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AD87E00E-525C-41CD-94FC-3B729EB2BF0B}" xr6:coauthVersionLast="47" xr6:coauthVersionMax="47" xr10:uidLastSave="{00000000-0000-0000-0000-000000000000}"/>
  <bookViews>
    <workbookView xWindow="3168" yWindow="839" windowWidth="41685" windowHeight="23729" tabRatio="809" activeTab="8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1" hidden="1">Stat99!$C$1:$W$70</definedName>
    <definedName name="ExternalData_10" localSheetId="14" hidden="1">白鳥沢!$A$1:$Y$12</definedName>
    <definedName name="ExternalData_11" localSheetId="13" hidden="1">稲荷崎!$A$1:$Y$5</definedName>
    <definedName name="ExternalData_12" localSheetId="12" hidden="1">角川!$A$1:$Y$8</definedName>
    <definedName name="ExternalData_13" localSheetId="11" hidden="1">青城!$A$1:$Y$11</definedName>
    <definedName name="ExternalData_14" localSheetId="10" hidden="1">音駒!$A$1:$Y$16</definedName>
    <definedName name="ExternalData_15" localSheetId="9" hidden="1">鴎台!$A$1:$Y$3</definedName>
    <definedName name="ExternalData_2" localSheetId="22" hidden="1">井闥山!$A$1:$Y$3</definedName>
    <definedName name="ExternalData_3" localSheetId="21" hidden="1">伊達工!$A$1:$Y$13</definedName>
    <definedName name="ExternalData_4" localSheetId="20" hidden="1">和久南!$A$1:$Y$8</definedName>
    <definedName name="ExternalData_5" localSheetId="19" hidden="1">常波!$A$1:$Y$8</definedName>
    <definedName name="ExternalData_6" localSheetId="18" hidden="1">扇南!$A$1:$Y$8</definedName>
    <definedName name="ExternalData_7" localSheetId="17" hidden="1">条善寺!$A$1:$Y$10</definedName>
    <definedName name="ExternalData_8" localSheetId="16" hidden="1">梟谷!$A$1:$Y$10</definedName>
    <definedName name="ExternalData_9" localSheetId="15" hidden="1">烏野!$A$1:$Y$26</definedName>
  </definedNames>
  <calcPr calcId="191029"/>
  <pivotCaches>
    <pivotCache cacheId="1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5" i="11" l="1"/>
  <c r="T86" i="11"/>
  <c r="T87" i="11"/>
  <c r="T88" i="11"/>
  <c r="T89" i="11"/>
  <c r="T90" i="11"/>
  <c r="T91" i="11"/>
  <c r="T92" i="11"/>
  <c r="T93" i="11"/>
  <c r="T94" i="11"/>
  <c r="T95" i="11"/>
  <c r="T96" i="11"/>
  <c r="T122" i="18"/>
  <c r="T123" i="18"/>
  <c r="T124" i="18"/>
  <c r="T125" i="18"/>
  <c r="T126" i="18"/>
  <c r="T127" i="18"/>
  <c r="T128" i="18"/>
  <c r="T129" i="18"/>
  <c r="T130" i="18"/>
  <c r="T131" i="18"/>
  <c r="T132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313" i="16"/>
  <c r="T424" i="14"/>
  <c r="T425" i="14"/>
  <c r="T426" i="14"/>
  <c r="T427" i="14"/>
  <c r="T428" i="14"/>
  <c r="T429" i="14"/>
  <c r="T430" i="14"/>
  <c r="T431" i="14"/>
  <c r="T432" i="14"/>
  <c r="T433" i="14"/>
  <c r="T434" i="14"/>
  <c r="T308" i="17"/>
  <c r="T309" i="17"/>
  <c r="T310" i="17"/>
  <c r="T311" i="17"/>
  <c r="T321" i="16"/>
  <c r="T322" i="16"/>
  <c r="T323" i="16"/>
  <c r="T324" i="16"/>
  <c r="T325" i="16"/>
  <c r="T326" i="16"/>
  <c r="T237" i="15"/>
  <c r="T238" i="15"/>
  <c r="T239" i="15"/>
  <c r="T240" i="15"/>
  <c r="T241" i="15"/>
  <c r="T242" i="15"/>
  <c r="T243" i="15"/>
  <c r="T472" i="14"/>
  <c r="T467" i="14"/>
  <c r="T468" i="14"/>
  <c r="T469" i="14"/>
  <c r="T470" i="14"/>
  <c r="T471" i="14"/>
  <c r="T135" i="18"/>
  <c r="T307" i="17"/>
  <c r="T320" i="16"/>
  <c r="T236" i="15"/>
  <c r="T466" i="14"/>
  <c r="T100" i="11"/>
  <c r="V119" i="2"/>
  <c r="W119" i="2"/>
  <c r="X119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292" i="17"/>
  <c r="T293" i="17"/>
  <c r="T294" i="17"/>
  <c r="T295" i="17"/>
  <c r="T296" i="17"/>
  <c r="T113" i="18"/>
  <c r="T114" i="18"/>
  <c r="T115" i="18"/>
  <c r="T116" i="18"/>
  <c r="T117" i="18"/>
  <c r="T118" i="18"/>
  <c r="T119" i="18"/>
  <c r="T120" i="18"/>
  <c r="T121" i="18"/>
  <c r="T422" i="14"/>
  <c r="T423" i="14"/>
  <c r="T435" i="14"/>
  <c r="T452" i="14"/>
  <c r="T453" i="14"/>
  <c r="T454" i="14"/>
  <c r="T455" i="14"/>
  <c r="T456" i="14"/>
  <c r="T457" i="14"/>
  <c r="T458" i="14"/>
  <c r="T459" i="14"/>
  <c r="T460" i="14"/>
  <c r="T260" i="17"/>
  <c r="T261" i="17"/>
  <c r="T262" i="17"/>
  <c r="T297" i="17"/>
  <c r="T298" i="17"/>
  <c r="T299" i="17"/>
  <c r="T300" i="17"/>
  <c r="T301" i="17"/>
  <c r="T302" i="17"/>
  <c r="T303" i="17"/>
  <c r="T276" i="16"/>
  <c r="T277" i="16"/>
  <c r="T278" i="16"/>
  <c r="T279" i="16"/>
  <c r="T280" i="16"/>
  <c r="T293" i="16"/>
  <c r="T294" i="16"/>
  <c r="T314" i="16"/>
  <c r="T315" i="16"/>
  <c r="T110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20" i="15"/>
  <c r="T221" i="15"/>
  <c r="T222" i="15"/>
  <c r="T223" i="15"/>
  <c r="T224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133" i="18"/>
  <c r="T134" i="18"/>
  <c r="T304" i="17"/>
  <c r="T305" i="17"/>
  <c r="T306" i="17"/>
  <c r="T318" i="16"/>
  <c r="T319" i="16"/>
  <c r="T230" i="15"/>
  <c r="T231" i="15"/>
  <c r="T232" i="15"/>
  <c r="T233" i="15"/>
  <c r="T234" i="15"/>
  <c r="T235" i="15"/>
  <c r="T461" i="14"/>
  <c r="T462" i="14"/>
  <c r="T463" i="14"/>
  <c r="T464" i="14"/>
  <c r="T465" i="14"/>
  <c r="T99" i="11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16" i="16"/>
  <c r="T317" i="16"/>
  <c r="T183" i="15"/>
  <c r="T225" i="15"/>
  <c r="T226" i="15"/>
  <c r="T227" i="15"/>
  <c r="T228" i="15"/>
  <c r="T229" i="15"/>
  <c r="T388" i="14"/>
  <c r="T405" i="14"/>
  <c r="T406" i="14"/>
  <c r="T407" i="14"/>
  <c r="T408" i="14"/>
  <c r="T409" i="14"/>
  <c r="T72" i="11"/>
  <c r="T73" i="11"/>
  <c r="T74" i="11"/>
  <c r="T75" i="11"/>
  <c r="T76" i="11"/>
  <c r="T77" i="11"/>
  <c r="T78" i="11"/>
  <c r="T79" i="11"/>
  <c r="T80" i="11"/>
  <c r="T81" i="11"/>
  <c r="T82" i="11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T40" i="1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98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83" i="11"/>
  <c r="T84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97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X76" i="2"/>
  <c r="X77" i="2"/>
  <c r="X78" i="2"/>
  <c r="X79" i="2"/>
  <c r="X80" i="2"/>
  <c r="X81" i="2"/>
  <c r="X82" i="2"/>
  <c r="X83" i="2"/>
  <c r="X84" i="2"/>
  <c r="X85" i="2"/>
  <c r="X86" i="2"/>
  <c r="B84" i="19" s="1"/>
  <c r="X87" i="2"/>
  <c r="X88" i="2"/>
  <c r="X89" i="2"/>
  <c r="X90" i="2"/>
  <c r="X91" i="2"/>
  <c r="X92" i="2"/>
  <c r="X93" i="2"/>
  <c r="X94" i="2"/>
  <c r="X95" i="2"/>
  <c r="X96" i="2"/>
  <c r="X97" i="2"/>
  <c r="X98" i="2"/>
  <c r="B96" i="19" s="1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1" i="2"/>
  <c r="X122" i="2"/>
  <c r="X123" i="2"/>
  <c r="X124" i="2"/>
  <c r="B120" i="19" s="1"/>
  <c r="X125" i="2"/>
  <c r="X126" i="2"/>
  <c r="X127" i="2"/>
  <c r="X128" i="2"/>
  <c r="X129" i="2"/>
  <c r="B129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21" i="19" l="1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5" i="17"/>
  <c r="A2" i="15"/>
  <c r="A7" i="16"/>
  <c r="A10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5" i="2"/>
  <c r="W125" i="2"/>
  <c r="V117" i="2"/>
  <c r="W117" i="2"/>
  <c r="V41" i="2"/>
  <c r="W41" i="2"/>
  <c r="V22" i="2"/>
  <c r="W22" i="2"/>
  <c r="V128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3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16" i="2"/>
  <c r="W116" i="2"/>
  <c r="V118" i="2"/>
  <c r="W118" i="2"/>
  <c r="V120" i="2"/>
  <c r="W120" i="2"/>
  <c r="V121" i="2"/>
  <c r="W121" i="2"/>
  <c r="V122" i="2"/>
  <c r="W122" i="2"/>
  <c r="W123" i="2"/>
  <c r="V124" i="2"/>
  <c r="W124" i="2"/>
  <c r="V126" i="2"/>
  <c r="W126" i="2"/>
  <c r="V127" i="2"/>
  <c r="W127" i="2"/>
  <c r="W128" i="2"/>
  <c r="V129" i="2"/>
  <c r="W129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210" i="15" l="1"/>
  <c r="A306" i="16"/>
  <c r="A439" i="14"/>
  <c r="A131" i="18"/>
  <c r="A279" i="17"/>
  <c r="A311" i="17"/>
  <c r="A438" i="14"/>
  <c r="A470" i="14"/>
  <c r="A432" i="14"/>
  <c r="A188" i="15"/>
  <c r="A303" i="17"/>
  <c r="A278" i="17"/>
  <c r="A301" i="16"/>
  <c r="A276" i="17"/>
  <c r="A307" i="17"/>
  <c r="A305" i="16"/>
  <c r="A124" i="18"/>
  <c r="A309" i="17"/>
  <c r="A322" i="16"/>
  <c r="A236" i="15"/>
  <c r="A129" i="18"/>
  <c r="A126" i="18"/>
  <c r="A323" i="16"/>
  <c r="A88" i="11"/>
  <c r="A313" i="16"/>
  <c r="A290" i="17"/>
  <c r="A441" i="14"/>
  <c r="A240" i="15"/>
  <c r="A429" i="14"/>
  <c r="A311" i="16"/>
  <c r="A324" i="16"/>
  <c r="A90" i="11"/>
  <c r="A303" i="16"/>
  <c r="A85" i="11"/>
  <c r="A309" i="16"/>
  <c r="A281" i="17"/>
  <c r="A277" i="17"/>
  <c r="A446" i="14"/>
  <c r="A295" i="16"/>
  <c r="A242" i="15"/>
  <c r="A450" i="14"/>
  <c r="A284" i="17"/>
  <c r="A444" i="14"/>
  <c r="A92" i="11"/>
  <c r="A125" i="18"/>
  <c r="A468" i="14"/>
  <c r="A127" i="18"/>
  <c r="A425" i="14"/>
  <c r="A122" i="18"/>
  <c r="A95" i="11"/>
  <c r="A472" i="14"/>
  <c r="A428" i="14"/>
  <c r="A320" i="16"/>
  <c r="A263" i="17"/>
  <c r="A307" i="16"/>
  <c r="A466" i="14"/>
  <c r="A286" i="17"/>
  <c r="A300" i="16"/>
  <c r="A431" i="14"/>
  <c r="A427" i="14"/>
  <c r="A289" i="17"/>
  <c r="A308" i="17"/>
  <c r="A442" i="14"/>
  <c r="A310" i="17"/>
  <c r="A437" i="14"/>
  <c r="A132" i="18"/>
  <c r="A280" i="17"/>
  <c r="A288" i="17"/>
  <c r="A440" i="14"/>
  <c r="A237" i="15"/>
  <c r="A87" i="11"/>
  <c r="A298" i="16"/>
  <c r="A302" i="16"/>
  <c r="A91" i="11"/>
  <c r="A241" i="15"/>
  <c r="A449" i="14"/>
  <c r="A447" i="14"/>
  <c r="A296" i="16"/>
  <c r="A321" i="16"/>
  <c r="A86" i="11"/>
  <c r="A239" i="15"/>
  <c r="A130" i="18"/>
  <c r="A312" i="16"/>
  <c r="A325" i="16"/>
  <c r="A15" i="14"/>
  <c r="A424" i="14"/>
  <c r="A434" i="14"/>
  <c r="A469" i="14"/>
  <c r="A128" i="18"/>
  <c r="A304" i="16"/>
  <c r="A436" i="14"/>
  <c r="A471" i="14"/>
  <c r="A433" i="14"/>
  <c r="A285" i="17"/>
  <c r="A283" i="17"/>
  <c r="A308" i="16"/>
  <c r="A243" i="15"/>
  <c r="A451" i="14"/>
  <c r="A326" i="16"/>
  <c r="A310" i="16"/>
  <c r="A282" i="17"/>
  <c r="A238" i="15"/>
  <c r="A94" i="11"/>
  <c r="A443" i="14"/>
  <c r="A426" i="14"/>
  <c r="A123" i="18"/>
  <c r="A297" i="16"/>
  <c r="A445" i="14"/>
  <c r="A93" i="11"/>
  <c r="A89" i="11"/>
  <c r="A299" i="16"/>
  <c r="A430" i="14"/>
  <c r="A100" i="11"/>
  <c r="A287" i="17"/>
  <c r="A448" i="14"/>
  <c r="A96" i="11"/>
  <c r="A467" i="14"/>
  <c r="A135" i="18"/>
  <c r="A265" i="17"/>
  <c r="A214" i="15"/>
  <c r="A187" i="15"/>
  <c r="A457" i="14"/>
  <c r="A392" i="14"/>
  <c r="A378" i="14"/>
  <c r="A198" i="15"/>
  <c r="A456" i="14"/>
  <c r="A191" i="15"/>
  <c r="A414" i="14"/>
  <c r="A417" i="14"/>
  <c r="A115" i="18"/>
  <c r="A384" i="14"/>
  <c r="A247" i="17"/>
  <c r="A287" i="16"/>
  <c r="A458" i="14"/>
  <c r="A295" i="17"/>
  <c r="A205" i="15"/>
  <c r="A400" i="14"/>
  <c r="A192" i="15"/>
  <c r="A415" i="14"/>
  <c r="A216" i="15"/>
  <c r="A399" i="14"/>
  <c r="A385" i="14"/>
  <c r="A293" i="17"/>
  <c r="A435" i="14"/>
  <c r="A397" i="14"/>
  <c r="A421" i="14"/>
  <c r="A376" i="14"/>
  <c r="A261" i="17"/>
  <c r="A382" i="14"/>
  <c r="A389" i="14"/>
  <c r="A278" i="16"/>
  <c r="A271" i="17"/>
  <c r="A294" i="17"/>
  <c r="A113" i="18"/>
  <c r="A314" i="16"/>
  <c r="A281" i="16"/>
  <c r="A391" i="14"/>
  <c r="A251" i="17"/>
  <c r="A197" i="15"/>
  <c r="A116" i="18"/>
  <c r="A413" i="14"/>
  <c r="A250" i="17"/>
  <c r="A267" i="16"/>
  <c r="A194" i="15"/>
  <c r="A215" i="15"/>
  <c r="A120" i="18"/>
  <c r="A193" i="15"/>
  <c r="A453" i="14"/>
  <c r="A383" i="14"/>
  <c r="A387" i="14"/>
  <c r="A184" i="15"/>
  <c r="A209" i="15"/>
  <c r="A118" i="18"/>
  <c r="A268" i="16"/>
  <c r="A195" i="15"/>
  <c r="A204" i="15"/>
  <c r="A315" i="16"/>
  <c r="A223" i="15"/>
  <c r="A212" i="15"/>
  <c r="A296" i="17"/>
  <c r="A390" i="14"/>
  <c r="A211" i="15"/>
  <c r="A265" i="16"/>
  <c r="A293" i="16"/>
  <c r="A277" i="16"/>
  <c r="A117" i="18"/>
  <c r="A253" i="17"/>
  <c r="A420" i="14"/>
  <c r="A283" i="16"/>
  <c r="A202" i="15"/>
  <c r="A465" i="14"/>
  <c r="A110" i="18"/>
  <c r="A386" i="14"/>
  <c r="A213" i="15"/>
  <c r="A270" i="17"/>
  <c r="A299" i="17"/>
  <c r="A410" i="14"/>
  <c r="A266" i="17"/>
  <c r="A394" i="14"/>
  <c r="A219" i="15"/>
  <c r="A243" i="17"/>
  <c r="A292" i="17"/>
  <c r="A419" i="14"/>
  <c r="A206" i="15"/>
  <c r="A264" i="17"/>
  <c r="A186" i="15"/>
  <c r="A379" i="14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22" i="15"/>
  <c r="A246" i="17"/>
  <c r="A395" i="14"/>
  <c r="A183" i="15"/>
  <c r="A416" i="14"/>
  <c r="A220" i="15"/>
  <c r="A302" i="17"/>
  <c r="A260" i="17"/>
  <c r="A297" i="17"/>
  <c r="A255" i="17"/>
  <c r="A275" i="17"/>
  <c r="A460" i="14"/>
  <c r="A271" i="16"/>
  <c r="A464" i="14"/>
  <c r="A300" i="17"/>
  <c r="A244" i="17"/>
  <c r="A200" i="15"/>
  <c r="A294" i="16"/>
  <c r="A273" i="17"/>
  <c r="A401" i="14"/>
  <c r="A423" i="14"/>
  <c r="A217" i="15"/>
  <c r="A242" i="17"/>
  <c r="A404" i="14"/>
  <c r="A260" i="16"/>
  <c r="A381" i="14"/>
  <c r="A301" i="17"/>
  <c r="A245" i="17"/>
  <c r="A201" i="15"/>
  <c r="A288" i="16"/>
  <c r="A190" i="15"/>
  <c r="A284" i="16"/>
  <c r="A185" i="15"/>
  <c r="A290" i="16"/>
  <c r="A189" i="15"/>
  <c r="A191" i="14"/>
  <c r="A393" i="14"/>
  <c r="A114" i="18"/>
  <c r="A221" i="15"/>
  <c r="A375" i="14"/>
  <c r="A462" i="14"/>
  <c r="A418" i="14"/>
  <c r="A241" i="17"/>
  <c r="A224" i="15"/>
  <c r="A285" i="16"/>
  <c r="A262" i="17"/>
  <c r="A454" i="14"/>
  <c r="A208" i="15"/>
  <c r="A459" i="14"/>
  <c r="A203" i="15"/>
  <c r="A298" i="17"/>
  <c r="A207" i="15"/>
  <c r="A269" i="16"/>
  <c r="A396" i="14"/>
  <c r="A218" i="15"/>
  <c r="A412" i="14"/>
  <c r="A286" i="16"/>
  <c r="A452" i="14"/>
  <c r="A411" i="14"/>
  <c r="A121" i="18"/>
  <c r="A259" i="16"/>
  <c r="A254" i="17"/>
  <c r="A292" i="16"/>
  <c r="A402" i="14"/>
  <c r="A269" i="17"/>
  <c r="A261" i="16"/>
  <c r="A291" i="16"/>
  <c r="A199" i="15"/>
  <c r="A196" i="15"/>
  <c r="A291" i="17"/>
  <c r="A422" i="14"/>
  <c r="A252" i="17"/>
  <c r="A398" i="14"/>
  <c r="A403" i="14"/>
  <c r="A377" i="14"/>
  <c r="A380" i="14"/>
  <c r="A455" i="14"/>
  <c r="A266" i="16"/>
  <c r="A279" i="16"/>
  <c r="A463" i="14"/>
  <c r="A263" i="16"/>
  <c r="A137" i="16"/>
  <c r="A258" i="17"/>
  <c r="A215" i="17"/>
  <c r="A224" i="17"/>
  <c r="A246" i="16"/>
  <c r="A229" i="17"/>
  <c r="A56" i="18"/>
  <c r="A190" i="14"/>
  <c r="A174" i="15"/>
  <c r="A214" i="17"/>
  <c r="A354" i="14"/>
  <c r="A245" i="16"/>
  <c r="A228" i="17"/>
  <c r="A347" i="14"/>
  <c r="A227" i="15"/>
  <c r="A189" i="14"/>
  <c r="A173" i="15"/>
  <c r="A213" i="17"/>
  <c r="A353" i="14"/>
  <c r="A244" i="16"/>
  <c r="A227" i="17"/>
  <c r="A226" i="15"/>
  <c r="A188" i="14"/>
  <c r="A172" i="15"/>
  <c r="A252" i="16"/>
  <c r="A352" i="14"/>
  <c r="A371" i="14"/>
  <c r="A367" i="14"/>
  <c r="A75" i="11"/>
  <c r="A225" i="15"/>
  <c r="A103" i="15"/>
  <c r="A171" i="15"/>
  <c r="A223" i="17"/>
  <c r="A351" i="14"/>
  <c r="A78" i="11"/>
  <c r="A366" i="14"/>
  <c r="A74" i="11"/>
  <c r="A129" i="17"/>
  <c r="A234" i="17"/>
  <c r="A237" i="16"/>
  <c r="A100" i="18"/>
  <c r="A228" i="15"/>
  <c r="A369" i="14"/>
  <c r="A233" i="17"/>
  <c r="A77" i="11"/>
  <c r="A225" i="17"/>
  <c r="A373" i="14"/>
  <c r="A372" i="14"/>
  <c r="A79" i="11"/>
  <c r="A388" i="14"/>
  <c r="A259" i="17"/>
  <c r="A226" i="17"/>
  <c r="A363" i="14"/>
  <c r="A82" i="11"/>
  <c r="A81" i="11"/>
  <c r="A80" i="11"/>
  <c r="A405" i="14"/>
  <c r="A272" i="16"/>
  <c r="A99" i="18"/>
  <c r="A124" i="17"/>
  <c r="A126" i="17"/>
  <c r="A231" i="17"/>
  <c r="A136" i="16"/>
  <c r="A127" i="17"/>
  <c r="A217" i="17"/>
  <c r="A368" i="14"/>
  <c r="A112" i="18"/>
  <c r="A40" i="11"/>
  <c r="A187" i="14"/>
  <c r="A102" i="15"/>
  <c r="A128" i="17"/>
  <c r="A218" i="17"/>
  <c r="A236" i="16"/>
  <c r="A76" i="11"/>
  <c r="A170" i="15"/>
  <c r="A242" i="16"/>
  <c r="A222" i="17"/>
  <c r="A243" i="16"/>
  <c r="A229" i="15"/>
  <c r="A365" i="14"/>
  <c r="A73" i="11"/>
  <c r="A111" i="18"/>
  <c r="A169" i="15"/>
  <c r="A241" i="16"/>
  <c r="A221" i="17"/>
  <c r="A370" i="14"/>
  <c r="A364" i="14"/>
  <c r="A72" i="11"/>
  <c r="A109" i="18"/>
  <c r="A125" i="17"/>
  <c r="A168" i="15"/>
  <c r="A240" i="16"/>
  <c r="A220" i="17"/>
  <c r="A358" i="14"/>
  <c r="A251" i="16"/>
  <c r="A409" i="14"/>
  <c r="A317" i="16"/>
  <c r="A108" i="18"/>
  <c r="A216" i="17"/>
  <c r="A167" i="15"/>
  <c r="A239" i="16"/>
  <c r="A350" i="14"/>
  <c r="A357" i="14"/>
  <c r="A250" i="16"/>
  <c r="A408" i="14"/>
  <c r="A316" i="16"/>
  <c r="A257" i="17"/>
  <c r="A238" i="16"/>
  <c r="A219" i="17"/>
  <c r="A234" i="16"/>
  <c r="A356" i="14"/>
  <c r="A249" i="16"/>
  <c r="A407" i="14"/>
  <c r="A275" i="16"/>
  <c r="A256" i="17"/>
  <c r="A139" i="16"/>
  <c r="A101" i="18"/>
  <c r="A349" i="14"/>
  <c r="A233" i="16"/>
  <c r="A355" i="14"/>
  <c r="A248" i="16"/>
  <c r="A406" i="14"/>
  <c r="A274" i="16"/>
  <c r="A249" i="17"/>
  <c r="A138" i="16"/>
  <c r="A348" i="14"/>
  <c r="A232" i="17"/>
  <c r="A232" i="16"/>
  <c r="A247" i="16"/>
  <c r="A230" i="17"/>
  <c r="A273" i="16"/>
  <c r="A235" i="16"/>
  <c r="A226" i="16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98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8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97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8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9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0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1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2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3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4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<sst xmlns="http://schemas.openxmlformats.org/spreadsheetml/2006/main" count="16442" uniqueCount="681">
  <si>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</si>
  <si>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</si>
  <si>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</si>
  <si>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</si>
  <si>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</si>
  <si>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</si>
  <si>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</si>
  <si>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</si>
  <si>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</si>
  <si>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</si>
  <si>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</si>
  <si>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</si>
  <si>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</si>
  <si>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</si>
  <si>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</si>
  <si>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</si>
  <si>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</si>
  <si>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</si>
  <si>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</si>
  <si>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</si>
  <si>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</si>
  <si>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</si>
  <si>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</si>
  <si>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</si>
  <si>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</si>
  <si>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</si>
  <si>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</si>
  <si>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</si>
  <si>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</si>
  <si>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</si>
  <si>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</si>
  <si>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</si>
  <si>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</si>
  <si>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</si>
  <si>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</si>
  <si>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</si>
  <si>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</si>
  <si>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</si>
  <si>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</si>
  <si>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</si>
  <si>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</si>
  <si>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</si>
  <si>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</si>
  <si>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</si>
  <si>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</si>
  <si>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</si>
  <si>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</si>
  <si>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</si>
  <si>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</si>
  <si>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</si>
  <si>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</si>
  <si>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</si>
  <si>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</si>
  <si>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</si>
  <si>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</si>
  <si>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</si>
  <si>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</si>
  <si>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</si>
  <si>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</si>
  <si>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</si>
  <si>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</si>
  <si>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</si>
  <si>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</si>
  <si>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</si>
  <si>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</si>
  <si>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</si>
  <si>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</si>
  <si>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</si>
  <si>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</si>
  <si>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</si>
  <si>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</si>
  <si>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</si>
  <si>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</si>
  <si>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</si>
  <si>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</si>
  <si>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</si>
  <si>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</si>
  <si>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</si>
  <si>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</si>
  <si>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</si>
  <si>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</si>
  <si>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</si>
  <si>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</si>
  <si>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</si>
  <si>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</si>
  <si>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</si>
  <si>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</si>
  <si>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</si>
  <si>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</si>
  <si>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</si>
  <si>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</si>
  <si>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</si>
  <si>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</si>
  <si>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</si>
  <si>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</si>
  <si>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</si>
  <si>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</si>
  <si>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</si>
  <si>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</si>
  <si>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</si>
  <si>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</si>
  <si>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</si>
  <si>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</si>
  <si>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</si>
  <si>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</si>
  <si>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</si>
  <si>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</si>
  <si>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</si>
  <si>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</si>
  <si>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</si>
  <si>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</si>
  <si>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</si>
  <si>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</si>
  <si>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</si>
  <si>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</si>
  <si>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</si>
  <si>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</si>
  <si>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</si>
  <si>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</si>
  <si>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</si>
  <si>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</si>
  <si>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</si>
  <si>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</si>
  <si>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</si>
  <si>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</si>
  <si>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</si>
  <si>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</si>
  <si>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</si>
  <si>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</si>
  <si>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</si>
  <si>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</si>
  <si>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</si>
  <si>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</si>
  <si>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</si>
  <si>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</si>
  <si>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</si>
  <si>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</si>
  <si>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</si>
  <si>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</si>
  <si>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</si>
  <si>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</si>
  <si>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</si>
  <si>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</si>
  <si>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</si>
  <si>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</si>
  <si>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</si>
  <si>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</si>
  <si>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</si>
  <si>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</si>
  <si>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</si>
  <si>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</si>
  <si>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</si>
  <si>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</si>
  <si>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</si>
  <si>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</si>
  <si>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</si>
  <si>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</si>
  <si>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</si>
  <si>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</si>
  <si>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</si>
  <si>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</si>
  <si>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</si>
  <si>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</si>
  <si>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</si>
  <si>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</si>
  <si>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</si>
  <si>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</si>
  <si>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</si>
  <si>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</si>
  <si>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</si>
  <si>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</si>
  <si>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</si>
  <si>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</si>
  <si>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</si>
  <si>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</si>
  <si>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</si>
  <si>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</si>
  <si>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</si>
  <si>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</si>
  <si>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</si>
  <si>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</si>
  <si>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</si>
  <si>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</si>
  <si>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</si>
  <si>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</si>
  <si>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</si>
  <si>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</si>
  <si>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</si>
  <si>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</si>
  <si>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</si>
  <si>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</si>
  <si>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</si>
  <si>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</si>
  <si>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</si>
  <si>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</si>
  <si>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</si>
  <si>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</si>
  <si>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</si>
  <si>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</si>
  <si>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</si>
  <si>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</si>
  <si>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</si>
  <si>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</si>
  <si>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</si>
  <si>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</si>
  <si>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</si>
  <si>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</si>
  <si>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</si>
  <si>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</si>
  <si>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</si>
  <si>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</si>
  <si>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</si>
  <si>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</si>
  <si>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</si>
  <si>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</si>
  <si>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</si>
  <si>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</si>
  <si>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</si>
  <si>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</si>
  <si>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</si>
  <si>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</si>
  <si>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</si>
  <si>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</si>
  <si>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</si>
  <si>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</si>
  <si>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</si>
  <si>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</si>
  <si>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</si>
  <si>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</si>
  <si>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</si>
  <si>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</si>
  <si>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</si>
  <si>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</si>
  <si>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</si>
  <si>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</si>
  <si>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</si>
  <si>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</si>
  <si>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</si>
  <si>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</si>
  <si>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</si>
  <si>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</si>
  <si>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</si>
  <si>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</si>
  <si>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</si>
  <si>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</si>
  <si>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</si>
  <si>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</si>
  <si>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</si>
  <si>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</si>
  <si>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</si>
  <si>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</si>
  <si>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</si>
  <si>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</si>
  <si>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</si>
  <si>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</si>
  <si>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</si>
  <si>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</si>
  <si>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</si>
  <si>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</si>
  <si>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</si>
  <si>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</si>
  <si>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</si>
  <si>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</si>
  <si>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</si>
  <si>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</si>
  <si>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</si>
  <si>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</si>
  <si>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</si>
  <si>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</si>
  <si>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</si>
  <si>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</si>
  <si>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</si>
  <si>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</si>
  <si>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</si>
  <si>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</si>
  <si>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</si>
  <si>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</si>
  <si>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</si>
  <si>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</si>
  <si>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</si>
  <si>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</si>
  <si>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</si>
  <si>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</si>
  <si>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</si>
  <si>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</si>
  <si>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</si>
  <si>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</si>
  <si>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</si>
  <si>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</si>
  <si>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</si>
  <si>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</si>
  <si>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</si>
  <si>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</si>
  <si>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</si>
  <si>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</si>
  <si>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</si>
  <si>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</si>
  <si>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</si>
  <si>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</si>
  <si>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</si>
  <si>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</si>
  <si>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</si>
  <si>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</si>
  <si>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</si>
  <si>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</si>
  <si>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</si>
  <si>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</si>
  <si>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</si>
  <si>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</si>
  <si>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</si>
  <si>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</si>
  <si>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</si>
  <si>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</si>
  <si>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</si>
  <si>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</si>
  <si>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</si>
  <si>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</si>
  <si>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</si>
  <si>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</si>
  <si>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</si>
  <si>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</si>
  <si>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</si>
  <si>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</si>
  <si>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</si>
  <si>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</si>
  <si>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</si>
  <si>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</si>
  <si>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</si>
  <si>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</si>
  <si>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</si>
  <si>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</si>
  <si>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</si>
  <si>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</si>
  <si>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</si>
  <si>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</si>
  <si>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</si>
  <si>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</si>
  <si>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</si>
  <si>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</si>
  <si>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</si>
  <si>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</si>
  <si>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</si>
  <si>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</si>
  <si>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</si>
  <si>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</si>
  <si>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</si>
  <si>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</si>
  <si>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</si>
  <si>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</si>
  <si>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</si>
  <si>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</si>
  <si>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</si>
  <si>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</si>
  <si>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</si>
  <si>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</si>
  <si>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</si>
  <si>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</si>
  <si>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</si>
  <si>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</si>
  <si>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</si>
  <si>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</si>
  <si>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</si>
  <si>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</si>
  <si>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</si>
  <si>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</si>
  <si>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</si>
  <si>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</si>
  <si>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</si>
  <si>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</si>
  <si>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</si>
  <si>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</si>
  <si>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</si>
  <si>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</si>
  <si>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</si>
  <si>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</si>
  <si>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</si>
  <si>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</si>
  <si>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</si>
  <si>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</si>
  <si>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</si>
  <si>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</si>
  <si>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</si>
  <si>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</si>
  <si>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</si>
  <si>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</si>
  <si>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</si>
  <si>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</si>
  <si>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</si>
  <si>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</si>
  <si>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</si>
  <si>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</si>
  <si>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</si>
  <si>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</si>
  <si>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</si>
  <si>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</si>
  <si>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</si>
  <si>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</si>
  <si>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</si>
  <si>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</si>
  <si>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</si>
  <si>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</si>
  <si>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</si>
  <si>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</si>
  <si>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</si>
  <si>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</si>
  <si>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</si>
  <si>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</si>
  <si>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</si>
  <si>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</si>
  <si>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</si>
  <si>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</si>
  <si>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</si>
  <si>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</si>
  <si>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</si>
  <si>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</si>
  <si>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</si>
  <si>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</si>
  <si>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</si>
  <si>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</si>
  <si>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</si>
  <si>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</si>
  <si>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</si>
  <si>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</si>
  <si>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</si>
  <si>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</si>
  <si>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</si>
  <si>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</si>
  <si>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</si>
  <si>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</si>
  <si>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</si>
  <si>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</si>
  <si>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</si>
  <si>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</si>
  <si>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</si>
  <si>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</si>
  <si>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</si>
  <si>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</si>
  <si>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</si>
  <si>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</si>
  <si>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</si>
  <si>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</si>
  <si>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</si>
  <si>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</si>
  <si>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</si>
  <si>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</si>
  <si>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</si>
  <si>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</si>
  <si>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</si>
  <si>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</si>
  <si>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</si>
  <si>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</si>
  <si>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</si>
  <si>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</si>
  <si>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</si>
  <si>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</si>
  <si>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</si>
  <si>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</si>
  <si>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</si>
  <si>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</si>
  <si>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</si>
  <si>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</si>
  <si>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</si>
  <si>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</si>
  <si>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</si>
  <si>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</si>
  <si>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</si>
  <si>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</si>
  <si>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</si>
  <si>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</si>
  <si>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</si>
  <si>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</si>
  <si>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</si>
  <si>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</si>
  <si>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</si>
  <si>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</si>
  <si>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</si>
  <si>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</si>
  <si>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</si>
  <si>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</si>
  <si>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</si>
  <si>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</si>
  <si>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</si>
  <si>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</si>
  <si>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</si>
  <si>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</si>
  <si>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</si>
  <si>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</si>
  <si>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</si>
  <si>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</si>
  <si>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</si>
  <si>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</si>
  <si>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</si>
  <si>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</si>
  <si>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</si>
  <si>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</si>
  <si>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</si>
  <si>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</si>
  <si>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</si>
  <si>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</si>
  <si>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</si>
  <si>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</si>
  <si>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</si>
  <si>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</si>
  <si>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</si>
  <si>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</si>
  <si>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</si>
  <si>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</si>
  <si>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</si>
  <si>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</si>
  <si>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</si>
  <si>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</si>
  <si>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</si>
  <si>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</si>
  <si>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</si>
  <si>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</si>
  <si>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</si>
  <si>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</si>
  <si>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</si>
  <si>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</si>
  <si>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</si>
  <si>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</si>
  <si>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</si>
  <si>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</si>
  <si>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</si>
  <si>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</si>
  <si>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</si>
  <si>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</si>
  <si>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</si>
  <si>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</si>
  <si>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</si>
  <si>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</si>
  <si>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</si>
  <si>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</si>
  <si>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</si>
  <si>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</si>
  <si>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</si>
  <si>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</si>
  <si>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</si>
  <si>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</si>
  <si>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</si>
  <si>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</si>
  <si>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</si>
  <si>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</si>
  <si>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</si>
  <si>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</si>
  <si>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</si>
  <si>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</si>
  <si>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</si>
  <si>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</si>
  <si>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</si>
  <si>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</si>
  <si>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</si>
  <si>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</si>
  <si>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</si>
  <si>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</si>
  <si>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</si>
  <si>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</si>
  <si>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</si>
  <si>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</si>
  <si>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</si>
  <si>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</si>
  <si>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</si>
  <si>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</si>
  <si>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</si>
  <si>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</si>
  <si>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</si>
  <si>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</si>
  <si>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</si>
  <si>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</si>
  <si>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</si>
  <si>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</si>
  <si>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</si>
  <si>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</si>
  <si>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</si>
  <si>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</si>
  <si>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</si>
  <si>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</si>
  <si>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</si>
  <si>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</si>
  <si>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</si>
  <si>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</si>
  <si>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</si>
  <si>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</si>
  <si>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</si>
  <si>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</si>
  <si>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</si>
  <si>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</si>
  <si>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</si>
  <si>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</si>
  <si>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</si>
  <si>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</si>
  <si>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</si>
  <si>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</si>
  <si>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</si>
  <si>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</si>
  <si>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</si>
  <si>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</si>
  <si>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</si>
  <si>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</si>
  <si>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</si>
  <si>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</si>
  <si>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</si>
  <si>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</si>
  <si>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</si>
  <si>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</si>
  <si>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</si>
  <si>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</si>
  <si>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</si>
  <si>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</si>
  <si>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</si>
  <si>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</si>
  <si>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</si>
  <si>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</si>
  <si>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</si>
  <si>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</si>
  <si>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</si>
  <si>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</si>
  <si>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</si>
  <si>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</si>
  <si>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</si>
  <si>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</si>
  <si>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</si>
  <si>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</si>
  <si>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</si>
  <si>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</si>
  <si>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</si>
  <si>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</si>
  <si>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</si>
  <si>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瀬見栄太</t>
  </si>
  <si>
    <t>ユニフォーム瀬見栄太ICONIC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</si>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</sst>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8"/>
      <tableStyleElement type="headerRow" dxfId="137"/>
      <tableStyleElement type="lastColumn" dxfId="136"/>
      <tableStyleElement type="secondRowStripe" dxfId="135"/>
    </tableStyle>
    <tableStyle name="Stat" pivot="0" count="3" xr9:uid="{51BAA243-9CAF-4FF1-9D79-B3636DEDEEB7}">
      <tableStyleElement type="wholeTable" dxfId="134"/>
      <tableStyleElement type="headerRow" dxfId="133"/>
      <tableStyleElement type="secondRow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7D9C2D-4815-429B-9211-2627EA5F90B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23AD2A6-68D9-407A-B8BA-A827841D877E}" type="XVALUE">
                      <a:rPr lang="en-US" altLang="ja-JP" baseline="0"/>
                      <a:pPr/>
                      <a:t>[X 値]</a:t>
                    </a:fld>
                    <a:r>
                      <a:rPr lang="en-US" altLang="ja-JP" baseline="0"/>
                      <a:t>, </a:t>
                    </a:r>
                    <a:fld id="{27BF84AE-E3A1-41A6-B526-B2AB9F331058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BC1681-E48D-4663-9AEF-D27ED80898E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D02D7283-C82C-48C2-8E71-D9A3B153A57F}" type="XVALUE">
                      <a:rPr lang="en-US" altLang="ja-JP" baseline="0"/>
                      <a:pPr/>
                      <a:t>[X 値]</a:t>
                    </a:fld>
                    <a:r>
                      <a:rPr lang="en-US" altLang="ja-JP" baseline="0"/>
                      <a:t>, </a:t>
                    </a:r>
                    <a:fld id="{12A4419F-FFF0-4966-B8C7-8D0B88676937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  <c:extLst/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稲荷崎!$W$2:$W$5</c:f>
              <c:numCache>
                <c:formatCode>General</c:formatCode>
                <c:ptCount val="4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</c:numCache>
            </c:numRef>
          </c:xVal>
          <c:yVal>
            <c:numRef>
              <c:f>稲荷崎!$V$2:$V$5</c:f>
              <c:numCache>
                <c:formatCode>General</c:formatCode>
                <c:ptCount val="4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白鳥沢!$W:$W</c:f>
              <c:strCache>
                <c:ptCount val="12"/>
                <c:pt idx="0">
                  <c:v>守備力</c:v>
                </c:pt>
                <c:pt idx="1">
                  <c:v>472</c:v>
                </c:pt>
                <c:pt idx="2">
                  <c:v>478</c:v>
                </c:pt>
                <c:pt idx="3">
                  <c:v>474</c:v>
                </c:pt>
                <c:pt idx="4">
                  <c:v>482</c:v>
                </c:pt>
                <c:pt idx="5">
                  <c:v>478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strCache>
            </c:strRef>
          </c:xVal>
          <c:yVal>
            <c:numRef>
              <c:f>白鳥沢!$V:$V</c:f>
              <c:numCache>
                <c:formatCode>General</c:formatCode>
                <c:ptCount val="1048576"/>
                <c:pt idx="0">
                  <c:v>0</c:v>
                </c:pt>
                <c:pt idx="1">
                  <c:v>497</c:v>
                </c:pt>
                <c:pt idx="2">
                  <c:v>505</c:v>
                </c:pt>
                <c:pt idx="3">
                  <c:v>477</c:v>
                </c:pt>
                <c:pt idx="4">
                  <c:v>483</c:v>
                </c:pt>
                <c:pt idx="5">
                  <c:v>484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25"/>
          <c:min val="4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</c:valAx>
      <c:valAx>
        <c:axId val="311604575"/>
        <c:scaling>
          <c:orientation val="minMax"/>
          <c:max val="525"/>
          <c:min val="4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21</xdr:col>
      <xdr:colOff>604299</xdr:colOff>
      <xdr:row>68</xdr:row>
      <xdr:rowOff>23855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96.937183912036" createdVersion="8" refreshedVersion="8" minRefreshableVersion="3" recordCount="126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6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 count="20">
        <n v="112"/>
        <n v="118"/>
        <n v="111"/>
        <n v="129"/>
        <n v="132"/>
        <n v="113"/>
        <n v="119"/>
        <n v="120"/>
        <n v="123"/>
        <n v="114"/>
        <n v="116"/>
        <n v="117"/>
        <n v="124"/>
        <n v="127"/>
        <n v="110"/>
        <n v="130"/>
        <n v="115"/>
        <n v="126"/>
        <n v="121"/>
        <n v="122"/>
      </sharedItems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  <cacheField name="No用" numFmtId="0">
      <sharedItems/>
    </cacheField>
    <cacheField name="よみがな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"/>
    <x v="0"/>
    <x v="0"/>
    <s v="チョキ"/>
    <x v="0"/>
    <x v="0"/>
    <x v="0"/>
    <n v="99"/>
    <s v="-"/>
    <n v="5"/>
    <n v="74"/>
    <n v="115"/>
    <n v="112"/>
    <x v="0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7"/>
    <n v="124"/>
    <n v="118"/>
    <x v="1"/>
    <n v="120"/>
    <n v="97"/>
    <n v="132"/>
    <n v="119"/>
    <n v="137"/>
    <n v="136"/>
    <n v="26"/>
    <n v="480"/>
    <n v="524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x v="2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x v="3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x v="4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x v="4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x v="0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x v="5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x v="1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x v="6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x v="7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x v="8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x v="5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x v="9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x v="10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x v="11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x v="12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x v="13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x v="5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x v="14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x v="0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x v="2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x v="5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x v="5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x v="0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x v="13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x v="15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x v="4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x v="9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x v="16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x v="16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x v="5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x v="9"/>
    <n v="119"/>
    <n v="97"/>
    <n v="126"/>
    <n v="116"/>
    <n v="118"/>
    <n v="116"/>
    <n v="27"/>
    <n v="468"/>
    <n v="476"/>
    <s v="探偵灰羽リエーフICONIC"/>
    <m/>
  </r>
  <r>
    <n v="34"/>
    <x v="0"/>
    <x v="15"/>
    <s v="パー"/>
    <x v="2"/>
    <x v="1"/>
    <x v="0"/>
    <n v="99"/>
    <s v="-"/>
    <n v="5"/>
    <n v="84"/>
    <n v="118"/>
    <n v="111"/>
    <x v="10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x v="9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x v="5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x v="9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x v="5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x v="9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x v="14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x v="0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x v="5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x v="5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x v="9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x v="16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x v="16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x v="8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x v="17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x v="0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x v="5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x v="0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x v="0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x v="3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x v="4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x v="9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x v="16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x v="0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x v="0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x v="9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x v="6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x v="0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x v="10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x v="9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x v="5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x v="9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x v="5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x v="18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x v="0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x v="9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x v="9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x v="0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x v="9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x v="9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x v="0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x v="5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x v="7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x v="19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x v="9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x v="9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x v="0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x v="9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x v="0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x v="16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x v="9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x v="16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x v="0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x v="7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x v="8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x v="5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x v="5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x v="5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x v="9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x v="5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x v="5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x v="19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x v="5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x v="9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x v="5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x v="9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x v="9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x v="16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x v="5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x v="9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x v="1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x v="13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0"/>
    <x v="75"/>
    <s v="グー"/>
    <x v="3"/>
    <x v="9"/>
    <x v="0"/>
    <n v="99"/>
    <s v="-"/>
    <n v="5"/>
    <n v="75"/>
    <n v="123"/>
    <n v="120"/>
    <x v="1"/>
    <n v="123"/>
    <n v="97"/>
    <n v="118"/>
    <n v="118"/>
    <n v="121"/>
    <n v="121"/>
    <n v="31"/>
    <n v="484"/>
    <n v="478"/>
    <s v="ユニフォーム大平獅音ICONIC"/>
    <s v="おおひられおん"/>
  </r>
  <r>
    <n v="107"/>
    <x v="0"/>
    <x v="76"/>
    <s v="グー"/>
    <x v="0"/>
    <x v="9"/>
    <x v="0"/>
    <n v="99"/>
    <s v="-"/>
    <n v="5"/>
    <n v="75"/>
    <n v="123"/>
    <n v="120"/>
    <x v="5"/>
    <n v="121"/>
    <n v="101"/>
    <n v="121"/>
    <n v="115"/>
    <n v="117"/>
    <n v="117"/>
    <n v="31"/>
    <n v="477"/>
    <n v="470"/>
    <s v="ユニフォーム川西太一ICONIC"/>
    <s v="かわにしたいち"/>
  </r>
  <r>
    <n v="108"/>
    <x v="0"/>
    <x v="77"/>
    <s v="グー"/>
    <x v="1"/>
    <x v="9"/>
    <x v="0"/>
    <n v="99"/>
    <s v="-"/>
    <n v="5"/>
    <n v="74"/>
    <n v="117"/>
    <n v="120"/>
    <x v="18"/>
    <n v="121"/>
    <n v="101"/>
    <n v="117"/>
    <n v="117"/>
    <n v="117"/>
    <n v="118"/>
    <n v="36"/>
    <n v="479"/>
    <n v="469"/>
    <s v="ユニフォーム瀬見栄太ICONIC"/>
    <s v="せみえいた"/>
  </r>
  <r>
    <n v="109"/>
    <x v="0"/>
    <x v="78"/>
    <s v="グー"/>
    <x v="2"/>
    <x v="9"/>
    <x v="0"/>
    <n v="99"/>
    <s v="-"/>
    <n v="5"/>
    <n v="85"/>
    <n v="112"/>
    <n v="110"/>
    <x v="9"/>
    <n v="120"/>
    <n v="101"/>
    <n v="110"/>
    <n v="121"/>
    <n v="119"/>
    <n v="120"/>
    <n v="41"/>
    <n v="456"/>
    <n v="470"/>
    <s v="ユニフォーム山形隼人ICONIC"/>
    <s v="やまがたはやと"/>
  </r>
  <r>
    <n v="110"/>
    <x v="0"/>
    <x v="79"/>
    <s v="チョキ"/>
    <x v="1"/>
    <x v="10"/>
    <x v="0"/>
    <n v="99"/>
    <s v="-"/>
    <n v="5"/>
    <n v="82"/>
    <n v="120"/>
    <n v="129"/>
    <x v="15"/>
    <n v="127"/>
    <n v="101"/>
    <n v="114"/>
    <n v="119"/>
    <n v="114"/>
    <n v="118"/>
    <n v="36"/>
    <n v="506"/>
    <n v="465"/>
    <s v="ユニフォーム宮侑ICONIC"/>
    <s v="みやあつむ"/>
  </r>
  <r>
    <n v="111"/>
    <x v="0"/>
    <x v="80"/>
    <s v="パー"/>
    <x v="3"/>
    <x v="10"/>
    <x v="0"/>
    <n v="99"/>
    <s v="-"/>
    <n v="5"/>
    <n v="82"/>
    <n v="127"/>
    <n v="120"/>
    <x v="10"/>
    <n v="121"/>
    <n v="101"/>
    <n v="123"/>
    <n v="119"/>
    <n v="122"/>
    <n v="119"/>
    <n v="31"/>
    <n v="484"/>
    <n v="483"/>
    <s v="ユニフォーム宮治ICONIC"/>
    <s v="みやおさむ"/>
  </r>
  <r>
    <n v="112"/>
    <x v="0"/>
    <x v="81"/>
    <s v="チョキ"/>
    <x v="0"/>
    <x v="10"/>
    <x v="0"/>
    <n v="99"/>
    <s v="-"/>
    <n v="5"/>
    <n v="80"/>
    <n v="126"/>
    <n v="118"/>
    <x v="0"/>
    <n v="121"/>
    <n v="101"/>
    <n v="128"/>
    <n v="114"/>
    <n v="117"/>
    <n v="117"/>
    <n v="36"/>
    <n v="477"/>
    <n v="476"/>
    <s v="ユニフォーム角名倫太郎ICONIC"/>
    <s v="すなりんたろう"/>
  </r>
  <r>
    <n v="113"/>
    <x v="0"/>
    <x v="82"/>
    <s v="チョキ"/>
    <x v="3"/>
    <x v="10"/>
    <x v="0"/>
    <n v="99"/>
    <s v="-"/>
    <n v="5"/>
    <n v="74"/>
    <n v="125"/>
    <n v="119"/>
    <x v="16"/>
    <n v="119"/>
    <n v="97"/>
    <n v="118"/>
    <n v="121"/>
    <n v="120"/>
    <n v="121"/>
    <n v="36"/>
    <n v="478"/>
    <n v="480"/>
    <s v="ユニフォーム北信介ICONIC"/>
    <s v="きたしんすけ"/>
  </r>
  <r>
    <n v="114"/>
    <x v="0"/>
    <x v="83"/>
    <s v="パー"/>
    <x v="3"/>
    <x v="11"/>
    <x v="0"/>
    <n v="99"/>
    <s v="-"/>
    <n v="5"/>
    <n v="82"/>
    <n v="128"/>
    <n v="127"/>
    <x v="9"/>
    <n v="119"/>
    <n v="101"/>
    <n v="118"/>
    <n v="121"/>
    <n v="121"/>
    <n v="121"/>
    <n v="26"/>
    <n v="488"/>
    <n v="481"/>
    <s v="ユニフォーム木兎光太郎ICONIC"/>
    <s v="ぼくとこうたろう"/>
  </r>
  <r>
    <n v="115"/>
    <x v="2"/>
    <x v="83"/>
    <s v="チョキ"/>
    <x v="3"/>
    <x v="11"/>
    <x v="0"/>
    <n v="99"/>
    <s v="-"/>
    <n v="5"/>
    <n v="83"/>
    <n v="131"/>
    <n v="130"/>
    <x v="16"/>
    <n v="120"/>
    <n v="101"/>
    <n v="119"/>
    <n v="122"/>
    <n v="124"/>
    <n v="122"/>
    <n v="26"/>
    <n v="496"/>
    <n v="487"/>
    <s v="夏祭り木兎光太郎ICONIC"/>
    <s v="ぼくとこうたろう"/>
  </r>
  <r>
    <n v="116"/>
    <x v="0"/>
    <x v="84"/>
    <s v="パー"/>
    <x v="3"/>
    <x v="11"/>
    <x v="0"/>
    <n v="99"/>
    <s v="-"/>
    <n v="5"/>
    <n v="76"/>
    <n v="123"/>
    <n v="117"/>
    <x v="7"/>
    <n v="123"/>
    <n v="101"/>
    <n v="116"/>
    <n v="121"/>
    <n v="121"/>
    <n v="121"/>
    <n v="36"/>
    <n v="483"/>
    <n v="479"/>
    <s v="ユニフォーム木葉秋紀ICONIC"/>
    <s v="このはあきのり"/>
  </r>
  <r>
    <n v="117"/>
    <x v="0"/>
    <x v="85"/>
    <s v="パー"/>
    <x v="3"/>
    <x v="11"/>
    <x v="0"/>
    <n v="99"/>
    <s v="-"/>
    <n v="5"/>
    <n v="75"/>
    <n v="123"/>
    <n v="119"/>
    <x v="10"/>
    <n v="121"/>
    <n v="97"/>
    <n v="121"/>
    <n v="121"/>
    <n v="123"/>
    <n v="118"/>
    <n v="41"/>
    <n v="479"/>
    <n v="483"/>
    <s v="ユニフォーム猿杙大和ICONIC"/>
    <s v="さるくいやまと"/>
  </r>
  <r>
    <n v="118"/>
    <x v="0"/>
    <x v="86"/>
    <s v="パー"/>
    <x v="2"/>
    <x v="11"/>
    <x v="0"/>
    <n v="99"/>
    <s v="-"/>
    <n v="5"/>
    <n v="86"/>
    <n v="113"/>
    <n v="110"/>
    <x v="5"/>
    <n v="120"/>
    <n v="101"/>
    <n v="110"/>
    <n v="123"/>
    <n v="119"/>
    <n v="122"/>
    <n v="41"/>
    <n v="456"/>
    <n v="474"/>
    <s v="ユニフォーム小見春樹ICONIC"/>
    <s v="こみはるき"/>
  </r>
  <r>
    <n v="119"/>
    <x v="0"/>
    <x v="87"/>
    <s v="パー"/>
    <x v="0"/>
    <x v="11"/>
    <x v="0"/>
    <n v="99"/>
    <s v="-"/>
    <n v="5"/>
    <n v="75"/>
    <n v="117"/>
    <n v="117"/>
    <x v="0"/>
    <n v="116"/>
    <n v="97"/>
    <n v="121"/>
    <n v="113"/>
    <n v="114"/>
    <n v="115"/>
    <n v="36"/>
    <n v="462"/>
    <n v="463"/>
    <s v="ユニフォーム尾長渉ICONIC"/>
    <s v="おながわたる"/>
  </r>
  <r>
    <n v="120"/>
    <x v="0"/>
    <x v="88"/>
    <s v="パー"/>
    <x v="0"/>
    <x v="11"/>
    <x v="0"/>
    <n v="99"/>
    <s v="-"/>
    <n v="5"/>
    <n v="75"/>
    <n v="121"/>
    <n v="121"/>
    <x v="0"/>
    <n v="122"/>
    <n v="97"/>
    <n v="125"/>
    <n v="115"/>
    <n v="116"/>
    <n v="115"/>
    <n v="36"/>
    <n v="476"/>
    <n v="471"/>
    <s v="ユニフォーム鷲尾辰生ICONIC"/>
    <s v="わしおたつき"/>
  </r>
  <r>
    <n v="121"/>
    <x v="0"/>
    <x v="89"/>
    <s v="グー"/>
    <x v="1"/>
    <x v="11"/>
    <x v="0"/>
    <n v="99"/>
    <s v="-"/>
    <n v="5"/>
    <n v="78"/>
    <n v="119"/>
    <n v="121"/>
    <x v="17"/>
    <n v="126"/>
    <n v="101"/>
    <n v="114"/>
    <n v="121"/>
    <n v="118"/>
    <n v="119"/>
    <n v="41"/>
    <n v="492"/>
    <n v="472"/>
    <s v="ユニフォーム赤葦京治ICONIC"/>
    <s v="あかあしけいじ"/>
  </r>
  <r>
    <n v="122"/>
    <x v="2"/>
    <x v="89"/>
    <s v="パー"/>
    <x v="1"/>
    <x v="11"/>
    <x v="0"/>
    <n v="99"/>
    <s v="-"/>
    <n v="5"/>
    <n v="79"/>
    <n v="120"/>
    <n v="124"/>
    <x v="3"/>
    <n v="129"/>
    <n v="101"/>
    <n v="115"/>
    <n v="122"/>
    <n v="119"/>
    <n v="120"/>
    <n v="41"/>
    <n v="502"/>
    <n v="476"/>
    <s v="夏祭り赤葦京治ICONIC"/>
    <s v="あかあしけいじ"/>
  </r>
  <r>
    <n v="123"/>
    <x v="0"/>
    <x v="90"/>
    <s v="チョキ"/>
    <x v="3"/>
    <x v="12"/>
    <x v="0"/>
    <n v="99"/>
    <s v="-"/>
    <n v="5"/>
    <n v="83"/>
    <n v="130"/>
    <n v="125"/>
    <x v="16"/>
    <n v="121"/>
    <n v="101"/>
    <n v="118"/>
    <n v="118"/>
    <n v="126"/>
    <n v="121"/>
    <n v="36"/>
    <n v="491"/>
    <n v="483"/>
    <s v="ユニフォーム星海光来ICONIC"/>
    <s v="ほしうみこうらい"/>
  </r>
  <r>
    <n v="124"/>
    <x v="0"/>
    <x v="91"/>
    <s v="チョキ"/>
    <x v="3"/>
    <x v="13"/>
    <x v="0"/>
    <n v="99"/>
    <s v="-"/>
    <n v="5"/>
    <n v="82"/>
    <n v="129"/>
    <n v="126"/>
    <x v="9"/>
    <n v="121"/>
    <n v="101"/>
    <n v="118"/>
    <n v="123"/>
    <n v="119"/>
    <n v="120"/>
    <n v="41"/>
    <n v="490"/>
    <n v="480"/>
    <s v="ユニフォーム佐久早聖臣ICONIC"/>
    <s v="さくさきよおみ"/>
  </r>
  <r>
    <n v="125"/>
    <x v="0"/>
    <x v="92"/>
    <s v="チョキ"/>
    <x v="2"/>
    <x v="13"/>
    <x v="0"/>
    <n v="99"/>
    <s v="-"/>
    <n v="5"/>
    <n v="86"/>
    <n v="115"/>
    <n v="111"/>
    <x v="6"/>
    <n v="124"/>
    <n v="101"/>
    <n v="110"/>
    <n v="131"/>
    <n v="116"/>
    <n v="121"/>
    <n v="36"/>
    <n v="469"/>
    <n v="478"/>
    <s v="ユニフォーム小森元也ICONIC"/>
    <s v="こもりもとや"/>
  </r>
  <r>
    <n v="126"/>
    <x v="0"/>
    <x v="93"/>
    <s v="チョキ"/>
    <x v="0"/>
    <x v="12"/>
    <x v="0"/>
    <n v="99"/>
    <s v="-"/>
    <n v="5"/>
    <n v="75"/>
    <n v="125"/>
    <n v="122"/>
    <x v="0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1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7">
        <item sd="0" x="54"/>
        <item sd="0" x="1"/>
        <item sd="0" x="85"/>
        <item sd="0" x="9"/>
        <item sd="0" m="1" x="95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4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C6AAD661-2C19-4CFA-8066-70F6523D36F5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E12F9B4D-1A5B-4115-A057-27D76823371B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6C9CD6B-C1F1-46CA-BB83-9BD05D83DE9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C21D3350-3AA9-4C73-9FF8-BBB24ED74F99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BF1DA98-5C91-499E-9727-06295B9E73DC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02E0A1-EE59-4AA2-BF8C-06E12E8B02A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EA36CD42-086A-44BF-98F0-D44670A1F12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" xr16:uid="{8D75A9A8-DC62-4D29-8EAF-4642B89BE45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51C69560-1EBF-4574-9D80-F6E00ACAC6D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CB25F84-BE0A-403B-ADF8-B7C7DFE41BDE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4A42E7D-0D09-4A0C-8F34-BADF229888B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4EA4A678-8D25-4801-A20F-471DDC6AA2F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ECECFCB-774B-41AC-80D6-3F50D0CB0F7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7A825B3-2738-4201-94AA-70F176D8010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9" totalsRowShown="0">
  <autoFilter ref="A1:Y129" xr:uid="{1B1EDE55-EB61-4D00-B426-CEED4B08F8F6}"/>
  <sortState xmlns:xlrd2="http://schemas.microsoft.com/office/spreadsheetml/2017/richdata2" ref="A2:W129">
    <sortCondition ref="A1:A129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31">
      <calculatedColumnFormula>SUM(L2:O2)</calculatedColumnFormula>
    </tableColumn>
    <tableColumn id="21" xr3:uid="{E026FCE3-79B5-4B55-BC64-6582EBF6813D}" name="守備力" dataDxfId="13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ableType="queryTable" totalsRowShown="0">
  <autoFilter ref="A1:Y11" xr:uid="{89D2E66F-3CA5-40F4-9DAA-5B8514B982AC}"/>
  <tableColumns count="25">
    <tableColumn id="1" xr3:uid="{38843C90-8786-4C4B-ADB4-3810977C5B48}" uniqueName="1" name="No." queryTableFieldId="1"/>
    <tableColumn id="2" xr3:uid="{1585BC1B-6DCE-4625-AB05-124F8CADAEF3}" uniqueName="2" name="服装" queryTableFieldId="2" dataDxfId="107"/>
    <tableColumn id="3" xr3:uid="{3A4E5797-97C8-47DF-9C93-DB209E2FE147}" uniqueName="3" name="名前" queryTableFieldId="3" dataDxfId="106"/>
    <tableColumn id="4" xr3:uid="{144F7B21-FB66-4459-9EED-89906BD8593E}" uniqueName="4" name="じゃんけん" queryTableFieldId="4" dataDxfId="105"/>
    <tableColumn id="5" xr3:uid="{C98AF85F-1583-4A7B-B7A8-F94ECB96DC9C}" uniqueName="5" name="ポジション" queryTableFieldId="5" dataDxfId="104"/>
    <tableColumn id="6" xr3:uid="{71BD8FE9-FCD0-4EFB-8F9E-6FF2912B1AD8}" uniqueName="6" name="高校" queryTableFieldId="6" dataDxfId="103"/>
    <tableColumn id="7" xr3:uid="{8F165920-343B-4805-B2B5-C471DBD9809A}" uniqueName="7" name="レアリティ" queryTableFieldId="7" dataDxfId="102"/>
    <tableColumn id="8" xr3:uid="{AA09D2D6-63B5-4BFF-81B9-D504444E11F9}" uniqueName="8" name="LV" queryTableFieldId="8"/>
    <tableColumn id="9" xr3:uid="{9CD82953-0E26-4517-A85A-1F335C89A670}" uniqueName="9" name="装備" queryTableFieldId="9" dataDxfId="101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0"/>
    <tableColumn id="25" xr3:uid="{A0D90A68-304D-4173-BB3D-63AF4723AE18}" uniqueName="25" name="よみがな" queryTableFieldId="25" dataDxfId="9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ableType="queryTable" totalsRowShown="0">
  <autoFilter ref="A1:Y8" xr:uid="{08EFF10D-E042-40A9-9965-38EDD5914038}"/>
  <tableColumns count="25">
    <tableColumn id="1" xr3:uid="{C2B6AE9C-0562-4C5D-AECA-A40FBDAD0238}" uniqueName="1" name="No." queryTableFieldId="1"/>
    <tableColumn id="2" xr3:uid="{97F40D1F-4CB7-442F-A44B-44F18FA10B7B}" uniqueName="2" name="服装" queryTableFieldId="2" dataDxfId="98"/>
    <tableColumn id="3" xr3:uid="{4638BAA8-0491-47FC-9002-BEA2401D36ED}" uniqueName="3" name="名前" queryTableFieldId="3" dataDxfId="97"/>
    <tableColumn id="4" xr3:uid="{6140528B-6BB1-40FB-9987-A25FC9485624}" uniqueName="4" name="じゃんけん" queryTableFieldId="4" dataDxfId="96"/>
    <tableColumn id="5" xr3:uid="{2E9EFEDA-54D3-4CCA-860A-D0162857FDD1}" uniqueName="5" name="ポジション" queryTableFieldId="5" dataDxfId="95"/>
    <tableColumn id="6" xr3:uid="{13E08CEE-FE91-4BC5-AEE4-63C9DE0C276E}" uniqueName="6" name="高校" queryTableFieldId="6" dataDxfId="94"/>
    <tableColumn id="7" xr3:uid="{F6570702-772E-4A26-828F-59DCCB18D800}" uniqueName="7" name="レアリティ" queryTableFieldId="7" dataDxfId="93"/>
    <tableColumn id="8" xr3:uid="{8408B41A-9AB1-4F7F-BF7A-F9008C79294C}" uniqueName="8" name="LV" queryTableFieldId="8"/>
    <tableColumn id="9" xr3:uid="{DA916064-7FFC-45F4-A6A3-1DAE4D53CDEF}" uniqueName="9" name="装備" queryTableFieldId="9" dataDxfId="92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1"/>
    <tableColumn id="25" xr3:uid="{68436B38-3291-48D7-BF49-8860EDC725E1}" uniqueName="25" name="よみがな" queryTableFieldId="25" dataDxfId="9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5" tableType="queryTable" totalsRowShown="0">
  <autoFilter ref="A1:Y5" xr:uid="{6146482C-2DA8-422B-AFDC-04F7E0814A80}"/>
  <tableColumns count="25">
    <tableColumn id="1" xr3:uid="{04B36BEB-775C-43E6-9CD7-D6C10BA808F0}" uniqueName="1" name="No." queryTableFieldId="1"/>
    <tableColumn id="2" xr3:uid="{27CCF574-4473-44D7-A184-2F54A1B6BC90}" uniqueName="2" name="服装" queryTableFieldId="2" dataDxfId="89"/>
    <tableColumn id="3" xr3:uid="{90566275-D7A2-49A0-B1AF-EAFE9E7ACC72}" uniqueName="3" name="名前" queryTableFieldId="3" dataDxfId="88"/>
    <tableColumn id="4" xr3:uid="{901B80DB-ADFF-41C8-8312-D0AD5FE569D3}" uniqueName="4" name="じゃんけん" queryTableFieldId="4" dataDxfId="87"/>
    <tableColumn id="5" xr3:uid="{7B4A574C-8CF7-46BC-80FF-3260D1D7D957}" uniqueName="5" name="ポジション" queryTableFieldId="5" dataDxfId="86"/>
    <tableColumn id="6" xr3:uid="{93DAC090-CD3C-48F3-9B02-C9EDA69E3CE3}" uniqueName="6" name="高校" queryTableFieldId="6" dataDxfId="85"/>
    <tableColumn id="7" xr3:uid="{D1AF0085-B4CE-402B-94C2-0AC99E6F6CB3}" uniqueName="7" name="レアリティ" queryTableFieldId="7" dataDxfId="84"/>
    <tableColumn id="8" xr3:uid="{4358DDFA-F308-4315-8BCC-B08B52F41B41}" uniqueName="8" name="LV" queryTableFieldId="8"/>
    <tableColumn id="9" xr3:uid="{3EAD96EF-A3AB-468A-B9FA-FCED2A5FE2DF}" uniqueName="9" name="装備" queryTableFieldId="9" dataDxfId="83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2"/>
    <tableColumn id="25" xr3:uid="{DFF82D1F-A32D-4CA0-8AA7-B4FF98CEDB0C}" uniqueName="25" name="よみがな" queryTableFieldId="25" dataDxfId="8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ableType="queryTable" totalsRowShown="0">
  <autoFilter ref="A1:Y12" xr:uid="{AA6447DD-685A-4EEF-B1B7-7DE125077393}"/>
  <tableColumns count="25">
    <tableColumn id="1" xr3:uid="{79C60FAA-8A80-4129-A08F-325A384C5EBD}" uniqueName="1" name="No." queryTableFieldId="1"/>
    <tableColumn id="2" xr3:uid="{BE127240-0578-4739-82A4-EC851D02D537}" uniqueName="2" name="服装" queryTableFieldId="2" dataDxfId="80"/>
    <tableColumn id="3" xr3:uid="{45947D61-7C5D-4CBD-96B1-2E5DF539ED1D}" uniqueName="3" name="名前" queryTableFieldId="3" dataDxfId="79"/>
    <tableColumn id="4" xr3:uid="{9116BD98-1C92-45F3-B6D6-3AB40C09ACAD}" uniqueName="4" name="じゃんけん" queryTableFieldId="4" dataDxfId="78"/>
    <tableColumn id="5" xr3:uid="{F7881CC4-422B-4AC0-8AA7-9D41424DD163}" uniqueName="5" name="ポジション" queryTableFieldId="5" dataDxfId="77"/>
    <tableColumn id="6" xr3:uid="{A57CEE12-8706-4C36-9271-4B9E918764A9}" uniqueName="6" name="高校" queryTableFieldId="6" dataDxfId="76"/>
    <tableColumn id="7" xr3:uid="{1B7314B6-521A-4A45-A67D-8F23767279A9}" uniqueName="7" name="レアリティ" queryTableFieldId="7" dataDxfId="75"/>
    <tableColumn id="8" xr3:uid="{5B11D986-A40F-477B-A822-B0C483AF1CE7}" uniqueName="8" name="LV" queryTableFieldId="8"/>
    <tableColumn id="9" xr3:uid="{8621C98C-121C-41EC-81BB-C8FDC5DA51A1}" uniqueName="9" name="装備" queryTableFieldId="9" dataDxfId="74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3"/>
    <tableColumn id="25" xr3:uid="{509BE6EE-70A8-4627-B17D-CCD737181DD3}" uniqueName="25" name="よみがな" queryTableFieldId="25" dataDxfId="7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ableType="queryTable" totalsRowShown="0">
  <autoFilter ref="A1:Y26" xr:uid="{B0244D7E-1675-4574-B1B5-AA5D601296CD}"/>
  <tableColumns count="25">
    <tableColumn id="1" xr3:uid="{68269F39-5428-4EF2-B7BC-A0FDFF6253DA}" uniqueName="1" name="No." queryTableFieldId="1"/>
    <tableColumn id="2" xr3:uid="{AE1D7F56-3279-4661-BBF8-9C1D99435988}" uniqueName="2" name="服装" queryTableFieldId="2" dataDxfId="71"/>
    <tableColumn id="3" xr3:uid="{215963ED-D24E-4103-BC72-B0845635EA94}" uniqueName="3" name="名前" queryTableFieldId="3" dataDxfId="70"/>
    <tableColumn id="4" xr3:uid="{BE60C156-F1C6-4FE2-8234-AD7A8047258E}" uniqueName="4" name="じゃんけん" queryTableFieldId="4" dataDxfId="69"/>
    <tableColumn id="5" xr3:uid="{A543EFAB-002A-4A3A-BC0C-8345C70B8DA8}" uniqueName="5" name="ポジション" queryTableFieldId="5" dataDxfId="68"/>
    <tableColumn id="6" xr3:uid="{55D31589-74D7-4194-9A8E-1905BEFF3155}" uniqueName="6" name="高校" queryTableFieldId="6" dataDxfId="67"/>
    <tableColumn id="7" xr3:uid="{2DC68F7F-F740-414B-A09A-2070FE8F6207}" uniqueName="7" name="レアリティ" queryTableFieldId="7" dataDxfId="66"/>
    <tableColumn id="8" xr3:uid="{E6C98CE3-EDD4-4DD4-92EB-43B8FE0EE095}" uniqueName="8" name="LV" queryTableFieldId="8"/>
    <tableColumn id="9" xr3:uid="{E41E7188-9235-4A77-B58F-F33378DA02E6}" uniqueName="9" name="装備" queryTableFieldId="9" dataDxfId="65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4"/>
    <tableColumn id="25" xr3:uid="{F8744AEE-5A2C-4A74-AB0D-5C41C171D6F9}" uniqueName="25" name="よみがな" queryTableFieldId="25" dataDxfId="6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0" tableType="queryTable" totalsRowShown="0">
  <autoFilter ref="A1:Y10" xr:uid="{35ABED48-39F9-4CA1-8C04-0A0D33B044D4}"/>
  <tableColumns count="25">
    <tableColumn id="1" xr3:uid="{DCC90C0B-AF25-46B2-B063-A1B149818D2B}" uniqueName="1" name="No." queryTableFieldId="1"/>
    <tableColumn id="2" xr3:uid="{EF5B8E8E-1066-44D4-9FB5-95780C4C24EC}" uniqueName="2" name="服装" queryTableFieldId="2" dataDxfId="62"/>
    <tableColumn id="3" xr3:uid="{72E86566-01A2-40C8-AD3B-8518F6C7AAF0}" uniqueName="3" name="名前" queryTableFieldId="3" dataDxfId="61"/>
    <tableColumn id="4" xr3:uid="{5804ACFD-3447-45C3-BDBD-96363DCCEF57}" uniqueName="4" name="じゃんけん" queryTableFieldId="4" dataDxfId="60"/>
    <tableColumn id="5" xr3:uid="{9D5A15B5-BE64-49FA-A24D-915171805348}" uniqueName="5" name="ポジション" queryTableFieldId="5" dataDxfId="59"/>
    <tableColumn id="6" xr3:uid="{C5CC4EC3-0F83-4934-B835-AC7CDC1F0491}" uniqueName="6" name="高校" queryTableFieldId="6" dataDxfId="58"/>
    <tableColumn id="7" xr3:uid="{30A8F959-A471-4AD5-AAC5-DABA2CC53FA2}" uniqueName="7" name="レアリティ" queryTableFieldId="7" dataDxfId="57"/>
    <tableColumn id="8" xr3:uid="{E7B806ED-171A-4514-8637-A7505F3F86ED}" uniqueName="8" name="LV" queryTableFieldId="8"/>
    <tableColumn id="9" xr3:uid="{8040DB4E-5878-4BBB-B595-11A8438C0F37}" uniqueName="9" name="装備" queryTableFieldId="9" dataDxfId="56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5"/>
    <tableColumn id="25" xr3:uid="{8755A1AC-A052-465B-8124-A0837264473C}" uniqueName="25" name="よみがな" queryTableFieldId="25" dataDxfId="5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ableType="queryTable" totalsRowShown="0">
  <autoFilter ref="A1:Y10" xr:uid="{2F2FEE79-E86F-44F7-ABFB-1173C7E53A17}"/>
  <tableColumns count="25">
    <tableColumn id="1" xr3:uid="{B2745083-698B-4221-B95B-679CA03A7B99}" uniqueName="1" name="No." queryTableFieldId="1"/>
    <tableColumn id="2" xr3:uid="{78107831-233B-4613-861F-CD5F47893074}" uniqueName="2" name="服装" queryTableFieldId="2" dataDxfId="53"/>
    <tableColumn id="3" xr3:uid="{911D471C-75EC-4C69-AC7E-0D55694F4A0C}" uniqueName="3" name="名前" queryTableFieldId="3" dataDxfId="52"/>
    <tableColumn id="4" xr3:uid="{739EA6C5-E522-4D4A-AA20-B37A4D060F3F}" uniqueName="4" name="じゃんけん" queryTableFieldId="4" dataDxfId="51"/>
    <tableColumn id="5" xr3:uid="{4563D330-FB16-4F5F-B9B1-087B641B76A3}" uniqueName="5" name="ポジション" queryTableFieldId="5" dataDxfId="50"/>
    <tableColumn id="6" xr3:uid="{8BE07B6E-DF61-4DAF-B0DC-A9546B5565AD}" uniqueName="6" name="高校" queryTableFieldId="6" dataDxfId="49"/>
    <tableColumn id="7" xr3:uid="{AF0BEBE9-A0CE-4E88-B91A-0917E4789B00}" uniqueName="7" name="レアリティ" queryTableFieldId="7" dataDxfId="48"/>
    <tableColumn id="8" xr3:uid="{B4E2D2B3-CF3E-447C-B35D-BC3322EE8173}" uniqueName="8" name="LV" queryTableFieldId="8"/>
    <tableColumn id="9" xr3:uid="{CB01E723-170E-43E1-A214-B1208FE74B1C}" uniqueName="9" name="装備" queryTableFieldId="9" dataDxfId="47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46"/>
    <tableColumn id="25" xr3:uid="{BFA3ED19-9D66-4EDE-A415-75C3FB37091C}" uniqueName="25" name="よみがな" queryTableFieldId="25" dataDxfId="4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ableType="queryTable" totalsRowShown="0">
  <autoFilter ref="A1:Y8" xr:uid="{469ADB67-BCAA-4BD8-8928-72900CDF2AA3}"/>
  <tableColumns count="25">
    <tableColumn id="1" xr3:uid="{9443B1B1-AE0D-466C-A46A-254545B09D60}" uniqueName="1" name="No." queryTableFieldId="1"/>
    <tableColumn id="2" xr3:uid="{4D4FA7B5-5EAB-42EC-9066-C279D6560D35}" uniqueName="2" name="服装" queryTableFieldId="2" dataDxfId="44"/>
    <tableColumn id="3" xr3:uid="{603388E7-03B9-4F68-A9E7-54628D387796}" uniqueName="3" name="名前" queryTableFieldId="3" dataDxfId="43"/>
    <tableColumn id="4" xr3:uid="{5224F0DC-A670-4021-B01D-4EB6EE60070C}" uniqueName="4" name="じゃんけん" queryTableFieldId="4" dataDxfId="42"/>
    <tableColumn id="5" xr3:uid="{BD87FFDE-42A6-403F-AAAE-86E95463C710}" uniqueName="5" name="ポジション" queryTableFieldId="5" dataDxfId="41"/>
    <tableColumn id="6" xr3:uid="{B1CC6E3C-D4EA-4097-84E3-C860B486E4EC}" uniqueName="6" name="高校" queryTableFieldId="6" dataDxfId="40"/>
    <tableColumn id="7" xr3:uid="{9103E13F-993F-4BCB-B946-06A76B81C5DD}" uniqueName="7" name="レアリティ" queryTableFieldId="7" dataDxfId="39"/>
    <tableColumn id="8" xr3:uid="{ED53280A-6902-44F0-B267-F7B7A088B5D7}" uniqueName="8" name="LV" queryTableFieldId="8"/>
    <tableColumn id="9" xr3:uid="{E1C514CC-5C9F-4E80-9ACC-FF6513FAD497}" uniqueName="9" name="装備" queryTableFieldId="9" dataDxfId="38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37"/>
    <tableColumn id="25" xr3:uid="{DB7C829F-7C50-49D6-9A4E-A9CD4C46FE51}" uniqueName="25" name="よみがな" queryTableFieldId="25" dataDxfId="3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ableType="queryTable" totalsRowShown="0">
  <autoFilter ref="A1:Y8" xr:uid="{E4BFFF65-2D29-41D0-BA9E-FADD32FC0301}"/>
  <tableColumns count="25">
    <tableColumn id="1" xr3:uid="{4A3C2A34-4E7A-4ADA-98F9-EAD79DCCA105}" uniqueName="1" name="No." queryTableFieldId="1"/>
    <tableColumn id="2" xr3:uid="{9DCF639B-7FD5-42FE-B30D-F84249771428}" uniqueName="2" name="服装" queryTableFieldId="2" dataDxfId="35"/>
    <tableColumn id="3" xr3:uid="{F9D6F839-8DA6-48CE-B821-4FFCC955B230}" uniqueName="3" name="名前" queryTableFieldId="3" dataDxfId="34"/>
    <tableColumn id="4" xr3:uid="{082125AE-6DD6-41F5-96EC-B27AC93E3073}" uniqueName="4" name="じゃんけん" queryTableFieldId="4" dataDxfId="33"/>
    <tableColumn id="5" xr3:uid="{1D168F03-FC8B-4FF8-BEC4-7AEF4E609553}" uniqueName="5" name="ポジション" queryTableFieldId="5" dataDxfId="32"/>
    <tableColumn id="6" xr3:uid="{85F66D02-257D-48D9-B71E-92D22427182E}" uniqueName="6" name="高校" queryTableFieldId="6" dataDxfId="31"/>
    <tableColumn id="7" xr3:uid="{C8749070-DEFB-4616-95F4-6B011D50A93A}" uniqueName="7" name="レアリティ" queryTableFieldId="7" dataDxfId="30"/>
    <tableColumn id="8" xr3:uid="{4723D8BE-51CA-4B7A-AB5F-CAB7038E30C8}" uniqueName="8" name="LV" queryTableFieldId="8"/>
    <tableColumn id="9" xr3:uid="{3C2BCF94-9D02-4E77-A17D-0E068A4051CD}" uniqueName="9" name="装備" queryTableFieldId="9" dataDxfId="29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28"/>
    <tableColumn id="25" xr3:uid="{8F6C0A4F-5E05-4D1E-BD59-E5306A63109A}" uniqueName="25" name="よみがな" queryTableFieldId="25" dataDxfId="2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ableType="queryTable" totalsRowShown="0">
  <autoFilter ref="A1:Y8" xr:uid="{48F7A453-5175-4563-84EC-AE0ABF870F7E}"/>
  <tableColumns count="25">
    <tableColumn id="1" xr3:uid="{252EB882-2E0A-4362-86FD-D03F18CBC07A}" uniqueName="1" name="No." queryTableFieldId="1"/>
    <tableColumn id="2" xr3:uid="{8C2027BF-5F1A-4EBD-AA9D-45D76DCCE5E7}" uniqueName="2" name="服装" queryTableFieldId="2" dataDxfId="26"/>
    <tableColumn id="3" xr3:uid="{516EBFC7-7406-4A00-862C-54FFE2A588C2}" uniqueName="3" name="名前" queryTableFieldId="3" dataDxfId="25"/>
    <tableColumn id="4" xr3:uid="{9BE7C29C-B3C1-4C4D-B3FE-8762584D4070}" uniqueName="4" name="じゃんけん" queryTableFieldId="4" dataDxfId="24"/>
    <tableColumn id="5" xr3:uid="{C6CA647F-4911-4E4D-A2BF-FFE98BE5F193}" uniqueName="5" name="ポジション" queryTableFieldId="5" dataDxfId="23"/>
    <tableColumn id="6" xr3:uid="{4D39B65E-928B-48FE-BDD3-54F2B8ADFC54}" uniqueName="6" name="高校" queryTableFieldId="6" dataDxfId="22"/>
    <tableColumn id="7" xr3:uid="{C26BE13A-F57B-411C-A668-DA948B90B2B9}" uniqueName="7" name="レアリティ" queryTableFieldId="7" dataDxfId="21"/>
    <tableColumn id="8" xr3:uid="{8C72B29D-1FC8-47BD-ACD7-E41012CC14D5}" uniqueName="8" name="LV" queryTableFieldId="8"/>
    <tableColumn id="9" xr3:uid="{ECB12065-DBAB-4331-951F-4CB7138F8E0D}" uniqueName="9" name="装備" queryTableFieldId="9" dataDxfId="20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19"/>
    <tableColumn id="25" xr3:uid="{254BF04B-C8D7-43A9-918C-AA228D9E9FB8}" uniqueName="25" name="よみがな" queryTableFieldId="25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00" totalsRowShown="0">
  <autoFilter ref="A1:T10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ableType="queryTable" totalsRowShown="0">
  <autoFilter ref="A1:Y13" xr:uid="{F2299149-447F-4B96-8410-6DA7AB58C77F}"/>
  <tableColumns count="25">
    <tableColumn id="1" xr3:uid="{1F954BD9-EA66-4DE8-88BA-9E31B4E133F7}" uniqueName="1" name="No." queryTableFieldId="1"/>
    <tableColumn id="2" xr3:uid="{C4616255-CB6F-4B82-AB05-0274C8556902}" uniqueName="2" name="服装" queryTableFieldId="2" dataDxfId="17"/>
    <tableColumn id="3" xr3:uid="{985C99D7-BC99-4132-962A-0A8D7F80C84F}" uniqueName="3" name="名前" queryTableFieldId="3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7" xr3:uid="{DB07E3D0-3786-4CBF-A8B6-70671D7B316C}" uniqueName="7" name="レアリティ" queryTableFieldId="7" dataDxfId="12"/>
    <tableColumn id="8" xr3:uid="{68AECADD-DD3B-42AD-84B4-C75FE808E5B6}" uniqueName="8" name="LV" queryTableFieldId="8"/>
    <tableColumn id="9" xr3:uid="{AB25D3A8-04FC-440A-9654-154CE95ACF3D}" uniqueName="9" name="装備" queryTableFieldId="9" dataDxfId="11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0"/>
    <tableColumn id="25" xr3:uid="{C9A37F80-4B8C-4851-8C0C-F6245CB5715F}" uniqueName="25" name="よみがな" queryTableFieldId="25" dataDxfId="9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ableType="queryTable" totalsRowShown="0">
  <autoFilter ref="A1:Y3" xr:uid="{745D7079-3411-46A1-B3F4-4F00F9084FF2}"/>
  <tableColumns count="25">
    <tableColumn id="1" xr3:uid="{2E1BBC57-130A-41C2-888B-4F1CB6FA1053}" uniqueName="1" name="No." queryTableFieldId="1"/>
    <tableColumn id="2" xr3:uid="{D46867DA-8722-45AA-A8E1-B6961A31FAC0}" uniqueName="2" name="服装" queryTableFieldId="2" dataDxfId="8"/>
    <tableColumn id="3" xr3:uid="{6CF01512-591F-4B7D-9F16-201B69CD15AB}" uniqueName="3" name="名前" queryTableFieldId="3" dataDxfId="7"/>
    <tableColumn id="4" xr3:uid="{E8A259C4-1EBE-4385-AC27-E03BF91134BD}" uniqueName="4" name="じゃんけん" queryTableFieldId="4" dataDxfId="6"/>
    <tableColumn id="5" xr3:uid="{87E950A5-BB20-4F1B-8DA7-D2C8909DE88F}" uniqueName="5" name="ポジション" queryTableFieldId="5" dataDxfId="5"/>
    <tableColumn id="6" xr3:uid="{A6B536C3-9F00-436E-998D-F5C87D4CD17A}" uniqueName="6" name="高校" queryTableFieldId="6" dataDxfId="4"/>
    <tableColumn id="7" xr3:uid="{88B8005A-CF2B-48EC-8099-A0E1B4280DFB}" uniqueName="7" name="レアリティ" queryTableFieldId="7" dataDxfId="3"/>
    <tableColumn id="8" xr3:uid="{938CCDDA-F26B-4D5C-AD4F-E130087D56E6}" uniqueName="8" name="LV" queryTableFieldId="8"/>
    <tableColumn id="9" xr3:uid="{57E8D2F5-DAF6-43FB-A432-65FF056412A0}" uniqueName="9" name="装備" queryTableFieldId="9" dataDxfId="2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1"/>
    <tableColumn id="25" xr3:uid="{DD06BBD8-C372-4A9E-8850-97CD2D45E81E}" uniqueName="25" name="よみがな" queryTableFieldId="25" dataDxfId="0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29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28">
      <calculatedColumnFormula>IFERROR(Stat[[#This Row],[No.]],"")</calculatedColumnFormula>
    </tableColumn>
    <tableColumn id="2" xr3:uid="{DAF265DF-DF04-4488-ADA4-3AD75C78FC1F}" name="No.用" dataDxfId="127">
      <calculatedColumnFormula>IFERROR(Stat[[#This Row],[No用]],"")</calculatedColumnFormula>
    </tableColumn>
    <tableColumn id="3" xr3:uid="{EBE29882-D29B-4F42-92D3-18165057E6D4}" name="vlookup 用" dataDxfId="126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472" totalsRowShown="0">
  <autoFilter ref="A1:T47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243" totalsRowShown="0">
  <autoFilter ref="A1:T24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326" totalsRowShown="0">
  <autoFilter ref="A1:T326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311" totalsRowShown="0">
  <autoFilter ref="A1:T311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35" totalsRowShown="0">
  <autoFilter ref="A1:T13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ableType="queryTable" totalsRowShown="0">
  <autoFilter ref="A1:Y3" xr:uid="{40A20C3E-9F37-4E49-AC50-659FD51661AF}"/>
  <tableColumns count="25">
    <tableColumn id="1" xr3:uid="{6B4DA702-38BF-4936-BF26-7481967C19FB}" uniqueName="1" name="No." queryTableFieldId="1"/>
    <tableColumn id="2" xr3:uid="{09D5B831-8A6E-4BD7-9B3D-ADBB72E9E7E9}" uniqueName="2" name="服装" queryTableFieldId="2" dataDxfId="125"/>
    <tableColumn id="3" xr3:uid="{D211A651-E281-4971-9A08-8A3784C7F32F}" uniqueName="3" name="名前" queryTableFieldId="3" dataDxfId="124"/>
    <tableColumn id="4" xr3:uid="{0A903343-63BB-4C6E-B591-D63B0A2A0191}" uniqueName="4" name="じゃんけん" queryTableFieldId="4" dataDxfId="123"/>
    <tableColumn id="5" xr3:uid="{33C24013-3021-47A5-8A6D-2338C91680CC}" uniqueName="5" name="ポジション" queryTableFieldId="5" dataDxfId="122"/>
    <tableColumn id="6" xr3:uid="{B39419FF-1833-4ABA-88D1-39F86531B8A0}" uniqueName="6" name="高校" queryTableFieldId="6" dataDxfId="121"/>
    <tableColumn id="7" xr3:uid="{AA679ADF-59AD-4D51-B700-D0328C630F1E}" uniqueName="7" name="レアリティ" queryTableFieldId="7" dataDxfId="120"/>
    <tableColumn id="8" xr3:uid="{CA649CE0-FF11-47BE-9B7B-C0788D4213F4}" uniqueName="8" name="LV" queryTableFieldId="8"/>
    <tableColumn id="9" xr3:uid="{3EC8FE16-1E14-4054-BCAF-93F175C458F5}" uniqueName="9" name="装備" queryTableFieldId="9" dataDxfId="119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18"/>
    <tableColumn id="25" xr3:uid="{18F49B47-B8F2-4288-BA8B-3BC91CE0A49F}" uniqueName="25" name="よみがな" queryTableFieldId="25" dataDxfId="1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ableType="queryTable" totalsRowShown="0">
  <autoFilter ref="A1:Y16" xr:uid="{1ED1C7DC-7994-42DC-A0FA-B8ADFFA3DCF3}"/>
  <tableColumns count="25">
    <tableColumn id="1" xr3:uid="{922DC448-9521-4272-849B-D5931D6CFCB6}" uniqueName="1" name="No." queryTableFieldId="1"/>
    <tableColumn id="2" xr3:uid="{72D071C3-BE98-4D6C-8AC4-99FDB5011473}" uniqueName="2" name="服装" queryTableFieldId="2" dataDxfId="116"/>
    <tableColumn id="3" xr3:uid="{EDCF7C0A-0346-4DBE-ADE7-FFB3B254E717}" uniqueName="3" name="名前" queryTableFieldId="3" dataDxfId="115"/>
    <tableColumn id="4" xr3:uid="{6E434709-8A23-46D9-81C6-9E089BA13350}" uniqueName="4" name="じゃんけん" queryTableFieldId="4" dataDxfId="114"/>
    <tableColumn id="5" xr3:uid="{5296B063-B70A-448C-BB37-13EB2B2C4D45}" uniqueName="5" name="ポジション" queryTableFieldId="5" dataDxfId="113"/>
    <tableColumn id="6" xr3:uid="{9A61F625-7CD4-4E24-8947-0CB72FE0DB18}" uniqueName="6" name="高校" queryTableFieldId="6" dataDxfId="112"/>
    <tableColumn id="7" xr3:uid="{19F83C1A-7497-4176-AD7E-ACC9EACF666F}" uniqueName="7" name="レアリティ" queryTableFieldId="7" dataDxfId="111"/>
    <tableColumn id="8" xr3:uid="{FA4B2795-4256-494F-91ED-8AED71DD1FD9}" uniqueName="8" name="LV" queryTableFieldId="8"/>
    <tableColumn id="9" xr3:uid="{3946118C-DC00-4F5F-AF5F-00889786DD2F}" uniqueName="9" name="装備" queryTableFieldId="9" dataDxfId="110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09"/>
    <tableColumn id="25" xr3:uid="{651157D2-5E50-4F72-A4B2-4E77AEBE0CC5}" uniqueName="25" name="よみがな" queryTableFieldId="25" dataDxfId="10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H14" sqref="H14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163</v>
      </c>
      <c r="B98" t="s">
        <v>218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153</v>
      </c>
      <c r="B101" t="s">
        <v>166</v>
      </c>
      <c r="C101" t="s">
        <v>170</v>
      </c>
      <c r="D101" t="s">
        <v>169</v>
      </c>
      <c r="E101" t="s">
        <v>168</v>
      </c>
      <c r="F101" t="s">
        <v>167</v>
      </c>
      <c r="G101" t="s">
        <v>165</v>
      </c>
      <c r="H101" t="s">
        <v>164</v>
      </c>
      <c r="I101" t="s">
        <v>172</v>
      </c>
      <c r="J101" t="s">
        <v>171</v>
      </c>
    </row>
    <row r="102" spans="1:10" x14ac:dyDescent="0.3">
      <c r="A102" s="2" t="s">
        <v>49</v>
      </c>
      <c r="B102" s="10">
        <v>98.142857142857139</v>
      </c>
      <c r="C102" s="10">
        <v>117.71428571428571</v>
      </c>
      <c r="D102" s="10">
        <v>116.57142857142857</v>
      </c>
      <c r="E102" s="10">
        <v>116.42857142857143</v>
      </c>
      <c r="F102" s="10">
        <v>122.28571428571429</v>
      </c>
      <c r="G102" s="10">
        <v>121.71428571428571</v>
      </c>
      <c r="H102" s="10">
        <v>114</v>
      </c>
      <c r="I102" s="10">
        <v>115.42857142857143</v>
      </c>
      <c r="J102" s="10">
        <v>121.28571428571429</v>
      </c>
    </row>
    <row r="103" spans="1:10" x14ac:dyDescent="0.3">
      <c r="A103" s="2" t="s">
        <v>161</v>
      </c>
      <c r="B103" s="10">
        <v>101</v>
      </c>
      <c r="C103" s="10">
        <v>120.5</v>
      </c>
      <c r="D103" s="10">
        <v>117.5</v>
      </c>
      <c r="E103" s="10">
        <v>127</v>
      </c>
      <c r="F103" s="10">
        <v>114</v>
      </c>
      <c r="G103" s="10">
        <v>122.5</v>
      </c>
      <c r="H103" s="10">
        <v>116.5</v>
      </c>
      <c r="I103" s="10">
        <v>118.5</v>
      </c>
      <c r="J103" s="10">
        <v>122</v>
      </c>
    </row>
    <row r="104" spans="1:10" x14ac:dyDescent="0.3">
      <c r="A104" s="2" t="s">
        <v>156</v>
      </c>
      <c r="B104" s="10">
        <v>99.166666666666671</v>
      </c>
      <c r="C104" s="10">
        <v>117.33333333333333</v>
      </c>
      <c r="D104" s="10">
        <v>116.08333333333333</v>
      </c>
      <c r="E104" s="10">
        <v>118</v>
      </c>
      <c r="F104" s="10">
        <v>117.41666666666667</v>
      </c>
      <c r="G104" s="10">
        <v>120.5</v>
      </c>
      <c r="H104" s="10">
        <v>116.08333333333333</v>
      </c>
      <c r="I104" s="10">
        <v>117.16666666666667</v>
      </c>
      <c r="J104" s="10">
        <v>117.75</v>
      </c>
    </row>
    <row r="105" spans="1:10" x14ac:dyDescent="0.3">
      <c r="A105" s="2" t="s">
        <v>158</v>
      </c>
      <c r="B105" s="10">
        <v>101</v>
      </c>
      <c r="C105" s="10">
        <v>119</v>
      </c>
      <c r="D105" s="10">
        <v>120.5</v>
      </c>
      <c r="E105" s="10">
        <v>116.5</v>
      </c>
      <c r="F105" s="10">
        <v>124.5</v>
      </c>
      <c r="G105" s="10">
        <v>121</v>
      </c>
      <c r="H105" s="10">
        <v>113.5</v>
      </c>
      <c r="I105" s="10">
        <v>123.5</v>
      </c>
      <c r="J105" s="10">
        <v>127.5</v>
      </c>
    </row>
    <row r="106" spans="1:10" x14ac:dyDescent="0.3">
      <c r="A106" s="2" t="s">
        <v>27</v>
      </c>
      <c r="B106" s="10">
        <v>99.222222222222229</v>
      </c>
      <c r="C106" s="10">
        <v>116.44444444444444</v>
      </c>
      <c r="D106" s="10">
        <v>115.66666666666667</v>
      </c>
      <c r="E106" s="10">
        <v>118.55555555555556</v>
      </c>
      <c r="F106" s="10">
        <v>116.88888888888889</v>
      </c>
      <c r="G106" s="10">
        <v>120.77777777777777</v>
      </c>
      <c r="H106" s="10">
        <v>115.33333333333333</v>
      </c>
      <c r="I106" s="10">
        <v>115.44444444444444</v>
      </c>
      <c r="J106" s="10">
        <v>118.66666666666667</v>
      </c>
    </row>
    <row r="107" spans="1:10" x14ac:dyDescent="0.3">
      <c r="A107" s="2" t="s">
        <v>155</v>
      </c>
      <c r="B107" s="10">
        <v>98.142857142857139</v>
      </c>
      <c r="C107" s="10">
        <v>117.28571428571429</v>
      </c>
      <c r="D107" s="10">
        <v>117.14285714285714</v>
      </c>
      <c r="E107" s="10">
        <v>116</v>
      </c>
      <c r="F107" s="10">
        <v>116.28571428571429</v>
      </c>
      <c r="G107" s="10">
        <v>119.14285714285714</v>
      </c>
      <c r="H107" s="10">
        <v>114.71428571428571</v>
      </c>
      <c r="I107" s="10">
        <v>115.85714285714286</v>
      </c>
      <c r="J107" s="10">
        <v>117.28571428571429</v>
      </c>
    </row>
    <row r="108" spans="1:10" x14ac:dyDescent="0.3">
      <c r="A108" s="2" t="s">
        <v>56</v>
      </c>
      <c r="B108" s="10">
        <v>98.142857142857139</v>
      </c>
      <c r="C108" s="10">
        <v>116.57142857142857</v>
      </c>
      <c r="D108" s="10">
        <v>116.14285714285714</v>
      </c>
      <c r="E108" s="10">
        <v>116.42857142857143</v>
      </c>
      <c r="F108" s="10">
        <v>116</v>
      </c>
      <c r="G108" s="10">
        <v>119.42857142857143</v>
      </c>
      <c r="H108" s="10">
        <v>114.42857142857143</v>
      </c>
      <c r="I108" s="10">
        <v>114.28571428571429</v>
      </c>
      <c r="J108" s="10">
        <v>117</v>
      </c>
    </row>
    <row r="109" spans="1:10" x14ac:dyDescent="0.3">
      <c r="A109" s="2" t="s">
        <v>162</v>
      </c>
      <c r="B109" s="10">
        <v>98.142857142857139</v>
      </c>
      <c r="C109" s="10">
        <v>118.14285714285714</v>
      </c>
      <c r="D109" s="10">
        <v>117.42857142857143</v>
      </c>
      <c r="E109" s="10">
        <v>115.57142857142857</v>
      </c>
      <c r="F109" s="10">
        <v>116.14285714285714</v>
      </c>
      <c r="G109" s="10">
        <v>119.57142857142857</v>
      </c>
      <c r="H109" s="10">
        <v>114.14285714285714</v>
      </c>
      <c r="I109" s="10">
        <v>116</v>
      </c>
      <c r="J109" s="10">
        <v>117.14285714285714</v>
      </c>
    </row>
    <row r="110" spans="1:10" x14ac:dyDescent="0.3">
      <c r="A110" s="2" t="s">
        <v>20</v>
      </c>
      <c r="B110" s="10">
        <v>98.5</v>
      </c>
      <c r="C110" s="10">
        <v>117.25</v>
      </c>
      <c r="D110" s="10">
        <v>116</v>
      </c>
      <c r="E110" s="10">
        <v>115.75</v>
      </c>
      <c r="F110" s="10">
        <v>115.75</v>
      </c>
      <c r="G110" s="10">
        <v>120</v>
      </c>
      <c r="H110" s="10">
        <v>116</v>
      </c>
      <c r="I110" s="10">
        <v>117.625</v>
      </c>
      <c r="J110" s="10">
        <v>120.5</v>
      </c>
    </row>
    <row r="111" spans="1:10" x14ac:dyDescent="0.3">
      <c r="A111" s="2" t="s">
        <v>64</v>
      </c>
      <c r="B111" s="10">
        <v>97.571428571428569</v>
      </c>
      <c r="C111" s="10">
        <v>116.42857142857143</v>
      </c>
      <c r="D111" s="10">
        <v>116.42857142857143</v>
      </c>
      <c r="E111" s="10">
        <v>116.42857142857143</v>
      </c>
      <c r="F111" s="10">
        <v>116.71428571428571</v>
      </c>
      <c r="G111" s="10">
        <v>120.14285714285714</v>
      </c>
      <c r="H111" s="10">
        <v>114.14285714285714</v>
      </c>
      <c r="I111" s="10">
        <v>115.14285714285714</v>
      </c>
      <c r="J111" s="10">
        <v>117.71428571428571</v>
      </c>
    </row>
    <row r="112" spans="1:10" x14ac:dyDescent="0.3">
      <c r="A112" s="2" t="s">
        <v>160</v>
      </c>
      <c r="B112" s="10">
        <v>100</v>
      </c>
      <c r="C112" s="10">
        <v>119</v>
      </c>
      <c r="D112" s="10">
        <v>118.5</v>
      </c>
      <c r="E112" s="10">
        <v>117.125</v>
      </c>
      <c r="F112" s="10">
        <v>117.75</v>
      </c>
      <c r="G112" s="10">
        <v>121.875</v>
      </c>
      <c r="H112" s="10">
        <v>117.25</v>
      </c>
      <c r="I112" s="10">
        <v>120</v>
      </c>
      <c r="J112" s="10">
        <v>121.25</v>
      </c>
    </row>
    <row r="113" spans="1:10" x14ac:dyDescent="0.3">
      <c r="A113" s="2" t="s">
        <v>159</v>
      </c>
      <c r="B113" s="10">
        <v>98.142857142857139</v>
      </c>
      <c r="C113" s="10">
        <v>118.14285714285714</v>
      </c>
      <c r="D113" s="10">
        <v>117.42857142857143</v>
      </c>
      <c r="E113" s="10">
        <v>116.85714285714286</v>
      </c>
      <c r="F113" s="10">
        <v>116.42857142857143</v>
      </c>
      <c r="G113" s="10">
        <v>119.14285714285714</v>
      </c>
      <c r="H113" s="10">
        <v>114.57142857142857</v>
      </c>
      <c r="I113" s="10">
        <v>116.42857142857143</v>
      </c>
      <c r="J113" s="10">
        <v>117.42857142857143</v>
      </c>
    </row>
    <row r="114" spans="1:10" x14ac:dyDescent="0.3">
      <c r="A114" s="2" t="s">
        <v>157</v>
      </c>
      <c r="B114" s="10">
        <v>99.285714285714292</v>
      </c>
      <c r="C114" s="10">
        <v>118.71428571428571</v>
      </c>
      <c r="D114" s="10">
        <v>118.85714285714286</v>
      </c>
      <c r="E114" s="10">
        <v>119.28571428571429</v>
      </c>
      <c r="F114" s="10">
        <v>117.85714285714286</v>
      </c>
      <c r="G114" s="10">
        <v>121</v>
      </c>
      <c r="H114" s="10">
        <v>116.14285714285714</v>
      </c>
      <c r="I114" s="10">
        <v>118.85714285714286</v>
      </c>
      <c r="J114" s="10">
        <v>120.57142857142857</v>
      </c>
    </row>
    <row r="115" spans="1:10" x14ac:dyDescent="0.3">
      <c r="A115" s="2" t="s">
        <v>202</v>
      </c>
      <c r="B115" s="10">
        <v>100</v>
      </c>
      <c r="C115" s="10">
        <v>118.75</v>
      </c>
      <c r="D115" s="10">
        <v>118.25</v>
      </c>
      <c r="E115" s="10">
        <v>118.25</v>
      </c>
      <c r="F115" s="10">
        <v>120.75</v>
      </c>
      <c r="G115" s="10">
        <v>122</v>
      </c>
      <c r="H115" s="10">
        <v>118.25</v>
      </c>
      <c r="I115" s="10">
        <v>121.5</v>
      </c>
      <c r="J115" s="10">
        <v>124.5</v>
      </c>
    </row>
    <row r="116" spans="1:10" x14ac:dyDescent="0.3">
      <c r="A116" s="2" t="s">
        <v>154</v>
      </c>
      <c r="B116" s="10">
        <v>98.808510638297875</v>
      </c>
      <c r="C116" s="10">
        <v>117.67021276595744</v>
      </c>
      <c r="D116" s="10">
        <v>117.01063829787235</v>
      </c>
      <c r="E116" s="10">
        <v>117.28723404255319</v>
      </c>
      <c r="F116" s="10">
        <v>117.45744680851064</v>
      </c>
      <c r="G116" s="10">
        <v>120.46808510638297</v>
      </c>
      <c r="H116" s="10">
        <v>115.37234042553192</v>
      </c>
      <c r="I116" s="10">
        <v>117.02127659574468</v>
      </c>
      <c r="J116" s="10">
        <v>119.26595744680851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124</v>
      </c>
      <c r="B2" t="s">
        <v>218</v>
      </c>
      <c r="C2" t="s">
        <v>669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670</v>
      </c>
      <c r="Y2" t="s">
        <v>671</v>
      </c>
    </row>
    <row r="3" spans="1:25" x14ac:dyDescent="0.3">
      <c r="A3">
        <v>127</v>
      </c>
      <c r="B3" t="s">
        <v>218</v>
      </c>
      <c r="C3" t="s">
        <v>678</v>
      </c>
      <c r="D3" t="s">
        <v>28</v>
      </c>
      <c r="E3" t="s">
        <v>26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679</v>
      </c>
      <c r="Y3" t="s">
        <v>680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26</v>
      </c>
      <c r="B2" t="s">
        <v>218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454</v>
      </c>
      <c r="Y2" t="s">
        <v>455</v>
      </c>
    </row>
    <row r="3" spans="1:25" x14ac:dyDescent="0.3">
      <c r="A3">
        <v>27</v>
      </c>
      <c r="B3" t="s">
        <v>220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456</v>
      </c>
      <c r="Y3" t="s">
        <v>455</v>
      </c>
    </row>
    <row r="4" spans="1:25" x14ac:dyDescent="0.3">
      <c r="A4">
        <v>28</v>
      </c>
      <c r="B4" t="s">
        <v>221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457</v>
      </c>
      <c r="Y4" t="s">
        <v>455</v>
      </c>
    </row>
    <row r="5" spans="1:25" x14ac:dyDescent="0.3">
      <c r="A5">
        <v>29</v>
      </c>
      <c r="B5" t="s">
        <v>218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458</v>
      </c>
      <c r="Y5" t="s">
        <v>459</v>
      </c>
    </row>
    <row r="6" spans="1:25" x14ac:dyDescent="0.3">
      <c r="A6">
        <v>30</v>
      </c>
      <c r="B6" t="s">
        <v>220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460</v>
      </c>
      <c r="Y6" t="s">
        <v>459</v>
      </c>
    </row>
    <row r="7" spans="1:25" x14ac:dyDescent="0.3">
      <c r="A7">
        <v>31</v>
      </c>
      <c r="B7" t="s">
        <v>221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461</v>
      </c>
      <c r="Y7" t="s">
        <v>459</v>
      </c>
    </row>
    <row r="8" spans="1:25" x14ac:dyDescent="0.3">
      <c r="A8">
        <v>32</v>
      </c>
      <c r="B8" t="s">
        <v>218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462</v>
      </c>
      <c r="Y8" t="s">
        <v>463</v>
      </c>
    </row>
    <row r="9" spans="1:25" x14ac:dyDescent="0.3">
      <c r="A9">
        <v>33</v>
      </c>
      <c r="B9" t="s">
        <v>409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464</v>
      </c>
      <c r="Y9" t="s">
        <v>463</v>
      </c>
    </row>
    <row r="10" spans="1:25" x14ac:dyDescent="0.3">
      <c r="A10">
        <v>34</v>
      </c>
      <c r="B10" t="s">
        <v>218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465</v>
      </c>
      <c r="Y10" t="s">
        <v>466</v>
      </c>
    </row>
    <row r="11" spans="1:25" x14ac:dyDescent="0.3">
      <c r="A11">
        <v>35</v>
      </c>
      <c r="B11" t="s">
        <v>218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467</v>
      </c>
      <c r="Y11" t="s">
        <v>468</v>
      </c>
    </row>
    <row r="12" spans="1:25" x14ac:dyDescent="0.3">
      <c r="A12">
        <v>36</v>
      </c>
      <c r="B12" t="s">
        <v>218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469</v>
      </c>
      <c r="Y12" t="s">
        <v>470</v>
      </c>
    </row>
    <row r="13" spans="1:25" x14ac:dyDescent="0.3">
      <c r="A13">
        <v>37</v>
      </c>
      <c r="B13" t="s">
        <v>218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471</v>
      </c>
      <c r="Y13" t="s">
        <v>472</v>
      </c>
    </row>
    <row r="14" spans="1:25" x14ac:dyDescent="0.3">
      <c r="A14">
        <v>38</v>
      </c>
      <c r="B14" t="s">
        <v>218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473</v>
      </c>
      <c r="Y14" t="s">
        <v>474</v>
      </c>
    </row>
    <row r="15" spans="1:25" x14ac:dyDescent="0.3">
      <c r="A15">
        <v>39</v>
      </c>
      <c r="B15" t="s">
        <v>218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475</v>
      </c>
      <c r="Y15" t="s">
        <v>476</v>
      </c>
    </row>
    <row r="16" spans="1:25" x14ac:dyDescent="0.3">
      <c r="A16">
        <v>40</v>
      </c>
      <c r="B16" t="s">
        <v>218</v>
      </c>
      <c r="C16" t="s">
        <v>47</v>
      </c>
      <c r="D16" t="s">
        <v>24</v>
      </c>
      <c r="E16" t="s">
        <v>25</v>
      </c>
      <c r="F16" t="s">
        <v>27</v>
      </c>
      <c r="G16" t="s">
        <v>231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477</v>
      </c>
      <c r="Y16" t="s">
        <v>476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53</v>
      </c>
      <c r="B2" t="s">
        <v>218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497</v>
      </c>
      <c r="Y2" t="s">
        <v>498</v>
      </c>
    </row>
    <row r="3" spans="1:25" x14ac:dyDescent="0.3">
      <c r="A3">
        <v>54</v>
      </c>
      <c r="B3" t="s">
        <v>228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499</v>
      </c>
      <c r="Y3" t="s">
        <v>498</v>
      </c>
    </row>
    <row r="4" spans="1:25" x14ac:dyDescent="0.3">
      <c r="A4">
        <v>55</v>
      </c>
      <c r="B4" t="s">
        <v>218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500</v>
      </c>
      <c r="Y4" t="s">
        <v>501</v>
      </c>
    </row>
    <row r="5" spans="1:25" x14ac:dyDescent="0.3">
      <c r="A5">
        <v>56</v>
      </c>
      <c r="B5" t="s">
        <v>228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502</v>
      </c>
      <c r="Y5" t="s">
        <v>501</v>
      </c>
    </row>
    <row r="6" spans="1:25" x14ac:dyDescent="0.3">
      <c r="A6">
        <v>57</v>
      </c>
      <c r="B6" t="s">
        <v>218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503</v>
      </c>
      <c r="Y6" t="s">
        <v>504</v>
      </c>
    </row>
    <row r="7" spans="1:25" x14ac:dyDescent="0.3">
      <c r="A7">
        <v>58</v>
      </c>
      <c r="B7" t="s">
        <v>218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505</v>
      </c>
      <c r="Y7" t="s">
        <v>506</v>
      </c>
    </row>
    <row r="8" spans="1:25" x14ac:dyDescent="0.3">
      <c r="A8">
        <v>59</v>
      </c>
      <c r="B8" t="s">
        <v>218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507</v>
      </c>
      <c r="Y8" t="s">
        <v>508</v>
      </c>
    </row>
    <row r="9" spans="1:25" x14ac:dyDescent="0.3">
      <c r="A9">
        <v>60</v>
      </c>
      <c r="B9" t="s">
        <v>218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509</v>
      </c>
      <c r="Y9" t="s">
        <v>510</v>
      </c>
    </row>
    <row r="10" spans="1:25" x14ac:dyDescent="0.3">
      <c r="A10">
        <v>61</v>
      </c>
      <c r="B10" t="s">
        <v>218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511</v>
      </c>
      <c r="Y10" t="s">
        <v>512</v>
      </c>
    </row>
    <row r="11" spans="1:25" x14ac:dyDescent="0.3">
      <c r="A11">
        <v>62</v>
      </c>
      <c r="B11" t="s">
        <v>218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513</v>
      </c>
      <c r="Y11" t="s">
        <v>514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77</v>
      </c>
      <c r="B2" t="s">
        <v>218</v>
      </c>
      <c r="C2" t="s">
        <v>543</v>
      </c>
      <c r="D2" t="s">
        <v>23</v>
      </c>
      <c r="E2" t="s">
        <v>31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544</v>
      </c>
      <c r="Y2" t="s">
        <v>545</v>
      </c>
    </row>
    <row r="3" spans="1:25" x14ac:dyDescent="0.3">
      <c r="A3">
        <v>78</v>
      </c>
      <c r="B3" t="s">
        <v>218</v>
      </c>
      <c r="C3" t="s">
        <v>546</v>
      </c>
      <c r="D3" t="s">
        <v>28</v>
      </c>
      <c r="E3" t="s">
        <v>25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547</v>
      </c>
      <c r="Y3" t="s">
        <v>548</v>
      </c>
    </row>
    <row r="4" spans="1:25" x14ac:dyDescent="0.3">
      <c r="A4">
        <v>79</v>
      </c>
      <c r="B4" t="s">
        <v>218</v>
      </c>
      <c r="C4" t="s">
        <v>549</v>
      </c>
      <c r="D4" t="s">
        <v>23</v>
      </c>
      <c r="E4" t="s">
        <v>21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550</v>
      </c>
      <c r="Y4" t="s">
        <v>551</v>
      </c>
    </row>
    <row r="5" spans="1:25" x14ac:dyDescent="0.3">
      <c r="A5">
        <v>80</v>
      </c>
      <c r="B5" t="s">
        <v>218</v>
      </c>
      <c r="C5" t="s">
        <v>552</v>
      </c>
      <c r="D5" t="s">
        <v>23</v>
      </c>
      <c r="E5" t="s">
        <v>26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553</v>
      </c>
      <c r="Y5" t="s">
        <v>554</v>
      </c>
    </row>
    <row r="6" spans="1:25" x14ac:dyDescent="0.3">
      <c r="A6">
        <v>81</v>
      </c>
      <c r="B6" t="s">
        <v>218</v>
      </c>
      <c r="C6" t="s">
        <v>555</v>
      </c>
      <c r="D6" t="s">
        <v>23</v>
      </c>
      <c r="E6" t="s">
        <v>25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556</v>
      </c>
      <c r="Y6" t="s">
        <v>557</v>
      </c>
    </row>
    <row r="7" spans="1:25" x14ac:dyDescent="0.3">
      <c r="A7">
        <v>82</v>
      </c>
      <c r="B7" t="s">
        <v>218</v>
      </c>
      <c r="C7" t="s">
        <v>558</v>
      </c>
      <c r="D7" t="s">
        <v>23</v>
      </c>
      <c r="E7" t="s">
        <v>26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559</v>
      </c>
      <c r="Y7" t="s">
        <v>560</v>
      </c>
    </row>
    <row r="8" spans="1:25" x14ac:dyDescent="0.3">
      <c r="A8">
        <v>83</v>
      </c>
      <c r="B8" t="s">
        <v>218</v>
      </c>
      <c r="C8" t="s">
        <v>561</v>
      </c>
      <c r="D8" t="s">
        <v>23</v>
      </c>
      <c r="E8" t="s">
        <v>25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562</v>
      </c>
      <c r="Y8" t="s">
        <v>563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5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3320312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111</v>
      </c>
      <c r="B2" t="s">
        <v>218</v>
      </c>
      <c r="C2" t="s">
        <v>634</v>
      </c>
      <c r="D2" t="s">
        <v>28</v>
      </c>
      <c r="E2" t="s">
        <v>31</v>
      </c>
      <c r="F2" t="s">
        <v>202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635</v>
      </c>
      <c r="Y2" t="s">
        <v>636</v>
      </c>
    </row>
    <row r="3" spans="1:25" x14ac:dyDescent="0.3">
      <c r="A3">
        <v>112</v>
      </c>
      <c r="B3" t="s">
        <v>218</v>
      </c>
      <c r="C3" t="s">
        <v>637</v>
      </c>
      <c r="D3" t="s">
        <v>24</v>
      </c>
      <c r="E3" t="s">
        <v>25</v>
      </c>
      <c r="F3" t="s">
        <v>202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638</v>
      </c>
      <c r="Y3" t="s">
        <v>639</v>
      </c>
    </row>
    <row r="4" spans="1:25" x14ac:dyDescent="0.3">
      <c r="A4">
        <v>113</v>
      </c>
      <c r="B4" t="s">
        <v>218</v>
      </c>
      <c r="C4" t="s">
        <v>640</v>
      </c>
      <c r="D4" t="s">
        <v>28</v>
      </c>
      <c r="E4" t="s">
        <v>26</v>
      </c>
      <c r="F4" t="s">
        <v>202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641</v>
      </c>
      <c r="Y4" t="s">
        <v>642</v>
      </c>
    </row>
    <row r="5" spans="1:25" x14ac:dyDescent="0.3">
      <c r="A5">
        <v>114</v>
      </c>
      <c r="B5" t="s">
        <v>218</v>
      </c>
      <c r="C5" t="s">
        <v>643</v>
      </c>
      <c r="D5" t="s">
        <v>28</v>
      </c>
      <c r="E5" t="s">
        <v>25</v>
      </c>
      <c r="F5" t="s">
        <v>202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644</v>
      </c>
      <c r="Y5" t="s">
        <v>645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100</v>
      </c>
      <c r="B2" t="s">
        <v>218</v>
      </c>
      <c r="C2" t="s">
        <v>608</v>
      </c>
      <c r="D2" t="s">
        <v>23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609</v>
      </c>
      <c r="Y2" t="s">
        <v>610</v>
      </c>
    </row>
    <row r="3" spans="1:25" x14ac:dyDescent="0.3">
      <c r="A3">
        <v>101</v>
      </c>
      <c r="B3" t="s">
        <v>223</v>
      </c>
      <c r="C3" t="s">
        <v>608</v>
      </c>
      <c r="D3" t="s">
        <v>24</v>
      </c>
      <c r="E3" t="s">
        <v>25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611</v>
      </c>
      <c r="Y3" t="s">
        <v>610</v>
      </c>
    </row>
    <row r="4" spans="1:25" x14ac:dyDescent="0.3">
      <c r="A4">
        <v>102</v>
      </c>
      <c r="B4" t="s">
        <v>218</v>
      </c>
      <c r="C4" t="s">
        <v>612</v>
      </c>
      <c r="D4" t="s">
        <v>23</v>
      </c>
      <c r="E4" t="s">
        <v>26</v>
      </c>
      <c r="F4" t="s">
        <v>160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613</v>
      </c>
      <c r="Y4" t="s">
        <v>614</v>
      </c>
    </row>
    <row r="5" spans="1:25" x14ac:dyDescent="0.3">
      <c r="A5">
        <v>103</v>
      </c>
      <c r="B5" t="s">
        <v>223</v>
      </c>
      <c r="C5" t="s">
        <v>612</v>
      </c>
      <c r="D5" t="s">
        <v>24</v>
      </c>
      <c r="E5" t="s">
        <v>26</v>
      </c>
      <c r="F5" t="s">
        <v>160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615</v>
      </c>
      <c r="Y5" t="s">
        <v>614</v>
      </c>
    </row>
    <row r="6" spans="1:25" x14ac:dyDescent="0.3">
      <c r="A6">
        <v>104</v>
      </c>
      <c r="B6" t="s">
        <v>218</v>
      </c>
      <c r="C6" t="s">
        <v>616</v>
      </c>
      <c r="D6" t="s">
        <v>28</v>
      </c>
      <c r="E6" t="s">
        <v>25</v>
      </c>
      <c r="F6" t="s">
        <v>160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617</v>
      </c>
      <c r="Y6" t="s">
        <v>618</v>
      </c>
    </row>
    <row r="7" spans="1:25" x14ac:dyDescent="0.3">
      <c r="A7">
        <v>105</v>
      </c>
      <c r="B7" t="s">
        <v>218</v>
      </c>
      <c r="C7" t="s">
        <v>410</v>
      </c>
      <c r="D7" t="s">
        <v>23</v>
      </c>
      <c r="E7" t="s">
        <v>31</v>
      </c>
      <c r="F7" t="s">
        <v>160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619</v>
      </c>
      <c r="Y7" t="s">
        <v>620</v>
      </c>
    </row>
    <row r="8" spans="1:25" x14ac:dyDescent="0.3">
      <c r="A8">
        <v>106</v>
      </c>
      <c r="B8" t="s">
        <v>409</v>
      </c>
      <c r="C8" t="s">
        <v>410</v>
      </c>
      <c r="D8" t="s">
        <v>24</v>
      </c>
      <c r="E8" t="s">
        <v>31</v>
      </c>
      <c r="F8" t="s">
        <v>160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621</v>
      </c>
      <c r="Y8" t="s">
        <v>620</v>
      </c>
    </row>
    <row r="9" spans="1:25" x14ac:dyDescent="0.3">
      <c r="A9">
        <v>107</v>
      </c>
      <c r="B9" t="s">
        <v>218</v>
      </c>
      <c r="C9" t="s">
        <v>622</v>
      </c>
      <c r="D9" t="s">
        <v>23</v>
      </c>
      <c r="E9" t="s">
        <v>25</v>
      </c>
      <c r="F9" t="s">
        <v>160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623</v>
      </c>
      <c r="Y9" t="s">
        <v>624</v>
      </c>
    </row>
    <row r="10" spans="1:25" x14ac:dyDescent="0.3">
      <c r="A10">
        <v>108</v>
      </c>
      <c r="B10" t="s">
        <v>218</v>
      </c>
      <c r="C10" t="s">
        <v>625</v>
      </c>
      <c r="D10" t="s">
        <v>23</v>
      </c>
      <c r="E10" t="s">
        <v>26</v>
      </c>
      <c r="F10" t="s">
        <v>160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626</v>
      </c>
      <c r="Y10" t="s">
        <v>627</v>
      </c>
    </row>
    <row r="11" spans="1:25" x14ac:dyDescent="0.3">
      <c r="A11">
        <v>109</v>
      </c>
      <c r="B11" t="s">
        <v>218</v>
      </c>
      <c r="C11" t="s">
        <v>628</v>
      </c>
      <c r="D11" t="s">
        <v>23</v>
      </c>
      <c r="E11" t="s">
        <v>31</v>
      </c>
      <c r="F11" t="s">
        <v>160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629</v>
      </c>
      <c r="Y11" t="s">
        <v>630</v>
      </c>
    </row>
    <row r="12" spans="1:25" x14ac:dyDescent="0.3">
      <c r="A12">
        <v>110</v>
      </c>
      <c r="B12" t="s">
        <v>218</v>
      </c>
      <c r="C12" t="s">
        <v>631</v>
      </c>
      <c r="D12" t="s">
        <v>23</v>
      </c>
      <c r="E12" t="s">
        <v>21</v>
      </c>
      <c r="F12" t="s">
        <v>160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632</v>
      </c>
      <c r="Y12" t="s">
        <v>633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264</v>
      </c>
      <c r="Y2" t="s">
        <v>429</v>
      </c>
    </row>
    <row r="3" spans="1:25" x14ac:dyDescent="0.3">
      <c r="A3">
        <v>2</v>
      </c>
      <c r="B3" t="s">
        <v>220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265</v>
      </c>
      <c r="Y3" t="s">
        <v>429</v>
      </c>
    </row>
    <row r="4" spans="1:25" x14ac:dyDescent="0.3">
      <c r="A4">
        <v>3</v>
      </c>
      <c r="B4" t="s">
        <v>221</v>
      </c>
      <c r="C4" t="s">
        <v>243</v>
      </c>
      <c r="D4" t="s">
        <v>23</v>
      </c>
      <c r="E4" t="s">
        <v>26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266</v>
      </c>
      <c r="Y4" t="s">
        <v>429</v>
      </c>
    </row>
    <row r="5" spans="1:25" x14ac:dyDescent="0.3">
      <c r="A5">
        <v>4</v>
      </c>
      <c r="B5" t="s">
        <v>218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267</v>
      </c>
      <c r="Y5" t="s">
        <v>430</v>
      </c>
    </row>
    <row r="6" spans="1:25" x14ac:dyDescent="0.3">
      <c r="A6">
        <v>5</v>
      </c>
      <c r="B6" t="s">
        <v>220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268</v>
      </c>
      <c r="Y6" t="s">
        <v>430</v>
      </c>
    </row>
    <row r="7" spans="1:25" x14ac:dyDescent="0.3">
      <c r="A7">
        <v>6</v>
      </c>
      <c r="B7" t="s">
        <v>221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269</v>
      </c>
      <c r="Y7" t="s">
        <v>430</v>
      </c>
    </row>
    <row r="8" spans="1:25" x14ac:dyDescent="0.3">
      <c r="A8">
        <v>7</v>
      </c>
      <c r="B8" t="s">
        <v>218</v>
      </c>
      <c r="C8" t="s">
        <v>222</v>
      </c>
      <c r="D8" t="s">
        <v>28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270</v>
      </c>
      <c r="Y8" t="s">
        <v>431</v>
      </c>
    </row>
    <row r="9" spans="1:25" x14ac:dyDescent="0.3">
      <c r="A9">
        <v>8</v>
      </c>
      <c r="B9" t="s">
        <v>223</v>
      </c>
      <c r="C9" t="s">
        <v>222</v>
      </c>
      <c r="D9" t="s">
        <v>23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271</v>
      </c>
      <c r="Y9" t="s">
        <v>431</v>
      </c>
    </row>
    <row r="10" spans="1:25" x14ac:dyDescent="0.3">
      <c r="A10">
        <v>9</v>
      </c>
      <c r="B10" t="s">
        <v>218</v>
      </c>
      <c r="C10" t="s">
        <v>224</v>
      </c>
      <c r="D10" t="s">
        <v>24</v>
      </c>
      <c r="E10" t="s">
        <v>26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272</v>
      </c>
      <c r="Y10" t="s">
        <v>432</v>
      </c>
    </row>
    <row r="11" spans="1:25" x14ac:dyDescent="0.3">
      <c r="A11">
        <v>10</v>
      </c>
      <c r="B11" t="s">
        <v>223</v>
      </c>
      <c r="C11" t="s">
        <v>224</v>
      </c>
      <c r="D11" t="s">
        <v>28</v>
      </c>
      <c r="E11" t="s">
        <v>26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273</v>
      </c>
      <c r="Y11" t="s">
        <v>432</v>
      </c>
    </row>
    <row r="12" spans="1:25" x14ac:dyDescent="0.3">
      <c r="A12">
        <v>11</v>
      </c>
      <c r="B12" t="s">
        <v>218</v>
      </c>
      <c r="C12" t="s">
        <v>225</v>
      </c>
      <c r="D12" t="s">
        <v>28</v>
      </c>
      <c r="E12" t="s">
        <v>21</v>
      </c>
      <c r="F12" t="s">
        <v>156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274</v>
      </c>
      <c r="Y12" t="s">
        <v>433</v>
      </c>
    </row>
    <row r="13" spans="1:25" x14ac:dyDescent="0.3">
      <c r="A13">
        <v>12</v>
      </c>
      <c r="B13" t="s">
        <v>220</v>
      </c>
      <c r="C13" t="s">
        <v>225</v>
      </c>
      <c r="D13" t="s">
        <v>23</v>
      </c>
      <c r="E13" t="s">
        <v>21</v>
      </c>
      <c r="F13" t="s">
        <v>156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275</v>
      </c>
      <c r="Y13" t="s">
        <v>433</v>
      </c>
    </row>
    <row r="14" spans="1:25" x14ac:dyDescent="0.3">
      <c r="A14">
        <v>13</v>
      </c>
      <c r="B14" t="s">
        <v>218</v>
      </c>
      <c r="C14" t="s">
        <v>226</v>
      </c>
      <c r="D14" t="s">
        <v>24</v>
      </c>
      <c r="E14" t="s">
        <v>25</v>
      </c>
      <c r="F14" t="s">
        <v>156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434</v>
      </c>
      <c r="Y14" t="s">
        <v>435</v>
      </c>
    </row>
    <row r="15" spans="1:25" x14ac:dyDescent="0.3">
      <c r="A15">
        <v>14</v>
      </c>
      <c r="B15" t="s">
        <v>220</v>
      </c>
      <c r="C15" t="s">
        <v>226</v>
      </c>
      <c r="D15" t="s">
        <v>28</v>
      </c>
      <c r="E15" t="s">
        <v>25</v>
      </c>
      <c r="F15" t="s">
        <v>156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436</v>
      </c>
      <c r="Y15" t="s">
        <v>435</v>
      </c>
    </row>
    <row r="16" spans="1:25" x14ac:dyDescent="0.3">
      <c r="A16">
        <v>15</v>
      </c>
      <c r="B16" t="s">
        <v>218</v>
      </c>
      <c r="C16" t="s">
        <v>227</v>
      </c>
      <c r="D16" t="s">
        <v>28</v>
      </c>
      <c r="E16" t="s">
        <v>25</v>
      </c>
      <c r="F16" t="s">
        <v>156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437</v>
      </c>
      <c r="Y16" t="s">
        <v>438</v>
      </c>
    </row>
    <row r="17" spans="1:25" x14ac:dyDescent="0.3">
      <c r="A17">
        <v>16</v>
      </c>
      <c r="B17" t="s">
        <v>228</v>
      </c>
      <c r="C17" t="s">
        <v>227</v>
      </c>
      <c r="D17" t="s">
        <v>23</v>
      </c>
      <c r="E17" t="s">
        <v>25</v>
      </c>
      <c r="F17" t="s">
        <v>156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439</v>
      </c>
      <c r="Y17" t="s">
        <v>438</v>
      </c>
    </row>
    <row r="18" spans="1:25" x14ac:dyDescent="0.3">
      <c r="A18">
        <v>17</v>
      </c>
      <c r="B18" t="s">
        <v>218</v>
      </c>
      <c r="C18" t="s">
        <v>229</v>
      </c>
      <c r="D18" t="s">
        <v>24</v>
      </c>
      <c r="E18" t="s">
        <v>31</v>
      </c>
      <c r="F18" t="s">
        <v>156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440</v>
      </c>
      <c r="Y18" t="s">
        <v>441</v>
      </c>
    </row>
    <row r="19" spans="1:25" x14ac:dyDescent="0.3">
      <c r="A19">
        <v>18</v>
      </c>
      <c r="B19" t="s">
        <v>228</v>
      </c>
      <c r="C19" t="s">
        <v>229</v>
      </c>
      <c r="D19" t="s">
        <v>28</v>
      </c>
      <c r="E19" t="s">
        <v>31</v>
      </c>
      <c r="F19" t="s">
        <v>156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442</v>
      </c>
      <c r="Y19" t="s">
        <v>441</v>
      </c>
    </row>
    <row r="20" spans="1:25" x14ac:dyDescent="0.3">
      <c r="A20">
        <v>19</v>
      </c>
      <c r="B20" t="s">
        <v>218</v>
      </c>
      <c r="C20" t="s">
        <v>230</v>
      </c>
      <c r="D20" t="s">
        <v>28</v>
      </c>
      <c r="E20" t="s">
        <v>25</v>
      </c>
      <c r="F20" t="s">
        <v>156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443</v>
      </c>
      <c r="Y20" t="s">
        <v>444</v>
      </c>
    </row>
    <row r="21" spans="1:25" x14ac:dyDescent="0.3">
      <c r="A21">
        <v>20</v>
      </c>
      <c r="B21" t="s">
        <v>228</v>
      </c>
      <c r="C21" t="s">
        <v>230</v>
      </c>
      <c r="D21" t="s">
        <v>23</v>
      </c>
      <c r="E21" t="s">
        <v>25</v>
      </c>
      <c r="F21" t="s">
        <v>156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445</v>
      </c>
      <c r="Y21" t="s">
        <v>444</v>
      </c>
    </row>
    <row r="22" spans="1:25" x14ac:dyDescent="0.3">
      <c r="A22">
        <v>21</v>
      </c>
      <c r="B22" t="s">
        <v>218</v>
      </c>
      <c r="C22" t="s">
        <v>230</v>
      </c>
      <c r="D22" t="s">
        <v>28</v>
      </c>
      <c r="E22" t="s">
        <v>25</v>
      </c>
      <c r="F22" t="s">
        <v>156</v>
      </c>
      <c r="G22" t="s">
        <v>231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446</v>
      </c>
      <c r="Y22" t="s">
        <v>444</v>
      </c>
    </row>
    <row r="23" spans="1:25" x14ac:dyDescent="0.3">
      <c r="A23">
        <v>22</v>
      </c>
      <c r="B23" t="s">
        <v>218</v>
      </c>
      <c r="C23" t="s">
        <v>232</v>
      </c>
      <c r="D23" t="s">
        <v>24</v>
      </c>
      <c r="E23" t="s">
        <v>25</v>
      </c>
      <c r="F23" t="s">
        <v>156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447</v>
      </c>
      <c r="Y23" t="s">
        <v>448</v>
      </c>
    </row>
    <row r="24" spans="1:25" x14ac:dyDescent="0.3">
      <c r="A24">
        <v>23</v>
      </c>
      <c r="B24" t="s">
        <v>409</v>
      </c>
      <c r="C24" t="s">
        <v>232</v>
      </c>
      <c r="D24" t="s">
        <v>28</v>
      </c>
      <c r="E24" t="s">
        <v>25</v>
      </c>
      <c r="F24" t="s">
        <v>156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449</v>
      </c>
      <c r="Y24" t="s">
        <v>448</v>
      </c>
    </row>
    <row r="25" spans="1:25" x14ac:dyDescent="0.3">
      <c r="A25">
        <v>24</v>
      </c>
      <c r="B25" t="s">
        <v>218</v>
      </c>
      <c r="C25" t="s">
        <v>233</v>
      </c>
      <c r="D25" t="s">
        <v>24</v>
      </c>
      <c r="E25" t="s">
        <v>25</v>
      </c>
      <c r="F25" t="s">
        <v>156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450</v>
      </c>
      <c r="Y25" t="s">
        <v>451</v>
      </c>
    </row>
    <row r="26" spans="1:25" x14ac:dyDescent="0.3">
      <c r="A26">
        <v>25</v>
      </c>
      <c r="B26" t="s">
        <v>218</v>
      </c>
      <c r="C26" t="s">
        <v>234</v>
      </c>
      <c r="D26" t="s">
        <v>24</v>
      </c>
      <c r="E26" t="s">
        <v>26</v>
      </c>
      <c r="F26" t="s">
        <v>156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452</v>
      </c>
      <c r="Y26" t="s">
        <v>453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115</v>
      </c>
      <c r="B2" t="s">
        <v>218</v>
      </c>
      <c r="C2" t="s">
        <v>646</v>
      </c>
      <c r="D2" t="s">
        <v>24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647</v>
      </c>
      <c r="Y2" t="s">
        <v>648</v>
      </c>
    </row>
    <row r="3" spans="1:25" x14ac:dyDescent="0.3">
      <c r="A3">
        <v>116</v>
      </c>
      <c r="B3" t="s">
        <v>221</v>
      </c>
      <c r="C3" t="s">
        <v>646</v>
      </c>
      <c r="D3" t="s">
        <v>28</v>
      </c>
      <c r="E3" t="s">
        <v>25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649</v>
      </c>
      <c r="Y3" t="s">
        <v>648</v>
      </c>
    </row>
    <row r="4" spans="1:25" x14ac:dyDescent="0.3">
      <c r="A4">
        <v>117</v>
      </c>
      <c r="B4" t="s">
        <v>218</v>
      </c>
      <c r="C4" t="s">
        <v>650</v>
      </c>
      <c r="D4" t="s">
        <v>24</v>
      </c>
      <c r="E4" t="s">
        <v>25</v>
      </c>
      <c r="F4" t="s">
        <v>157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651</v>
      </c>
      <c r="Y4" t="s">
        <v>652</v>
      </c>
    </row>
    <row r="5" spans="1:25" x14ac:dyDescent="0.3">
      <c r="A5">
        <v>118</v>
      </c>
      <c r="B5" t="s">
        <v>218</v>
      </c>
      <c r="C5" t="s">
        <v>653</v>
      </c>
      <c r="D5" t="s">
        <v>24</v>
      </c>
      <c r="E5" t="s">
        <v>25</v>
      </c>
      <c r="F5" t="s">
        <v>157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123</v>
      </c>
      <c r="M5">
        <v>119</v>
      </c>
      <c r="N5">
        <v>116</v>
      </c>
      <c r="O5">
        <v>121</v>
      </c>
      <c r="P5">
        <v>97</v>
      </c>
      <c r="Q5">
        <v>121</v>
      </c>
      <c r="R5">
        <v>121</v>
      </c>
      <c r="S5">
        <v>123</v>
      </c>
      <c r="T5">
        <v>118</v>
      </c>
      <c r="U5">
        <v>41</v>
      </c>
      <c r="V5">
        <v>479</v>
      </c>
      <c r="W5">
        <v>483</v>
      </c>
      <c r="X5" t="s">
        <v>654</v>
      </c>
      <c r="Y5" t="s">
        <v>655</v>
      </c>
    </row>
    <row r="6" spans="1:25" x14ac:dyDescent="0.3">
      <c r="A6">
        <v>119</v>
      </c>
      <c r="B6" t="s">
        <v>218</v>
      </c>
      <c r="C6" t="s">
        <v>656</v>
      </c>
      <c r="D6" t="s">
        <v>24</v>
      </c>
      <c r="E6" t="s">
        <v>21</v>
      </c>
      <c r="F6" t="s">
        <v>157</v>
      </c>
      <c r="G6" t="s">
        <v>71</v>
      </c>
      <c r="H6">
        <v>99</v>
      </c>
      <c r="I6" t="s">
        <v>22</v>
      </c>
      <c r="J6">
        <v>5</v>
      </c>
      <c r="K6">
        <v>86</v>
      </c>
      <c r="L6">
        <v>113</v>
      </c>
      <c r="M6">
        <v>110</v>
      </c>
      <c r="N6">
        <v>113</v>
      </c>
      <c r="O6">
        <v>120</v>
      </c>
      <c r="P6">
        <v>101</v>
      </c>
      <c r="Q6">
        <v>110</v>
      </c>
      <c r="R6">
        <v>123</v>
      </c>
      <c r="S6">
        <v>119</v>
      </c>
      <c r="T6">
        <v>122</v>
      </c>
      <c r="U6">
        <v>41</v>
      </c>
      <c r="V6">
        <v>456</v>
      </c>
      <c r="W6">
        <v>474</v>
      </c>
      <c r="X6" t="s">
        <v>657</v>
      </c>
      <c r="Y6" t="s">
        <v>658</v>
      </c>
    </row>
    <row r="7" spans="1:25" x14ac:dyDescent="0.3">
      <c r="A7">
        <v>120</v>
      </c>
      <c r="B7" t="s">
        <v>218</v>
      </c>
      <c r="C7" t="s">
        <v>659</v>
      </c>
      <c r="D7" t="s">
        <v>24</v>
      </c>
      <c r="E7" t="s">
        <v>26</v>
      </c>
      <c r="F7" t="s">
        <v>157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117</v>
      </c>
      <c r="M7">
        <v>117</v>
      </c>
      <c r="N7">
        <v>112</v>
      </c>
      <c r="O7">
        <v>116</v>
      </c>
      <c r="P7">
        <v>97</v>
      </c>
      <c r="Q7">
        <v>121</v>
      </c>
      <c r="R7">
        <v>113</v>
      </c>
      <c r="S7">
        <v>114</v>
      </c>
      <c r="T7">
        <v>115</v>
      </c>
      <c r="U7">
        <v>36</v>
      </c>
      <c r="V7">
        <v>462</v>
      </c>
      <c r="W7">
        <v>463</v>
      </c>
      <c r="X7" t="s">
        <v>660</v>
      </c>
      <c r="Y7" t="s">
        <v>661</v>
      </c>
    </row>
    <row r="8" spans="1:25" x14ac:dyDescent="0.3">
      <c r="A8">
        <v>121</v>
      </c>
      <c r="B8" t="s">
        <v>218</v>
      </c>
      <c r="C8" t="s">
        <v>662</v>
      </c>
      <c r="D8" t="s">
        <v>24</v>
      </c>
      <c r="E8" t="s">
        <v>26</v>
      </c>
      <c r="F8" t="s">
        <v>157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121</v>
      </c>
      <c r="M8">
        <v>121</v>
      </c>
      <c r="N8">
        <v>112</v>
      </c>
      <c r="O8">
        <v>122</v>
      </c>
      <c r="P8">
        <v>97</v>
      </c>
      <c r="Q8">
        <v>125</v>
      </c>
      <c r="R8">
        <v>115</v>
      </c>
      <c r="S8">
        <v>116</v>
      </c>
      <c r="T8">
        <v>115</v>
      </c>
      <c r="U8">
        <v>36</v>
      </c>
      <c r="V8">
        <v>476</v>
      </c>
      <c r="W8">
        <v>471</v>
      </c>
      <c r="X8" t="s">
        <v>663</v>
      </c>
      <c r="Y8" t="s">
        <v>664</v>
      </c>
    </row>
    <row r="9" spans="1:25" x14ac:dyDescent="0.3">
      <c r="A9">
        <v>122</v>
      </c>
      <c r="B9" t="s">
        <v>218</v>
      </c>
      <c r="C9" t="s">
        <v>665</v>
      </c>
      <c r="D9" t="s">
        <v>23</v>
      </c>
      <c r="E9" t="s">
        <v>31</v>
      </c>
      <c r="F9" t="s">
        <v>157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119</v>
      </c>
      <c r="M9">
        <v>121</v>
      </c>
      <c r="N9">
        <v>126</v>
      </c>
      <c r="O9">
        <v>126</v>
      </c>
      <c r="P9">
        <v>101</v>
      </c>
      <c r="Q9">
        <v>114</v>
      </c>
      <c r="R9">
        <v>121</v>
      </c>
      <c r="S9">
        <v>118</v>
      </c>
      <c r="T9">
        <v>119</v>
      </c>
      <c r="U9">
        <v>41</v>
      </c>
      <c r="V9">
        <v>492</v>
      </c>
      <c r="W9">
        <v>472</v>
      </c>
      <c r="X9" t="s">
        <v>666</v>
      </c>
      <c r="Y9" t="s">
        <v>667</v>
      </c>
    </row>
    <row r="10" spans="1:25" x14ac:dyDescent="0.3">
      <c r="A10">
        <v>123</v>
      </c>
      <c r="B10" t="s">
        <v>221</v>
      </c>
      <c r="C10" t="s">
        <v>665</v>
      </c>
      <c r="D10" t="s">
        <v>24</v>
      </c>
      <c r="E10" t="s">
        <v>31</v>
      </c>
      <c r="F10" t="s">
        <v>157</v>
      </c>
      <c r="G10" t="s">
        <v>71</v>
      </c>
      <c r="H10">
        <v>99</v>
      </c>
      <c r="I10" t="s">
        <v>22</v>
      </c>
      <c r="J10">
        <v>5</v>
      </c>
      <c r="K10">
        <v>79</v>
      </c>
      <c r="L10">
        <v>120</v>
      </c>
      <c r="M10">
        <v>124</v>
      </c>
      <c r="N10">
        <v>129</v>
      </c>
      <c r="O10">
        <v>129</v>
      </c>
      <c r="P10">
        <v>101</v>
      </c>
      <c r="Q10">
        <v>115</v>
      </c>
      <c r="R10">
        <v>122</v>
      </c>
      <c r="S10">
        <v>119</v>
      </c>
      <c r="T10">
        <v>120</v>
      </c>
      <c r="U10">
        <v>41</v>
      </c>
      <c r="V10">
        <v>502</v>
      </c>
      <c r="W10">
        <v>476</v>
      </c>
      <c r="X10" t="s">
        <v>668</v>
      </c>
      <c r="Y10" t="s">
        <v>667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84</v>
      </c>
      <c r="B2" t="s">
        <v>218</v>
      </c>
      <c r="C2" t="s">
        <v>564</v>
      </c>
      <c r="D2" t="s">
        <v>24</v>
      </c>
      <c r="E2" t="s">
        <v>25</v>
      </c>
      <c r="F2" t="s">
        <v>162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565</v>
      </c>
      <c r="Y2" t="s">
        <v>566</v>
      </c>
    </row>
    <row r="3" spans="1:25" x14ac:dyDescent="0.3">
      <c r="A3">
        <v>85</v>
      </c>
      <c r="B3" t="s">
        <v>220</v>
      </c>
      <c r="C3" t="s">
        <v>564</v>
      </c>
      <c r="D3" t="s">
        <v>28</v>
      </c>
      <c r="E3" t="s">
        <v>25</v>
      </c>
      <c r="F3" t="s">
        <v>162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567</v>
      </c>
      <c r="Y3" t="s">
        <v>566</v>
      </c>
    </row>
    <row r="4" spans="1:25" x14ac:dyDescent="0.3">
      <c r="A4">
        <v>86</v>
      </c>
      <c r="B4" t="s">
        <v>218</v>
      </c>
      <c r="C4" t="s">
        <v>568</v>
      </c>
      <c r="D4" t="s">
        <v>24</v>
      </c>
      <c r="E4" t="s">
        <v>26</v>
      </c>
      <c r="F4" t="s">
        <v>162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569</v>
      </c>
      <c r="Y4" t="s">
        <v>570</v>
      </c>
    </row>
    <row r="5" spans="1:25" x14ac:dyDescent="0.3">
      <c r="A5">
        <v>87</v>
      </c>
      <c r="B5" t="s">
        <v>218</v>
      </c>
      <c r="C5" t="s">
        <v>571</v>
      </c>
      <c r="D5" t="s">
        <v>23</v>
      </c>
      <c r="E5" t="s">
        <v>31</v>
      </c>
      <c r="F5" t="s">
        <v>162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572</v>
      </c>
      <c r="Y5" t="s">
        <v>573</v>
      </c>
    </row>
    <row r="6" spans="1:25" x14ac:dyDescent="0.3">
      <c r="A6">
        <v>88</v>
      </c>
      <c r="B6" t="s">
        <v>220</v>
      </c>
      <c r="C6" t="s">
        <v>571</v>
      </c>
      <c r="D6" t="s">
        <v>24</v>
      </c>
      <c r="E6" t="s">
        <v>31</v>
      </c>
      <c r="F6" t="s">
        <v>162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574</v>
      </c>
      <c r="Y6" t="s">
        <v>573</v>
      </c>
    </row>
    <row r="7" spans="1:25" x14ac:dyDescent="0.3">
      <c r="A7">
        <v>89</v>
      </c>
      <c r="B7" t="s">
        <v>218</v>
      </c>
      <c r="C7" t="s">
        <v>575</v>
      </c>
      <c r="D7" t="s">
        <v>23</v>
      </c>
      <c r="E7" t="s">
        <v>25</v>
      </c>
      <c r="F7" t="s">
        <v>162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576</v>
      </c>
      <c r="Y7" t="s">
        <v>577</v>
      </c>
    </row>
    <row r="8" spans="1:25" x14ac:dyDescent="0.3">
      <c r="A8">
        <v>90</v>
      </c>
      <c r="B8" t="s">
        <v>218</v>
      </c>
      <c r="C8" t="s">
        <v>578</v>
      </c>
      <c r="D8" t="s">
        <v>24</v>
      </c>
      <c r="E8" t="s">
        <v>26</v>
      </c>
      <c r="F8" t="s">
        <v>162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579</v>
      </c>
      <c r="Y8" t="s">
        <v>580</v>
      </c>
    </row>
    <row r="9" spans="1:25" x14ac:dyDescent="0.3">
      <c r="A9">
        <v>91</v>
      </c>
      <c r="B9" t="s">
        <v>218</v>
      </c>
      <c r="C9" t="s">
        <v>581</v>
      </c>
      <c r="D9" t="s">
        <v>24</v>
      </c>
      <c r="E9" t="s">
        <v>25</v>
      </c>
      <c r="F9" t="s">
        <v>162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582</v>
      </c>
      <c r="Y9" t="s">
        <v>583</v>
      </c>
    </row>
    <row r="10" spans="1:25" x14ac:dyDescent="0.3">
      <c r="A10">
        <v>92</v>
      </c>
      <c r="B10" t="s">
        <v>218</v>
      </c>
      <c r="C10" t="s">
        <v>584</v>
      </c>
      <c r="D10" t="s">
        <v>24</v>
      </c>
      <c r="E10" t="s">
        <v>21</v>
      </c>
      <c r="F10" t="s">
        <v>162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585</v>
      </c>
      <c r="Y10" t="s">
        <v>586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70</v>
      </c>
      <c r="B2" t="s">
        <v>218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529</v>
      </c>
      <c r="Y2" t="s">
        <v>530</v>
      </c>
    </row>
    <row r="3" spans="1:25" x14ac:dyDescent="0.3">
      <c r="A3">
        <v>71</v>
      </c>
      <c r="B3" t="s">
        <v>218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531</v>
      </c>
      <c r="Y3" t="s">
        <v>532</v>
      </c>
    </row>
    <row r="4" spans="1:25" x14ac:dyDescent="0.3">
      <c r="A4">
        <v>72</v>
      </c>
      <c r="B4" t="s">
        <v>218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533</v>
      </c>
      <c r="Y4" t="s">
        <v>534</v>
      </c>
    </row>
    <row r="5" spans="1:25" x14ac:dyDescent="0.3">
      <c r="A5">
        <v>73</v>
      </c>
      <c r="B5" t="s">
        <v>218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535</v>
      </c>
      <c r="Y5" t="s">
        <v>536</v>
      </c>
    </row>
    <row r="6" spans="1:25" x14ac:dyDescent="0.3">
      <c r="A6">
        <v>74</v>
      </c>
      <c r="B6" t="s">
        <v>218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537</v>
      </c>
      <c r="Y6" t="s">
        <v>538</v>
      </c>
    </row>
    <row r="7" spans="1:25" x14ac:dyDescent="0.3">
      <c r="A7">
        <v>75</v>
      </c>
      <c r="B7" t="s">
        <v>218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539</v>
      </c>
      <c r="Y7" t="s">
        <v>540</v>
      </c>
    </row>
    <row r="8" spans="1:25" x14ac:dyDescent="0.3">
      <c r="A8">
        <v>76</v>
      </c>
      <c r="B8" t="s">
        <v>218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541</v>
      </c>
      <c r="Y8" t="s">
        <v>542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4"/>
  <sheetViews>
    <sheetView workbookViewId="0">
      <pane ySplit="1" topLeftCell="A17" activePane="bottomLeft" state="frozen"/>
      <selection pane="bottomLeft" activeCell="A54" activeCellId="1" sqref="A57:XFD57 A54:XFD54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173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240</v>
      </c>
      <c r="Y1" t="s">
        <v>306</v>
      </c>
    </row>
    <row r="2" spans="1:28" ht="15.85" customHeight="1" x14ac:dyDescent="0.3">
      <c r="A2"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307</v>
      </c>
      <c r="Z2" s="3"/>
      <c r="AA2" s="3"/>
      <c r="AB2" s="3"/>
    </row>
    <row r="3" spans="1:28" ht="15.85" customHeight="1" x14ac:dyDescent="0.3">
      <c r="A3">
        <v>2</v>
      </c>
      <c r="B3" t="s">
        <v>150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307</v>
      </c>
      <c r="Z3" s="3"/>
      <c r="AA3" s="3"/>
      <c r="AB3" s="3"/>
    </row>
    <row r="4" spans="1:28" ht="15.85" customHeight="1" x14ac:dyDescent="0.3">
      <c r="A4">
        <v>3</v>
      </c>
      <c r="B4" t="s">
        <v>151</v>
      </c>
      <c r="C4" t="s">
        <v>138</v>
      </c>
      <c r="D4" t="s">
        <v>73</v>
      </c>
      <c r="E4" t="s">
        <v>82</v>
      </c>
      <c r="F4" t="s">
        <v>137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307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139</v>
      </c>
      <c r="D5" t="s">
        <v>77</v>
      </c>
      <c r="E5" t="s">
        <v>74</v>
      </c>
      <c r="F5" t="s">
        <v>137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308</v>
      </c>
      <c r="Z5" s="3"/>
      <c r="AA5" s="3"/>
      <c r="AB5" s="3"/>
    </row>
    <row r="6" spans="1:28" ht="15.85" customHeight="1" x14ac:dyDescent="0.3">
      <c r="A6">
        <v>5</v>
      </c>
      <c r="B6" t="s">
        <v>150</v>
      </c>
      <c r="C6" t="s">
        <v>139</v>
      </c>
      <c r="D6" t="s">
        <v>77</v>
      </c>
      <c r="E6" t="s">
        <v>74</v>
      </c>
      <c r="F6" t="s">
        <v>137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308</v>
      </c>
      <c r="Z6" s="3"/>
      <c r="AA6" s="3"/>
      <c r="AB6" s="3"/>
    </row>
    <row r="7" spans="1:28" ht="15.85" customHeight="1" x14ac:dyDescent="0.3">
      <c r="A7">
        <v>6</v>
      </c>
      <c r="B7" t="s">
        <v>151</v>
      </c>
      <c r="C7" t="s">
        <v>139</v>
      </c>
      <c r="D7" t="s">
        <v>73</v>
      </c>
      <c r="E7" t="s">
        <v>74</v>
      </c>
      <c r="F7" t="s">
        <v>137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308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140</v>
      </c>
      <c r="D8" t="s">
        <v>77</v>
      </c>
      <c r="E8" t="s">
        <v>82</v>
      </c>
      <c r="F8" t="s">
        <v>137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309</v>
      </c>
      <c r="Z8" s="3"/>
      <c r="AA8" s="3"/>
      <c r="AB8" s="3"/>
    </row>
    <row r="9" spans="1:28" ht="15.85" customHeight="1" x14ac:dyDescent="0.3">
      <c r="A9">
        <v>8</v>
      </c>
      <c r="B9" t="s">
        <v>117</v>
      </c>
      <c r="C9" t="s">
        <v>140</v>
      </c>
      <c r="D9" t="s">
        <v>73</v>
      </c>
      <c r="E9" t="s">
        <v>82</v>
      </c>
      <c r="F9" t="s">
        <v>137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309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141</v>
      </c>
      <c r="D10" t="s">
        <v>90</v>
      </c>
      <c r="E10" t="s">
        <v>82</v>
      </c>
      <c r="F10" t="s">
        <v>137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310</v>
      </c>
      <c r="Z10" s="3"/>
      <c r="AA10" s="3"/>
      <c r="AB10" s="3"/>
    </row>
    <row r="11" spans="1:28" ht="15.85" customHeight="1" x14ac:dyDescent="0.3">
      <c r="A11">
        <v>10</v>
      </c>
      <c r="B11" t="s">
        <v>117</v>
      </c>
      <c r="C11" t="s">
        <v>141</v>
      </c>
      <c r="D11" t="s">
        <v>77</v>
      </c>
      <c r="E11" t="s">
        <v>82</v>
      </c>
      <c r="F11" t="s">
        <v>137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310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142</v>
      </c>
      <c r="D12" t="s">
        <v>77</v>
      </c>
      <c r="E12" t="s">
        <v>80</v>
      </c>
      <c r="F12" t="s">
        <v>137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311</v>
      </c>
      <c r="Z12" s="3"/>
      <c r="AA12" s="3"/>
      <c r="AB12" s="3"/>
    </row>
    <row r="13" spans="1:28" ht="15.85" customHeight="1" x14ac:dyDescent="0.3">
      <c r="A13">
        <v>12</v>
      </c>
      <c r="B13" t="s">
        <v>150</v>
      </c>
      <c r="C13" t="s">
        <v>142</v>
      </c>
      <c r="D13" t="s">
        <v>73</v>
      </c>
      <c r="E13" t="s">
        <v>80</v>
      </c>
      <c r="F13" t="s">
        <v>137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311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143</v>
      </c>
      <c r="D14" t="s">
        <v>90</v>
      </c>
      <c r="E14" t="s">
        <v>78</v>
      </c>
      <c r="F14" t="s">
        <v>137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312</v>
      </c>
      <c r="Z14" s="3"/>
      <c r="AA14" s="3"/>
      <c r="AB14" s="3"/>
    </row>
    <row r="15" spans="1:28" ht="15.85" customHeight="1" x14ac:dyDescent="0.3">
      <c r="A15">
        <v>14</v>
      </c>
      <c r="B15" t="s">
        <v>150</v>
      </c>
      <c r="C15" t="s">
        <v>143</v>
      </c>
      <c r="D15" t="s">
        <v>77</v>
      </c>
      <c r="E15" t="s">
        <v>78</v>
      </c>
      <c r="F15" t="s">
        <v>137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312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144</v>
      </c>
      <c r="D16" t="s">
        <v>77</v>
      </c>
      <c r="E16" t="s">
        <v>78</v>
      </c>
      <c r="F16" t="s">
        <v>137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313</v>
      </c>
      <c r="Z16" s="3"/>
      <c r="AA16" s="3"/>
      <c r="AB16" s="3"/>
    </row>
    <row r="17" spans="1:28" ht="15.85" customHeight="1" x14ac:dyDescent="0.3">
      <c r="A17">
        <v>16</v>
      </c>
      <c r="B17" t="s">
        <v>118</v>
      </c>
      <c r="C17" t="s">
        <v>144</v>
      </c>
      <c r="D17" t="s">
        <v>73</v>
      </c>
      <c r="E17" t="s">
        <v>78</v>
      </c>
      <c r="F17" t="s">
        <v>137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313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145</v>
      </c>
      <c r="D18" t="s">
        <v>90</v>
      </c>
      <c r="E18" t="s">
        <v>74</v>
      </c>
      <c r="F18" t="s">
        <v>137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329</v>
      </c>
      <c r="Z18" s="3"/>
      <c r="AA18" s="3"/>
      <c r="AB18" s="3"/>
    </row>
    <row r="19" spans="1:28" ht="15.85" customHeight="1" x14ac:dyDescent="0.3">
      <c r="A19">
        <v>18</v>
      </c>
      <c r="B19" t="s">
        <v>118</v>
      </c>
      <c r="C19" t="s">
        <v>145</v>
      </c>
      <c r="D19" t="s">
        <v>77</v>
      </c>
      <c r="E19" t="s">
        <v>74</v>
      </c>
      <c r="F19" t="s">
        <v>137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329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146</v>
      </c>
      <c r="D20" t="s">
        <v>77</v>
      </c>
      <c r="E20" t="s">
        <v>78</v>
      </c>
      <c r="F20" t="s">
        <v>137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314</v>
      </c>
      <c r="Z20" s="3"/>
      <c r="AA20" s="3"/>
      <c r="AB20" s="3"/>
    </row>
    <row r="21" spans="1:28" ht="15.85" customHeight="1" x14ac:dyDescent="0.3">
      <c r="A21">
        <v>20</v>
      </c>
      <c r="B21" t="s">
        <v>118</v>
      </c>
      <c r="C21" t="s">
        <v>146</v>
      </c>
      <c r="D21" t="s">
        <v>73</v>
      </c>
      <c r="E21" t="s">
        <v>78</v>
      </c>
      <c r="F21" t="s">
        <v>137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314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146</v>
      </c>
      <c r="D22" t="s">
        <v>77</v>
      </c>
      <c r="E22" t="s">
        <v>78</v>
      </c>
      <c r="F22" t="s">
        <v>137</v>
      </c>
      <c r="G22" t="s">
        <v>152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314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147</v>
      </c>
      <c r="D23" t="s">
        <v>90</v>
      </c>
      <c r="E23" t="s">
        <v>78</v>
      </c>
      <c r="F23" t="s">
        <v>137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315</v>
      </c>
      <c r="Z23" s="3"/>
      <c r="AA23" s="3"/>
      <c r="AB23" s="3"/>
    </row>
    <row r="24" spans="1:28" ht="15.85" customHeight="1" x14ac:dyDescent="0.3">
      <c r="A24">
        <v>23</v>
      </c>
      <c r="B24" s="3" t="s">
        <v>403</v>
      </c>
      <c r="C24" t="s">
        <v>147</v>
      </c>
      <c r="D24" s="3" t="s">
        <v>77</v>
      </c>
      <c r="E24" s="3" t="s">
        <v>78</v>
      </c>
      <c r="F24" t="s">
        <v>137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315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148</v>
      </c>
      <c r="D25" t="s">
        <v>90</v>
      </c>
      <c r="E25" t="s">
        <v>78</v>
      </c>
      <c r="F25" t="s">
        <v>137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316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149</v>
      </c>
      <c r="D26" t="s">
        <v>90</v>
      </c>
      <c r="E26" t="s">
        <v>82</v>
      </c>
      <c r="F26" t="s">
        <v>137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317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318</v>
      </c>
      <c r="Z27" s="3"/>
      <c r="AA27" s="3"/>
      <c r="AB27" s="3"/>
    </row>
    <row r="28" spans="1:28" ht="14.4" x14ac:dyDescent="0.3">
      <c r="A28">
        <v>27</v>
      </c>
      <c r="B28" t="s">
        <v>150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318</v>
      </c>
      <c r="Z28" s="3"/>
      <c r="AA28" s="3"/>
      <c r="AB28" s="3"/>
    </row>
    <row r="29" spans="1:28" ht="14.4" x14ac:dyDescent="0.3">
      <c r="A29">
        <v>28</v>
      </c>
      <c r="B29" t="s">
        <v>151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318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319</v>
      </c>
      <c r="Z30" s="3"/>
      <c r="AA30" s="3"/>
      <c r="AB30" s="3"/>
    </row>
    <row r="31" spans="1:28" ht="14.4" x14ac:dyDescent="0.3">
      <c r="A31">
        <v>30</v>
      </c>
      <c r="B31" t="s">
        <v>150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319</v>
      </c>
      <c r="Z31" s="3"/>
      <c r="AA31" s="3"/>
      <c r="AB31" s="3"/>
    </row>
    <row r="32" spans="1:28" ht="14.4" x14ac:dyDescent="0.3">
      <c r="A32">
        <v>31</v>
      </c>
      <c r="B32" t="s">
        <v>151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319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320</v>
      </c>
      <c r="Z33" s="3"/>
      <c r="AA33" s="3"/>
      <c r="AB33" s="3"/>
    </row>
    <row r="34" spans="1:28" ht="14.4" x14ac:dyDescent="0.3">
      <c r="A34">
        <v>33</v>
      </c>
      <c r="B34" s="3" t="s">
        <v>403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320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330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321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322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331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323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324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152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324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325</v>
      </c>
      <c r="Z42" s="3"/>
      <c r="AA42" s="3"/>
      <c r="AB42" s="3"/>
    </row>
    <row r="43" spans="1:28" ht="14.4" x14ac:dyDescent="0.3">
      <c r="A43">
        <v>42</v>
      </c>
      <c r="B43" t="s">
        <v>150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325</v>
      </c>
      <c r="Z43" s="3"/>
      <c r="AA43" s="3"/>
      <c r="AB43" s="3"/>
    </row>
    <row r="44" spans="1:28" ht="14.4" x14ac:dyDescent="0.3">
      <c r="A44">
        <v>43</v>
      </c>
      <c r="B44" t="s">
        <v>118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325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326</v>
      </c>
      <c r="Z45" s="3"/>
      <c r="AA45" s="3"/>
      <c r="AB45" s="3"/>
    </row>
    <row r="46" spans="1:28" ht="14.4" x14ac:dyDescent="0.3">
      <c r="A46">
        <v>45</v>
      </c>
      <c r="B46" t="s">
        <v>150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326</v>
      </c>
      <c r="Z46" s="3"/>
      <c r="AA46" s="3"/>
      <c r="AB46" s="3"/>
    </row>
    <row r="47" spans="1:28" ht="14.4" x14ac:dyDescent="0.3">
      <c r="A47">
        <v>46</v>
      </c>
      <c r="B47" t="s">
        <v>118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326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401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327</v>
      </c>
      <c r="Z48" s="3"/>
      <c r="AA48" s="3"/>
      <c r="AB48" s="3"/>
    </row>
    <row r="49" spans="1:28" ht="14.4" x14ac:dyDescent="0.3">
      <c r="A49">
        <v>48</v>
      </c>
      <c r="B49" t="s">
        <v>150</v>
      </c>
      <c r="C49" t="s">
        <v>401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327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328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333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332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334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335</v>
      </c>
      <c r="Z54" s="3"/>
      <c r="AA54" s="3"/>
      <c r="AB54" s="3"/>
    </row>
    <row r="55" spans="1:28" ht="14.4" x14ac:dyDescent="0.3">
      <c r="A55">
        <v>54</v>
      </c>
      <c r="B55" t="s">
        <v>118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335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336</v>
      </c>
      <c r="Z56" s="3"/>
      <c r="AA56" s="3"/>
      <c r="AB56" s="3"/>
    </row>
    <row r="57" spans="1:28" ht="14.4" x14ac:dyDescent="0.3">
      <c r="A57">
        <v>56</v>
      </c>
      <c r="B57" t="s">
        <v>118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336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337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338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339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340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341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342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343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344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345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346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347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348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349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350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351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352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353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354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355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356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357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358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359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360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361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362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363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364</v>
      </c>
      <c r="Z85" s="3"/>
      <c r="AA85" s="3"/>
      <c r="AB85" s="3"/>
    </row>
    <row r="86" spans="1:28" ht="14.4" x14ac:dyDescent="0.3">
      <c r="A86">
        <v>85</v>
      </c>
      <c r="B86" t="s">
        <v>150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364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365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366</v>
      </c>
      <c r="Z88" s="3"/>
      <c r="AA88" s="3"/>
      <c r="AB88" s="3"/>
    </row>
    <row r="89" spans="1:28" ht="14.4" x14ac:dyDescent="0.3">
      <c r="A89">
        <v>88</v>
      </c>
      <c r="B89" t="s">
        <v>150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366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367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368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369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370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131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371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131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372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131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373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131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374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131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375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131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131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9" si="6">SUM(L100:O100)</f>
        <v>473</v>
      </c>
      <c r="W100" s="7">
        <f t="shared" ref="W100:W129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376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119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378</v>
      </c>
      <c r="Z101" s="3"/>
      <c r="AA101" s="3"/>
      <c r="AB101" s="3"/>
    </row>
    <row r="102" spans="1:28" ht="14.4" x14ac:dyDescent="0.3">
      <c r="A102">
        <v>101</v>
      </c>
      <c r="B102" t="s">
        <v>117</v>
      </c>
      <c r="C102" t="s">
        <v>109</v>
      </c>
      <c r="D102" t="s">
        <v>90</v>
      </c>
      <c r="E102" t="s">
        <v>78</v>
      </c>
      <c r="F102" t="s">
        <v>119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378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119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379</v>
      </c>
      <c r="Z103" s="3"/>
      <c r="AA103" s="3"/>
      <c r="AB103" s="3"/>
    </row>
    <row r="104" spans="1:28" ht="14.4" x14ac:dyDescent="0.3">
      <c r="A104">
        <v>103</v>
      </c>
      <c r="B104" t="s">
        <v>117</v>
      </c>
      <c r="C104" t="s">
        <v>110</v>
      </c>
      <c r="D104" t="s">
        <v>90</v>
      </c>
      <c r="E104" t="s">
        <v>82</v>
      </c>
      <c r="F104" t="s">
        <v>119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379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119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380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119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381</v>
      </c>
      <c r="Z106" s="3"/>
      <c r="AA106" s="3"/>
      <c r="AB106" s="3"/>
    </row>
    <row r="107" spans="1:28" ht="14.4" x14ac:dyDescent="0.3">
      <c r="A107">
        <v>106</v>
      </c>
      <c r="B107" t="s">
        <v>409</v>
      </c>
      <c r="C107" t="s">
        <v>410</v>
      </c>
      <c r="D107" t="s">
        <v>24</v>
      </c>
      <c r="E107" t="s">
        <v>31</v>
      </c>
      <c r="F107" t="s">
        <v>160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381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119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382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119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383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115</v>
      </c>
      <c r="D110" t="s">
        <v>73</v>
      </c>
      <c r="E110" t="s">
        <v>74</v>
      </c>
      <c r="F110" t="s">
        <v>119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ユニフォーム瀬見栄太ICONIC</v>
      </c>
      <c r="Y110" t="s">
        <v>384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116</v>
      </c>
      <c r="D111" t="s">
        <v>73</v>
      </c>
      <c r="E111" t="s">
        <v>80</v>
      </c>
      <c r="F111" t="s">
        <v>119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385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198</v>
      </c>
      <c r="D112" t="s">
        <v>77</v>
      </c>
      <c r="E112" t="s">
        <v>74</v>
      </c>
      <c r="F112" t="s">
        <v>197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386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199</v>
      </c>
      <c r="D113" t="s">
        <v>90</v>
      </c>
      <c r="E113" t="s">
        <v>78</v>
      </c>
      <c r="F113" t="s">
        <v>197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387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200</v>
      </c>
      <c r="D114" t="s">
        <v>77</v>
      </c>
      <c r="E114" t="s">
        <v>82</v>
      </c>
      <c r="F114" t="s">
        <v>197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388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201</v>
      </c>
      <c r="D115" t="s">
        <v>77</v>
      </c>
      <c r="E115" t="s">
        <v>78</v>
      </c>
      <c r="F115" t="s">
        <v>197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389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123</v>
      </c>
      <c r="D116" t="s">
        <v>90</v>
      </c>
      <c r="E116" t="s">
        <v>78</v>
      </c>
      <c r="F116" t="s">
        <v>129</v>
      </c>
      <c r="G116" t="s">
        <v>71</v>
      </c>
      <c r="H116">
        <v>99</v>
      </c>
      <c r="I116" s="8" t="s">
        <v>22</v>
      </c>
      <c r="J116">
        <v>5</v>
      </c>
      <c r="K116">
        <v>82</v>
      </c>
      <c r="L116">
        <v>128</v>
      </c>
      <c r="M116">
        <v>127</v>
      </c>
      <c r="N116">
        <v>114</v>
      </c>
      <c r="O116">
        <v>119</v>
      </c>
      <c r="P116">
        <v>101</v>
      </c>
      <c r="Q116">
        <v>118</v>
      </c>
      <c r="R116">
        <v>121</v>
      </c>
      <c r="S116">
        <v>121</v>
      </c>
      <c r="T116">
        <v>121</v>
      </c>
      <c r="U116">
        <v>26</v>
      </c>
      <c r="V116" s="9">
        <f t="shared" si="6"/>
        <v>488</v>
      </c>
      <c r="W116" s="7">
        <f t="shared" si="7"/>
        <v>481</v>
      </c>
      <c r="X116" t="str">
        <f>Stat[[#This Row],[服装]]&amp;Stat[[#This Row],[名前]]&amp;Stat[[#This Row],[レアリティ]]</f>
        <v>ユニフォーム木兎光太郎ICONIC</v>
      </c>
      <c r="Y116" t="s">
        <v>390</v>
      </c>
      <c r="Z116" s="3"/>
      <c r="AA116" s="3"/>
      <c r="AB116" s="3"/>
    </row>
    <row r="117" spans="1:28" ht="14.4" x14ac:dyDescent="0.3">
      <c r="A117">
        <v>116</v>
      </c>
      <c r="B117" t="s">
        <v>151</v>
      </c>
      <c r="C117" t="s">
        <v>123</v>
      </c>
      <c r="D117" t="s">
        <v>77</v>
      </c>
      <c r="E117" t="s">
        <v>78</v>
      </c>
      <c r="F117" t="s">
        <v>129</v>
      </c>
      <c r="G117" t="s">
        <v>71</v>
      </c>
      <c r="H117">
        <v>99</v>
      </c>
      <c r="I117" s="8" t="s">
        <v>22</v>
      </c>
      <c r="J117">
        <v>5</v>
      </c>
      <c r="K117">
        <v>83</v>
      </c>
      <c r="L117">
        <v>131</v>
      </c>
      <c r="M117">
        <v>130</v>
      </c>
      <c r="N117">
        <v>115</v>
      </c>
      <c r="O117">
        <v>120</v>
      </c>
      <c r="P117">
        <v>101</v>
      </c>
      <c r="Q117">
        <v>119</v>
      </c>
      <c r="R117">
        <v>122</v>
      </c>
      <c r="S117">
        <v>124</v>
      </c>
      <c r="T117">
        <v>122</v>
      </c>
      <c r="U117">
        <v>26</v>
      </c>
      <c r="V117" s="9">
        <f t="shared" si="6"/>
        <v>496</v>
      </c>
      <c r="W117" s="7">
        <f t="shared" si="7"/>
        <v>487</v>
      </c>
      <c r="X117" t="str">
        <f>Stat[[#This Row],[服装]]&amp;Stat[[#This Row],[名前]]&amp;Stat[[#This Row],[レアリティ]]</f>
        <v>夏祭り木兎光太郎ICONIC</v>
      </c>
      <c r="Y117" t="s">
        <v>390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124</v>
      </c>
      <c r="D118" t="s">
        <v>90</v>
      </c>
      <c r="E118" t="s">
        <v>78</v>
      </c>
      <c r="F118" t="s">
        <v>129</v>
      </c>
      <c r="G118" t="s">
        <v>71</v>
      </c>
      <c r="H118">
        <v>99</v>
      </c>
      <c r="I118" s="8" t="s">
        <v>22</v>
      </c>
      <c r="J118">
        <v>5</v>
      </c>
      <c r="K118">
        <v>76</v>
      </c>
      <c r="L118">
        <v>123</v>
      </c>
      <c r="M118">
        <v>117</v>
      </c>
      <c r="N118">
        <v>120</v>
      </c>
      <c r="O118">
        <v>123</v>
      </c>
      <c r="P118">
        <v>101</v>
      </c>
      <c r="Q118">
        <v>116</v>
      </c>
      <c r="R118">
        <v>121</v>
      </c>
      <c r="S118">
        <v>121</v>
      </c>
      <c r="T118">
        <v>121</v>
      </c>
      <c r="U118">
        <v>36</v>
      </c>
      <c r="V118" s="9">
        <f t="shared" si="6"/>
        <v>483</v>
      </c>
      <c r="W118" s="7">
        <f t="shared" si="7"/>
        <v>479</v>
      </c>
      <c r="X118" t="str">
        <f>Stat[[#This Row],[服装]]&amp;Stat[[#This Row],[名前]]&amp;Stat[[#This Row],[レアリティ]]</f>
        <v>ユニフォーム木葉秋紀ICONIC</v>
      </c>
      <c r="Y118" t="s">
        <v>391</v>
      </c>
      <c r="Z118" s="3"/>
      <c r="AA118" s="3"/>
      <c r="AB118" s="3"/>
    </row>
    <row r="119" spans="1:28" ht="14.4" x14ac:dyDescent="0.3">
      <c r="A119">
        <v>118</v>
      </c>
      <c r="B119" s="3" t="s">
        <v>403</v>
      </c>
      <c r="C119" t="s">
        <v>124</v>
      </c>
      <c r="D119" s="3" t="s">
        <v>77</v>
      </c>
      <c r="E119" t="s">
        <v>78</v>
      </c>
      <c r="F119" t="s">
        <v>129</v>
      </c>
      <c r="G119" t="s">
        <v>71</v>
      </c>
      <c r="H119">
        <v>99</v>
      </c>
      <c r="I119" s="8" t="s">
        <v>22</v>
      </c>
      <c r="J119">
        <v>5</v>
      </c>
      <c r="K119">
        <v>77</v>
      </c>
      <c r="L119">
        <v>126</v>
      </c>
      <c r="M119">
        <v>120</v>
      </c>
      <c r="N119">
        <v>121</v>
      </c>
      <c r="O119">
        <v>124</v>
      </c>
      <c r="P119">
        <v>101</v>
      </c>
      <c r="Q119">
        <v>117</v>
      </c>
      <c r="R119">
        <v>122</v>
      </c>
      <c r="S119">
        <v>124</v>
      </c>
      <c r="T119">
        <v>122</v>
      </c>
      <c r="U119">
        <v>36</v>
      </c>
      <c r="V119" s="9">
        <f>SUM(L119:O119)</f>
        <v>491</v>
      </c>
      <c r="W119" s="7">
        <f>SUM(Q119:T119)</f>
        <v>485</v>
      </c>
      <c r="X119" t="str">
        <f>Stat[[#This Row],[服装]]&amp;Stat[[#This Row],[名前]]&amp;Stat[[#This Row],[レアリティ]]</f>
        <v>探偵木葉秋紀ICONIC</v>
      </c>
      <c r="Y119" t="s">
        <v>391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125</v>
      </c>
      <c r="D120" t="s">
        <v>90</v>
      </c>
      <c r="E120" t="s">
        <v>78</v>
      </c>
      <c r="F120" t="s">
        <v>129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123</v>
      </c>
      <c r="M120">
        <v>119</v>
      </c>
      <c r="N120">
        <v>116</v>
      </c>
      <c r="O120">
        <v>121</v>
      </c>
      <c r="P120">
        <v>97</v>
      </c>
      <c r="Q120">
        <v>121</v>
      </c>
      <c r="R120">
        <v>121</v>
      </c>
      <c r="S120">
        <v>123</v>
      </c>
      <c r="T120">
        <v>118</v>
      </c>
      <c r="U120">
        <v>41</v>
      </c>
      <c r="V120" s="9">
        <f t="shared" si="6"/>
        <v>479</v>
      </c>
      <c r="W120" s="7">
        <f t="shared" si="7"/>
        <v>483</v>
      </c>
      <c r="X120" t="str">
        <f>Stat[[#This Row],[服装]]&amp;Stat[[#This Row],[名前]]&amp;Stat[[#This Row],[レアリティ]]</f>
        <v>ユニフォーム猿杙大和ICONIC</v>
      </c>
      <c r="Y120" t="s">
        <v>392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126</v>
      </c>
      <c r="D121" t="s">
        <v>90</v>
      </c>
      <c r="E121" t="s">
        <v>80</v>
      </c>
      <c r="F121" t="s">
        <v>129</v>
      </c>
      <c r="G121" t="s">
        <v>71</v>
      </c>
      <c r="H121">
        <v>99</v>
      </c>
      <c r="I121" s="8" t="s">
        <v>22</v>
      </c>
      <c r="J121">
        <v>5</v>
      </c>
      <c r="K121">
        <v>86</v>
      </c>
      <c r="L121">
        <v>113</v>
      </c>
      <c r="M121">
        <v>110</v>
      </c>
      <c r="N121">
        <v>113</v>
      </c>
      <c r="O121">
        <v>120</v>
      </c>
      <c r="P121">
        <v>101</v>
      </c>
      <c r="Q121">
        <v>110</v>
      </c>
      <c r="R121">
        <v>123</v>
      </c>
      <c r="S121">
        <v>119</v>
      </c>
      <c r="T121">
        <v>122</v>
      </c>
      <c r="U121">
        <v>41</v>
      </c>
      <c r="V121" s="9">
        <f t="shared" si="6"/>
        <v>456</v>
      </c>
      <c r="W121" s="7">
        <f t="shared" si="7"/>
        <v>474</v>
      </c>
      <c r="X121" t="str">
        <f>Stat[[#This Row],[服装]]&amp;Stat[[#This Row],[名前]]&amp;Stat[[#This Row],[レアリティ]]</f>
        <v>ユニフォーム小見春樹ICONIC</v>
      </c>
      <c r="Y121" t="s">
        <v>393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127</v>
      </c>
      <c r="D122" t="s">
        <v>90</v>
      </c>
      <c r="E122" t="s">
        <v>82</v>
      </c>
      <c r="F122" t="s">
        <v>129</v>
      </c>
      <c r="G122" t="s">
        <v>71</v>
      </c>
      <c r="H122">
        <v>99</v>
      </c>
      <c r="I122" s="8" t="s">
        <v>22</v>
      </c>
      <c r="J122">
        <v>5</v>
      </c>
      <c r="K122">
        <v>75</v>
      </c>
      <c r="L122">
        <v>117</v>
      </c>
      <c r="M122">
        <v>117</v>
      </c>
      <c r="N122">
        <v>112</v>
      </c>
      <c r="O122">
        <v>116</v>
      </c>
      <c r="P122">
        <v>97</v>
      </c>
      <c r="Q122">
        <v>121</v>
      </c>
      <c r="R122">
        <v>113</v>
      </c>
      <c r="S122">
        <v>114</v>
      </c>
      <c r="T122">
        <v>115</v>
      </c>
      <c r="U122">
        <v>36</v>
      </c>
      <c r="V122" s="9">
        <f t="shared" si="6"/>
        <v>462</v>
      </c>
      <c r="W122" s="7">
        <f t="shared" si="7"/>
        <v>463</v>
      </c>
      <c r="X122" t="str">
        <f>Stat[[#This Row],[服装]]&amp;Stat[[#This Row],[名前]]&amp;Stat[[#This Row],[レアリティ]]</f>
        <v>ユニフォーム尾長渉ICONIC</v>
      </c>
      <c r="Y122" t="s">
        <v>394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128</v>
      </c>
      <c r="D123" t="s">
        <v>90</v>
      </c>
      <c r="E123" t="s">
        <v>82</v>
      </c>
      <c r="F123" t="s">
        <v>129</v>
      </c>
      <c r="G123" t="s">
        <v>71</v>
      </c>
      <c r="H123">
        <v>99</v>
      </c>
      <c r="I123" s="8" t="s">
        <v>22</v>
      </c>
      <c r="J123">
        <v>5</v>
      </c>
      <c r="K123">
        <v>75</v>
      </c>
      <c r="L123">
        <v>121</v>
      </c>
      <c r="M123">
        <v>121</v>
      </c>
      <c r="N123">
        <v>112</v>
      </c>
      <c r="O123">
        <v>122</v>
      </c>
      <c r="P123">
        <v>97</v>
      </c>
      <c r="Q123">
        <v>125</v>
      </c>
      <c r="R123">
        <v>115</v>
      </c>
      <c r="S123">
        <v>116</v>
      </c>
      <c r="T123">
        <v>115</v>
      </c>
      <c r="U123">
        <v>36</v>
      </c>
      <c r="V123" s="9">
        <f t="shared" si="6"/>
        <v>476</v>
      </c>
      <c r="W123" s="7">
        <f t="shared" si="7"/>
        <v>471</v>
      </c>
      <c r="X123" t="str">
        <f>Stat[[#This Row],[服装]]&amp;Stat[[#This Row],[名前]]&amp;Stat[[#This Row],[レアリティ]]</f>
        <v>ユニフォーム鷲尾辰生ICONIC</v>
      </c>
      <c r="Y123" t="s">
        <v>395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130</v>
      </c>
      <c r="D124" t="s">
        <v>73</v>
      </c>
      <c r="E124" t="s">
        <v>74</v>
      </c>
      <c r="F124" t="s">
        <v>129</v>
      </c>
      <c r="G124" t="s">
        <v>71</v>
      </c>
      <c r="H124">
        <v>99</v>
      </c>
      <c r="I124" s="8" t="s">
        <v>22</v>
      </c>
      <c r="J124">
        <v>5</v>
      </c>
      <c r="K124">
        <v>78</v>
      </c>
      <c r="L124">
        <v>119</v>
      </c>
      <c r="M124">
        <v>121</v>
      </c>
      <c r="N124">
        <v>126</v>
      </c>
      <c r="O124">
        <v>126</v>
      </c>
      <c r="P124">
        <v>101</v>
      </c>
      <c r="Q124">
        <v>114</v>
      </c>
      <c r="R124">
        <v>121</v>
      </c>
      <c r="S124">
        <v>118</v>
      </c>
      <c r="T124">
        <v>119</v>
      </c>
      <c r="U124">
        <v>41</v>
      </c>
      <c r="V124" s="9">
        <f t="shared" si="6"/>
        <v>492</v>
      </c>
      <c r="W124" s="7">
        <f t="shared" si="7"/>
        <v>472</v>
      </c>
      <c r="X124" t="str">
        <f>Stat[[#This Row],[服装]]&amp;Stat[[#This Row],[名前]]&amp;Stat[[#This Row],[レアリティ]]</f>
        <v>ユニフォーム赤葦京治ICONIC</v>
      </c>
      <c r="Y124" t="s">
        <v>396</v>
      </c>
      <c r="Z124" s="3"/>
      <c r="AA124" s="3"/>
      <c r="AB124" s="3"/>
    </row>
    <row r="125" spans="1:28" ht="14.4" x14ac:dyDescent="0.3">
      <c r="A125">
        <v>124</v>
      </c>
      <c r="B125" t="s">
        <v>151</v>
      </c>
      <c r="C125" t="s">
        <v>130</v>
      </c>
      <c r="D125" t="s">
        <v>90</v>
      </c>
      <c r="E125" t="s">
        <v>74</v>
      </c>
      <c r="F125" t="s">
        <v>129</v>
      </c>
      <c r="G125" t="s">
        <v>71</v>
      </c>
      <c r="H125">
        <v>99</v>
      </c>
      <c r="I125" s="8" t="s">
        <v>22</v>
      </c>
      <c r="J125">
        <v>5</v>
      </c>
      <c r="K125">
        <v>79</v>
      </c>
      <c r="L125">
        <v>120</v>
      </c>
      <c r="M125">
        <v>124</v>
      </c>
      <c r="N125">
        <v>129</v>
      </c>
      <c r="O125">
        <v>129</v>
      </c>
      <c r="P125">
        <v>101</v>
      </c>
      <c r="Q125">
        <v>115</v>
      </c>
      <c r="R125">
        <v>122</v>
      </c>
      <c r="S125">
        <v>119</v>
      </c>
      <c r="T125">
        <v>120</v>
      </c>
      <c r="U125">
        <v>41</v>
      </c>
      <c r="V125" s="9">
        <f t="shared" si="6"/>
        <v>502</v>
      </c>
      <c r="W125" s="7">
        <f t="shared" si="7"/>
        <v>476</v>
      </c>
      <c r="X125" t="str">
        <f>Stat[[#This Row],[服装]]&amp;Stat[[#This Row],[名前]]&amp;Stat[[#This Row],[レアリティ]]</f>
        <v>夏祭り赤葦京治ICONIC</v>
      </c>
      <c r="Y125" t="s">
        <v>396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300</v>
      </c>
      <c r="D126" t="s">
        <v>77</v>
      </c>
      <c r="E126" t="s">
        <v>78</v>
      </c>
      <c r="F126" t="s">
        <v>135</v>
      </c>
      <c r="G126" t="s">
        <v>71</v>
      </c>
      <c r="H126">
        <v>99</v>
      </c>
      <c r="I126" s="8" t="s">
        <v>22</v>
      </c>
      <c r="J126">
        <v>5</v>
      </c>
      <c r="K126">
        <v>83</v>
      </c>
      <c r="L126">
        <v>130</v>
      </c>
      <c r="M126">
        <v>125</v>
      </c>
      <c r="N126">
        <v>115</v>
      </c>
      <c r="O126">
        <v>121</v>
      </c>
      <c r="P126">
        <v>101</v>
      </c>
      <c r="Q126">
        <v>118</v>
      </c>
      <c r="R126">
        <v>118</v>
      </c>
      <c r="S126">
        <v>126</v>
      </c>
      <c r="T126">
        <v>121</v>
      </c>
      <c r="U126">
        <v>36</v>
      </c>
      <c r="V126" s="9">
        <f t="shared" si="6"/>
        <v>491</v>
      </c>
      <c r="W126" s="7">
        <f t="shared" si="7"/>
        <v>483</v>
      </c>
      <c r="X126" t="str">
        <f>Stat[[#This Row],[服装]]&amp;Stat[[#This Row],[名前]]&amp;Stat[[#This Row],[レアリティ]]</f>
        <v>ユニフォーム星海光来ICONIC</v>
      </c>
      <c r="Y126" t="s">
        <v>397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132</v>
      </c>
      <c r="D127" t="s">
        <v>77</v>
      </c>
      <c r="E127" t="s">
        <v>78</v>
      </c>
      <c r="F127" t="s">
        <v>136</v>
      </c>
      <c r="G127" t="s">
        <v>71</v>
      </c>
      <c r="H127">
        <v>99</v>
      </c>
      <c r="I127" s="8" t="s">
        <v>22</v>
      </c>
      <c r="J127">
        <v>5</v>
      </c>
      <c r="K127">
        <v>82</v>
      </c>
      <c r="L127">
        <v>129</v>
      </c>
      <c r="M127">
        <v>126</v>
      </c>
      <c r="N127">
        <v>114</v>
      </c>
      <c r="O127">
        <v>121</v>
      </c>
      <c r="P127">
        <v>101</v>
      </c>
      <c r="Q127">
        <v>118</v>
      </c>
      <c r="R127">
        <v>123</v>
      </c>
      <c r="S127">
        <v>119</v>
      </c>
      <c r="T127">
        <v>120</v>
      </c>
      <c r="U127">
        <v>41</v>
      </c>
      <c r="V127" s="9">
        <f t="shared" si="6"/>
        <v>490</v>
      </c>
      <c r="W127" s="7">
        <f t="shared" si="7"/>
        <v>480</v>
      </c>
      <c r="X127" t="str">
        <f>Stat[[#This Row],[服装]]&amp;Stat[[#This Row],[名前]]&amp;Stat[[#This Row],[レアリティ]]</f>
        <v>ユニフォーム佐久早聖臣ICONIC</v>
      </c>
      <c r="Y127" t="s">
        <v>398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133</v>
      </c>
      <c r="D128" t="s">
        <v>77</v>
      </c>
      <c r="E128" t="s">
        <v>80</v>
      </c>
      <c r="F128" t="s">
        <v>136</v>
      </c>
      <c r="G128" t="s">
        <v>71</v>
      </c>
      <c r="H128">
        <v>99</v>
      </c>
      <c r="I128" s="8" t="s">
        <v>22</v>
      </c>
      <c r="J128">
        <v>5</v>
      </c>
      <c r="K128">
        <v>86</v>
      </c>
      <c r="L128">
        <v>115</v>
      </c>
      <c r="M128">
        <v>111</v>
      </c>
      <c r="N128">
        <v>119</v>
      </c>
      <c r="O128">
        <v>124</v>
      </c>
      <c r="P128">
        <v>101</v>
      </c>
      <c r="Q128">
        <v>110</v>
      </c>
      <c r="R128">
        <v>131</v>
      </c>
      <c r="S128">
        <v>116</v>
      </c>
      <c r="T128">
        <v>121</v>
      </c>
      <c r="U128">
        <v>36</v>
      </c>
      <c r="V128" s="9">
        <f t="shared" si="6"/>
        <v>469</v>
      </c>
      <c r="W128" s="7">
        <f t="shared" si="7"/>
        <v>478</v>
      </c>
      <c r="X128" t="str">
        <f>Stat[[#This Row],[服装]]&amp;Stat[[#This Row],[名前]]&amp;Stat[[#This Row],[レアリティ]]</f>
        <v>ユニフォーム小森元也ICONIC</v>
      </c>
      <c r="Y128" t="s">
        <v>399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134</v>
      </c>
      <c r="D129" t="s">
        <v>77</v>
      </c>
      <c r="E129" t="s">
        <v>82</v>
      </c>
      <c r="F129" t="s">
        <v>135</v>
      </c>
      <c r="G129" t="s">
        <v>71</v>
      </c>
      <c r="H129">
        <v>99</v>
      </c>
      <c r="I129" s="8" t="s">
        <v>22</v>
      </c>
      <c r="J129">
        <v>5</v>
      </c>
      <c r="K129">
        <v>75</v>
      </c>
      <c r="L129">
        <v>125</v>
      </c>
      <c r="M129">
        <v>122</v>
      </c>
      <c r="N129">
        <v>112</v>
      </c>
      <c r="O129">
        <v>121</v>
      </c>
      <c r="P129">
        <v>101</v>
      </c>
      <c r="Q129">
        <v>131</v>
      </c>
      <c r="R129">
        <v>115</v>
      </c>
      <c r="S129">
        <v>115</v>
      </c>
      <c r="T129">
        <v>117</v>
      </c>
      <c r="U129">
        <v>41</v>
      </c>
      <c r="V129" s="9">
        <f t="shared" si="6"/>
        <v>480</v>
      </c>
      <c r="W129" s="7">
        <f t="shared" si="7"/>
        <v>478</v>
      </c>
      <c r="X129" t="str">
        <f>Stat[[#This Row],[服装]]&amp;Stat[[#This Row],[名前]]&amp;Stat[[#This Row],[レアリティ]]</f>
        <v>ユニフォーム昼神幸郎ICONIC</v>
      </c>
      <c r="Y129" t="s">
        <v>400</v>
      </c>
      <c r="Z129" s="3"/>
      <c r="AA129" s="3"/>
      <c r="AB129" s="3"/>
    </row>
    <row r="130" spans="1:28" ht="14.4" x14ac:dyDescent="0.3"/>
    <row r="131" spans="1:28" ht="14.4" x14ac:dyDescent="0.3"/>
    <row r="132" spans="1:28" ht="14.4" x14ac:dyDescent="0.3"/>
    <row r="133" spans="1:28" ht="14.4" x14ac:dyDescent="0.3"/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63</v>
      </c>
      <c r="B2" t="s">
        <v>218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515</v>
      </c>
      <c r="Y2" t="s">
        <v>516</v>
      </c>
    </row>
    <row r="3" spans="1:25" x14ac:dyDescent="0.3">
      <c r="A3">
        <v>64</v>
      </c>
      <c r="B3" t="s">
        <v>218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517</v>
      </c>
      <c r="Y3" t="s">
        <v>518</v>
      </c>
    </row>
    <row r="4" spans="1:25" x14ac:dyDescent="0.3">
      <c r="A4">
        <v>65</v>
      </c>
      <c r="B4" t="s">
        <v>218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519</v>
      </c>
      <c r="Y4" t="s">
        <v>520</v>
      </c>
    </row>
    <row r="5" spans="1:25" x14ac:dyDescent="0.3">
      <c r="A5">
        <v>66</v>
      </c>
      <c r="B5" t="s">
        <v>218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521</v>
      </c>
      <c r="Y5" t="s">
        <v>522</v>
      </c>
    </row>
    <row r="6" spans="1:25" x14ac:dyDescent="0.3">
      <c r="A6">
        <v>67</v>
      </c>
      <c r="B6" t="s">
        <v>218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523</v>
      </c>
      <c r="Y6" t="s">
        <v>524</v>
      </c>
    </row>
    <row r="7" spans="1:25" x14ac:dyDescent="0.3">
      <c r="A7">
        <v>68</v>
      </c>
      <c r="B7" t="s">
        <v>218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525</v>
      </c>
      <c r="Y7" t="s">
        <v>526</v>
      </c>
    </row>
    <row r="8" spans="1:25" x14ac:dyDescent="0.3">
      <c r="A8">
        <v>69</v>
      </c>
      <c r="B8" t="s">
        <v>218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527</v>
      </c>
      <c r="Y8" t="s">
        <v>528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93</v>
      </c>
      <c r="B2" t="s">
        <v>218</v>
      </c>
      <c r="C2" t="s">
        <v>587</v>
      </c>
      <c r="D2" t="s">
        <v>28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588</v>
      </c>
      <c r="Y2" t="s">
        <v>589</v>
      </c>
    </row>
    <row r="3" spans="1:25" x14ac:dyDescent="0.3">
      <c r="A3">
        <v>94</v>
      </c>
      <c r="B3" t="s">
        <v>218</v>
      </c>
      <c r="C3" t="s">
        <v>590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591</v>
      </c>
      <c r="Y3" t="s">
        <v>592</v>
      </c>
    </row>
    <row r="4" spans="1:25" x14ac:dyDescent="0.3">
      <c r="A4">
        <v>95</v>
      </c>
      <c r="B4" t="s">
        <v>218</v>
      </c>
      <c r="C4" t="s">
        <v>593</v>
      </c>
      <c r="D4" t="s">
        <v>28</v>
      </c>
      <c r="E4" t="s">
        <v>31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594</v>
      </c>
      <c r="Y4" t="s">
        <v>595</v>
      </c>
    </row>
    <row r="5" spans="1:25" x14ac:dyDescent="0.3">
      <c r="A5">
        <v>96</v>
      </c>
      <c r="B5" t="s">
        <v>218</v>
      </c>
      <c r="C5" t="s">
        <v>596</v>
      </c>
      <c r="D5" t="s">
        <v>28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597</v>
      </c>
      <c r="Y5" t="s">
        <v>598</v>
      </c>
    </row>
    <row r="6" spans="1:25" x14ac:dyDescent="0.3">
      <c r="A6">
        <v>97</v>
      </c>
      <c r="B6" t="s">
        <v>218</v>
      </c>
      <c r="C6" t="s">
        <v>599</v>
      </c>
      <c r="D6" t="s">
        <v>28</v>
      </c>
      <c r="E6" t="s">
        <v>21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600</v>
      </c>
      <c r="Y6" t="s">
        <v>601</v>
      </c>
    </row>
    <row r="7" spans="1:25" x14ac:dyDescent="0.3">
      <c r="A7">
        <v>98</v>
      </c>
      <c r="B7" t="s">
        <v>218</v>
      </c>
      <c r="C7" t="s">
        <v>602</v>
      </c>
      <c r="D7" t="s">
        <v>28</v>
      </c>
      <c r="E7" t="s">
        <v>26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603</v>
      </c>
      <c r="Y7" t="s">
        <v>604</v>
      </c>
    </row>
    <row r="8" spans="1:25" x14ac:dyDescent="0.3">
      <c r="A8">
        <v>99</v>
      </c>
      <c r="B8" t="s">
        <v>218</v>
      </c>
      <c r="C8" t="s">
        <v>605</v>
      </c>
      <c r="D8" t="s">
        <v>28</v>
      </c>
      <c r="E8" t="s">
        <v>25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606</v>
      </c>
      <c r="Y8" t="s">
        <v>607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41</v>
      </c>
      <c r="B2" t="s">
        <v>218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478</v>
      </c>
      <c r="Y2" t="s">
        <v>479</v>
      </c>
    </row>
    <row r="3" spans="1:25" x14ac:dyDescent="0.3">
      <c r="A3">
        <v>42</v>
      </c>
      <c r="B3" t="s">
        <v>220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480</v>
      </c>
      <c r="Y3" t="s">
        <v>479</v>
      </c>
    </row>
    <row r="4" spans="1:25" x14ac:dyDescent="0.3">
      <c r="A4">
        <v>43</v>
      </c>
      <c r="B4" t="s">
        <v>228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481</v>
      </c>
      <c r="Y4" t="s">
        <v>479</v>
      </c>
    </row>
    <row r="5" spans="1:25" x14ac:dyDescent="0.3">
      <c r="A5">
        <v>44</v>
      </c>
      <c r="B5" t="s">
        <v>218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482</v>
      </c>
      <c r="Y5" t="s">
        <v>483</v>
      </c>
    </row>
    <row r="6" spans="1:25" x14ac:dyDescent="0.3">
      <c r="A6">
        <v>45</v>
      </c>
      <c r="B6" t="s">
        <v>220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484</v>
      </c>
      <c r="Y6" t="s">
        <v>483</v>
      </c>
    </row>
    <row r="7" spans="1:25" x14ac:dyDescent="0.3">
      <c r="A7">
        <v>46</v>
      </c>
      <c r="B7" t="s">
        <v>228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485</v>
      </c>
      <c r="Y7" t="s">
        <v>483</v>
      </c>
    </row>
    <row r="8" spans="1:25" x14ac:dyDescent="0.3">
      <c r="A8">
        <v>47</v>
      </c>
      <c r="B8" t="s">
        <v>218</v>
      </c>
      <c r="C8" t="s">
        <v>401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486</v>
      </c>
      <c r="Y8" t="s">
        <v>487</v>
      </c>
    </row>
    <row r="9" spans="1:25" x14ac:dyDescent="0.3">
      <c r="A9">
        <v>48</v>
      </c>
      <c r="B9" t="s">
        <v>220</v>
      </c>
      <c r="C9" t="s">
        <v>401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488</v>
      </c>
      <c r="Y9" t="s">
        <v>487</v>
      </c>
    </row>
    <row r="10" spans="1:25" x14ac:dyDescent="0.3">
      <c r="A10">
        <v>49</v>
      </c>
      <c r="B10" t="s">
        <v>218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489</v>
      </c>
      <c r="Y10" t="s">
        <v>490</v>
      </c>
    </row>
    <row r="11" spans="1:25" x14ac:dyDescent="0.3">
      <c r="A11">
        <v>50</v>
      </c>
      <c r="B11" t="s">
        <v>218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491</v>
      </c>
      <c r="Y11" t="s">
        <v>492</v>
      </c>
    </row>
    <row r="12" spans="1:25" x14ac:dyDescent="0.3">
      <c r="A12">
        <v>51</v>
      </c>
      <c r="B12" t="s">
        <v>218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493</v>
      </c>
      <c r="Y12" t="s">
        <v>494</v>
      </c>
    </row>
    <row r="13" spans="1:25" x14ac:dyDescent="0.3">
      <c r="A13">
        <v>52</v>
      </c>
      <c r="B13" t="s">
        <v>218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495</v>
      </c>
      <c r="Y13" t="s">
        <v>496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427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428</v>
      </c>
    </row>
    <row r="2" spans="1:25" x14ac:dyDescent="0.3">
      <c r="A2">
        <v>125</v>
      </c>
      <c r="B2" t="s">
        <v>218</v>
      </c>
      <c r="C2" t="s">
        <v>672</v>
      </c>
      <c r="D2" t="s">
        <v>28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673</v>
      </c>
      <c r="Y2" t="s">
        <v>674</v>
      </c>
    </row>
    <row r="3" spans="1:25" x14ac:dyDescent="0.3">
      <c r="A3">
        <v>126</v>
      </c>
      <c r="B3" t="s">
        <v>218</v>
      </c>
      <c r="C3" t="s">
        <v>675</v>
      </c>
      <c r="D3" t="s">
        <v>28</v>
      </c>
      <c r="E3" t="s">
        <v>21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676</v>
      </c>
      <c r="Y3" t="s">
        <v>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6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173</v>
      </c>
      <c r="B1" s="3" t="s">
        <v>283</v>
      </c>
      <c r="C1" s="3" t="s">
        <v>284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ユニフォーム瀬見栄太ICONIC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夏祭り木兎光太郎ICONIC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ユニフォーム木葉秋紀ICONIC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探偵木葉秋紀ICONIC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ユニフォーム猿杙大和ICONIC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ユニフォーム小見春樹ICONIC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ユニフォーム尾長渉ICONIC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ユニフォーム鷲尾辰生ICONIC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ユニフォーム赤葦京治ICONIC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夏祭り赤葦京治ICONIC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ユニフォーム星海光来ICONIC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ユニフォーム佐久早聖臣ICONIC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ユニフォーム小森元也ICONIC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ユニフォーム昼神幸郎ICONIC</v>
      </c>
      <c r="C129">
        <f>SetNo[[#This Row],[No.]]</f>
        <v>128</v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00"/>
  <sheetViews>
    <sheetView topLeftCell="A27" workbookViewId="0">
      <selection activeCell="J85" sqref="J85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217</v>
      </c>
      <c r="J2" t="s">
        <v>235</v>
      </c>
      <c r="K2" t="s">
        <v>174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217</v>
      </c>
      <c r="J3" t="s">
        <v>235</v>
      </c>
      <c r="K3" t="s">
        <v>174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217</v>
      </c>
      <c r="J4" t="s">
        <v>235</v>
      </c>
      <c r="K4" t="s">
        <v>174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217</v>
      </c>
      <c r="J5" t="s">
        <v>196</v>
      </c>
      <c r="K5" t="s">
        <v>190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217</v>
      </c>
      <c r="J6" t="s">
        <v>196</v>
      </c>
      <c r="K6" t="s">
        <v>190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217</v>
      </c>
      <c r="J7" t="s">
        <v>196</v>
      </c>
      <c r="K7" t="s">
        <v>185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221</v>
      </c>
      <c r="C8" t="s">
        <v>219</v>
      </c>
      <c r="D8" t="s">
        <v>23</v>
      </c>
      <c r="E8" t="s">
        <v>31</v>
      </c>
      <c r="F8" t="s">
        <v>156</v>
      </c>
      <c r="G8" t="s">
        <v>71</v>
      </c>
      <c r="H8">
        <v>1</v>
      </c>
      <c r="I8" t="s">
        <v>217</v>
      </c>
      <c r="J8" t="s">
        <v>196</v>
      </c>
      <c r="K8" t="s">
        <v>238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217</v>
      </c>
      <c r="J9" t="s">
        <v>239</v>
      </c>
      <c r="K9" t="s">
        <v>174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217</v>
      </c>
      <c r="J10" t="s">
        <v>239</v>
      </c>
      <c r="K10" t="s">
        <v>174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217</v>
      </c>
      <c r="J11" t="s">
        <v>206</v>
      </c>
      <c r="K11" t="s">
        <v>185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217</v>
      </c>
      <c r="J12" t="s">
        <v>206</v>
      </c>
      <c r="K12" t="s">
        <v>238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217</v>
      </c>
      <c r="J13" t="s">
        <v>206</v>
      </c>
      <c r="K13" t="s">
        <v>185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217</v>
      </c>
      <c r="J14" t="s">
        <v>206</v>
      </c>
      <c r="K14" t="s">
        <v>238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217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217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218</v>
      </c>
      <c r="C17" t="s">
        <v>226</v>
      </c>
      <c r="D17" t="s">
        <v>24</v>
      </c>
      <c r="E17" t="s">
        <v>25</v>
      </c>
      <c r="F17" t="s">
        <v>156</v>
      </c>
      <c r="G17" t="s">
        <v>71</v>
      </c>
      <c r="H17">
        <v>1</v>
      </c>
      <c r="I17" t="s">
        <v>217</v>
      </c>
      <c r="J17" t="s">
        <v>235</v>
      </c>
      <c r="K17" t="s">
        <v>174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220</v>
      </c>
      <c r="C18" t="s">
        <v>226</v>
      </c>
      <c r="D18" t="s">
        <v>28</v>
      </c>
      <c r="E18" t="s">
        <v>25</v>
      </c>
      <c r="F18" t="s">
        <v>156</v>
      </c>
      <c r="G18" t="s">
        <v>71</v>
      </c>
      <c r="H18">
        <v>1</v>
      </c>
      <c r="I18" t="s">
        <v>217</v>
      </c>
      <c r="J18" t="s">
        <v>235</v>
      </c>
      <c r="K18" t="s">
        <v>174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218</v>
      </c>
      <c r="C19" t="s">
        <v>227</v>
      </c>
      <c r="D19" t="s">
        <v>28</v>
      </c>
      <c r="E19" t="s">
        <v>25</v>
      </c>
      <c r="F19" t="s">
        <v>156</v>
      </c>
      <c r="G19" t="s">
        <v>71</v>
      </c>
      <c r="H19">
        <v>1</v>
      </c>
      <c r="I19" t="s">
        <v>217</v>
      </c>
      <c r="J19" t="s">
        <v>235</v>
      </c>
      <c r="K19" t="s">
        <v>174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228</v>
      </c>
      <c r="C20" t="s">
        <v>227</v>
      </c>
      <c r="D20" t="s">
        <v>23</v>
      </c>
      <c r="E20" t="s">
        <v>25</v>
      </c>
      <c r="F20" t="s">
        <v>156</v>
      </c>
      <c r="G20" t="s">
        <v>71</v>
      </c>
      <c r="H20">
        <v>1</v>
      </c>
      <c r="I20" t="s">
        <v>217</v>
      </c>
      <c r="J20" t="s">
        <v>235</v>
      </c>
      <c r="K20" t="s">
        <v>174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218</v>
      </c>
      <c r="C21" t="s">
        <v>229</v>
      </c>
      <c r="D21" t="s">
        <v>24</v>
      </c>
      <c r="E21" t="s">
        <v>31</v>
      </c>
      <c r="F21" t="s">
        <v>156</v>
      </c>
      <c r="G21" t="s">
        <v>71</v>
      </c>
      <c r="H21">
        <v>1</v>
      </c>
      <c r="I21" t="s">
        <v>217</v>
      </c>
      <c r="J21" t="s">
        <v>235</v>
      </c>
      <c r="K21" t="s">
        <v>174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228</v>
      </c>
      <c r="C22" t="s">
        <v>229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217</v>
      </c>
      <c r="J22" t="s">
        <v>235</v>
      </c>
      <c r="K22" t="s">
        <v>190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218</v>
      </c>
      <c r="C23" t="s">
        <v>230</v>
      </c>
      <c r="D23" t="s">
        <v>28</v>
      </c>
      <c r="E23" t="s">
        <v>25</v>
      </c>
      <c r="F23" t="s">
        <v>156</v>
      </c>
      <c r="G23" t="s">
        <v>71</v>
      </c>
      <c r="H23">
        <v>1</v>
      </c>
      <c r="I23" t="s">
        <v>217</v>
      </c>
      <c r="J23" t="s">
        <v>196</v>
      </c>
      <c r="K23" t="s">
        <v>185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228</v>
      </c>
      <c r="C24" t="s">
        <v>230</v>
      </c>
      <c r="D24" t="s">
        <v>23</v>
      </c>
      <c r="E24" t="s">
        <v>25</v>
      </c>
      <c r="F24" t="s">
        <v>156</v>
      </c>
      <c r="G24" t="s">
        <v>71</v>
      </c>
      <c r="H24">
        <v>1</v>
      </c>
      <c r="I24" t="s">
        <v>217</v>
      </c>
      <c r="J24" t="s">
        <v>196</v>
      </c>
      <c r="K24" t="s">
        <v>185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228</v>
      </c>
      <c r="C25" t="s">
        <v>230</v>
      </c>
      <c r="D25" t="s">
        <v>23</v>
      </c>
      <c r="E25" t="s">
        <v>25</v>
      </c>
      <c r="F25" t="s">
        <v>156</v>
      </c>
      <c r="G25" t="s">
        <v>71</v>
      </c>
      <c r="H25">
        <v>1</v>
      </c>
      <c r="I25" t="s">
        <v>217</v>
      </c>
      <c r="J25" t="s">
        <v>196</v>
      </c>
      <c r="K25" t="s">
        <v>238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218</v>
      </c>
      <c r="C26" t="s">
        <v>230</v>
      </c>
      <c r="D26" t="s">
        <v>28</v>
      </c>
      <c r="E26" t="s">
        <v>25</v>
      </c>
      <c r="F26" t="s">
        <v>156</v>
      </c>
      <c r="G26" t="s">
        <v>231</v>
      </c>
      <c r="H26">
        <v>1</v>
      </c>
      <c r="I26" t="s">
        <v>217</v>
      </c>
      <c r="J26" t="s">
        <v>196</v>
      </c>
      <c r="K26" t="s">
        <v>185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218</v>
      </c>
      <c r="C27" t="s">
        <v>232</v>
      </c>
      <c r="D27" t="s">
        <v>24</v>
      </c>
      <c r="E27" t="s">
        <v>25</v>
      </c>
      <c r="F27" t="s">
        <v>156</v>
      </c>
      <c r="G27" t="s">
        <v>71</v>
      </c>
      <c r="H27">
        <v>1</v>
      </c>
      <c r="I27" t="s">
        <v>217</v>
      </c>
      <c r="J27" t="s">
        <v>235</v>
      </c>
      <c r="K27" t="s">
        <v>174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403</v>
      </c>
      <c r="C28" t="s">
        <v>147</v>
      </c>
      <c r="D28" t="s">
        <v>28</v>
      </c>
      <c r="E28" t="s">
        <v>25</v>
      </c>
      <c r="F28" t="s">
        <v>137</v>
      </c>
      <c r="G28" t="s">
        <v>71</v>
      </c>
      <c r="H28">
        <v>1</v>
      </c>
      <c r="I28" s="3" t="s">
        <v>217</v>
      </c>
      <c r="J28" s="3" t="s">
        <v>235</v>
      </c>
      <c r="K28" s="3" t="s">
        <v>174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218</v>
      </c>
      <c r="C29" t="s">
        <v>233</v>
      </c>
      <c r="D29" t="s">
        <v>24</v>
      </c>
      <c r="E29" t="s">
        <v>25</v>
      </c>
      <c r="F29" t="s">
        <v>156</v>
      </c>
      <c r="G29" t="s">
        <v>71</v>
      </c>
      <c r="H29">
        <v>1</v>
      </c>
      <c r="I29" t="s">
        <v>217</v>
      </c>
      <c r="J29" t="s">
        <v>206</v>
      </c>
      <c r="K29" t="s">
        <v>185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218</v>
      </c>
      <c r="C30" t="s">
        <v>233</v>
      </c>
      <c r="D30" t="s">
        <v>24</v>
      </c>
      <c r="E30" t="s">
        <v>25</v>
      </c>
      <c r="F30" t="s">
        <v>156</v>
      </c>
      <c r="G30" t="s">
        <v>71</v>
      </c>
      <c r="H30">
        <v>1</v>
      </c>
      <c r="I30" t="s">
        <v>217</v>
      </c>
      <c r="J30" t="s">
        <v>206</v>
      </c>
      <c r="K30" t="s">
        <v>238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218</v>
      </c>
      <c r="C31" t="s">
        <v>234</v>
      </c>
      <c r="D31" t="s">
        <v>24</v>
      </c>
      <c r="E31" t="s">
        <v>26</v>
      </c>
      <c r="F31" t="s">
        <v>156</v>
      </c>
      <c r="G31" t="s">
        <v>71</v>
      </c>
      <c r="H31">
        <v>1</v>
      </c>
      <c r="I31" t="s">
        <v>217</v>
      </c>
      <c r="J31" t="s">
        <v>235</v>
      </c>
      <c r="K31" t="s">
        <v>174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217</v>
      </c>
      <c r="J32" t="s">
        <v>239</v>
      </c>
      <c r="K32" t="s">
        <v>174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150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217</v>
      </c>
      <c r="J33" t="s">
        <v>239</v>
      </c>
      <c r="K33" t="s">
        <v>174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151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217</v>
      </c>
      <c r="J34" t="s">
        <v>239</v>
      </c>
      <c r="K34" t="s">
        <v>185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217</v>
      </c>
      <c r="J35" t="s">
        <v>196</v>
      </c>
      <c r="K35" t="s">
        <v>185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150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217</v>
      </c>
      <c r="J36" t="s">
        <v>196</v>
      </c>
      <c r="K36" t="s">
        <v>185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151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217</v>
      </c>
      <c r="J37" t="s">
        <v>196</v>
      </c>
      <c r="K37" t="s">
        <v>185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151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217</v>
      </c>
      <c r="J38" t="s">
        <v>196</v>
      </c>
      <c r="K38" t="s">
        <v>238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217</v>
      </c>
      <c r="J39" t="s">
        <v>235</v>
      </c>
      <c r="K39" t="s">
        <v>174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403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217</v>
      </c>
      <c r="J40" t="s">
        <v>235</v>
      </c>
      <c r="K40" t="s">
        <v>174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217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217</v>
      </c>
      <c r="J42" t="s">
        <v>239</v>
      </c>
      <c r="K42" t="s">
        <v>174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217</v>
      </c>
      <c r="J43" t="s">
        <v>239</v>
      </c>
      <c r="K43" t="s">
        <v>174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217</v>
      </c>
      <c r="J44" t="s">
        <v>196</v>
      </c>
      <c r="K44" t="s">
        <v>174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217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217</v>
      </c>
      <c r="J46" t="s">
        <v>239</v>
      </c>
      <c r="K46" t="s">
        <v>174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152</v>
      </c>
      <c r="H47">
        <v>1</v>
      </c>
      <c r="I47" t="s">
        <v>217</v>
      </c>
      <c r="J47" t="s">
        <v>239</v>
      </c>
      <c r="K47" t="s">
        <v>174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218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217</v>
      </c>
      <c r="J48" t="s">
        <v>239</v>
      </c>
      <c r="K48" t="s">
        <v>174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150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217</v>
      </c>
      <c r="J49" t="s">
        <v>239</v>
      </c>
      <c r="K49" t="s">
        <v>174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118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217</v>
      </c>
      <c r="J50" t="s">
        <v>239</v>
      </c>
      <c r="K50" t="s">
        <v>174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218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217</v>
      </c>
      <c r="J51" t="s">
        <v>196</v>
      </c>
      <c r="K51" t="s">
        <v>174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150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217</v>
      </c>
      <c r="J52" t="s">
        <v>196</v>
      </c>
      <c r="K52" t="s">
        <v>174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118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217</v>
      </c>
      <c r="J53" t="s">
        <v>196</v>
      </c>
      <c r="K53" t="s">
        <v>174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218</v>
      </c>
      <c r="C54" t="s">
        <v>401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217</v>
      </c>
      <c r="J54" s="3" t="s">
        <v>235</v>
      </c>
      <c r="K54" s="3" t="s">
        <v>174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150</v>
      </c>
      <c r="C55" t="s">
        <v>401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217</v>
      </c>
      <c r="J55" s="3" t="s">
        <v>235</v>
      </c>
      <c r="K55" s="3" t="s">
        <v>174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218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217</v>
      </c>
      <c r="J56" s="3" t="s">
        <v>404</v>
      </c>
      <c r="K56" s="3" t="s">
        <v>174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218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217</v>
      </c>
      <c r="J57" s="3" t="s">
        <v>239</v>
      </c>
      <c r="K57" s="3" t="s">
        <v>185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218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217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218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217</v>
      </c>
      <c r="J59" s="3" t="s">
        <v>235</v>
      </c>
      <c r="K59" s="3" t="s">
        <v>174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218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217</v>
      </c>
      <c r="J60" s="3" t="s">
        <v>196</v>
      </c>
      <c r="K60" s="3" t="s">
        <v>185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218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217</v>
      </c>
      <c r="J61" s="3" t="s">
        <v>196</v>
      </c>
      <c r="K61" s="3" t="s">
        <v>238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118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217</v>
      </c>
      <c r="J62" s="3" t="s">
        <v>196</v>
      </c>
      <c r="K62" s="3" t="s">
        <v>185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218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217</v>
      </c>
      <c r="J63" s="3" t="s">
        <v>196</v>
      </c>
      <c r="K63" s="3" t="s">
        <v>174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118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217</v>
      </c>
      <c r="J64" s="3" t="s">
        <v>196</v>
      </c>
      <c r="K64" s="3" t="s">
        <v>174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218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217</v>
      </c>
      <c r="J65" s="3" t="s">
        <v>235</v>
      </c>
      <c r="K65" s="3" t="s">
        <v>174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218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217</v>
      </c>
      <c r="J66" s="3" t="s">
        <v>196</v>
      </c>
      <c r="K66" s="3" t="s">
        <v>174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218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217</v>
      </c>
      <c r="J67" s="3" t="s">
        <v>239</v>
      </c>
      <c r="K67" s="3" t="s">
        <v>174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218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217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218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217</v>
      </c>
      <c r="J69" s="3" t="s">
        <v>235</v>
      </c>
      <c r="K69" s="3" t="s">
        <v>174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218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217</v>
      </c>
      <c r="J70" s="3" t="s">
        <v>239</v>
      </c>
      <c r="K70" s="3" t="s">
        <v>174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218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217</v>
      </c>
      <c r="J71" s="3" t="s">
        <v>235</v>
      </c>
      <c r="K71" s="3" t="s">
        <v>174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218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217</v>
      </c>
      <c r="J72" s="3" t="s">
        <v>239</v>
      </c>
      <c r="K72" s="3" t="s">
        <v>174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218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217</v>
      </c>
      <c r="J73" s="3" t="s">
        <v>239</v>
      </c>
      <c r="K73" s="3" t="s">
        <v>174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218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217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218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217</v>
      </c>
      <c r="J75" s="3" t="s">
        <v>239</v>
      </c>
      <c r="K75" s="3" t="s">
        <v>174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218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217</v>
      </c>
      <c r="J76" s="3" t="s">
        <v>235</v>
      </c>
      <c r="K76" s="3" t="s">
        <v>174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218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217</v>
      </c>
      <c r="J77" s="3" t="s">
        <v>239</v>
      </c>
      <c r="K77" s="3" t="s">
        <v>174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218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217</v>
      </c>
      <c r="J78" s="3" t="s">
        <v>235</v>
      </c>
      <c r="K78" s="3" t="s">
        <v>174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218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217</v>
      </c>
      <c r="J79" s="3" t="s">
        <v>235</v>
      </c>
      <c r="K79" s="3" t="s">
        <v>174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218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217</v>
      </c>
      <c r="J80" s="3" t="s">
        <v>235</v>
      </c>
      <c r="K80" s="3" t="s">
        <v>174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218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217</v>
      </c>
      <c r="J81" s="3" t="s">
        <v>239</v>
      </c>
      <c r="K81" s="3" t="s">
        <v>174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218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217</v>
      </c>
      <c r="J82" s="3" t="s">
        <v>239</v>
      </c>
      <c r="K82" s="3" t="s">
        <v>174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218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217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218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217</v>
      </c>
      <c r="J84" s="3" t="s">
        <v>239</v>
      </c>
      <c r="K84" s="3" t="s">
        <v>174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218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217</v>
      </c>
      <c r="J85" s="3"/>
      <c r="K85" s="3"/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218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217</v>
      </c>
      <c r="J86" s="3"/>
      <c r="K86" s="3"/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218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217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218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217</v>
      </c>
      <c r="J88" s="3"/>
      <c r="K88" s="3"/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218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217</v>
      </c>
      <c r="J89" s="3"/>
      <c r="K89" s="3"/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218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217</v>
      </c>
      <c r="J90" s="3"/>
      <c r="K90" s="3"/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218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217</v>
      </c>
      <c r="J91" s="3"/>
      <c r="K91" s="3"/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 t="e">
        <f>VLOOKUP(Serve[[#This Row],[No用]],SetNo[[No.用]:[vlookup 用]],2,FALSE)</f>
        <v>#N/A</v>
      </c>
      <c r="G92" t="s">
        <v>71</v>
      </c>
      <c r="H92">
        <v>1</v>
      </c>
      <c r="I92" t="s">
        <v>217</v>
      </c>
      <c r="J92" s="3"/>
      <c r="K92" s="3"/>
      <c r="T92" t="str">
        <f>Serve[[#This Row],[服装]]&amp;Serve[[#This Row],[名前]]&amp;Serve[[#This Row],[レアリティ]]</f>
        <v>ICONIC</v>
      </c>
    </row>
    <row r="93" spans="1:20" x14ac:dyDescent="0.3">
      <c r="A93" t="e">
        <f>VLOOKUP(Serve[[#This Row],[No用]],SetNo[[No.用]:[vlookup 用]],2,FALSE)</f>
        <v>#N/A</v>
      </c>
      <c r="G93" t="s">
        <v>71</v>
      </c>
      <c r="H93">
        <v>1</v>
      </c>
      <c r="I93" t="s">
        <v>217</v>
      </c>
      <c r="J93" s="3"/>
      <c r="K93" s="3"/>
      <c r="T93" t="str">
        <f>Serve[[#This Row],[服装]]&amp;Serve[[#This Row],[名前]]&amp;Serve[[#This Row],[レアリティ]]</f>
        <v>ICONIC</v>
      </c>
    </row>
    <row r="94" spans="1:20" x14ac:dyDescent="0.3">
      <c r="A94" t="e">
        <f>VLOOKUP(Serve[[#This Row],[No用]],SetNo[[No.用]:[vlookup 用]],2,FALSE)</f>
        <v>#N/A</v>
      </c>
      <c r="G94" t="s">
        <v>71</v>
      </c>
      <c r="H94">
        <v>1</v>
      </c>
      <c r="I94" t="s">
        <v>217</v>
      </c>
      <c r="J94" s="3"/>
      <c r="K94" s="3"/>
      <c r="T94" t="str">
        <f>Serve[[#This Row],[服装]]&amp;Serve[[#This Row],[名前]]&amp;Serve[[#This Row],[レアリティ]]</f>
        <v>ICONIC</v>
      </c>
    </row>
    <row r="95" spans="1:20" x14ac:dyDescent="0.3">
      <c r="A95" t="e">
        <f>VLOOKUP(Serve[[#This Row],[No用]],SetNo[[No.用]:[vlookup 用]],2,FALSE)</f>
        <v>#N/A</v>
      </c>
      <c r="G95" t="s">
        <v>71</v>
      </c>
      <c r="H95">
        <v>1</v>
      </c>
      <c r="I95" t="s">
        <v>217</v>
      </c>
      <c r="J95" s="3"/>
      <c r="K95" s="3"/>
      <c r="T95" t="str">
        <f>Serve[[#This Row],[服装]]&amp;Serve[[#This Row],[名前]]&amp;Serve[[#This Row],[レアリティ]]</f>
        <v>ICONIC</v>
      </c>
    </row>
    <row r="96" spans="1:20" x14ac:dyDescent="0.3">
      <c r="A96" t="e">
        <f>VLOOKUP(Serve[[#This Row],[No用]],SetNo[[No.用]:[vlookup 用]],2,FALSE)</f>
        <v>#N/A</v>
      </c>
      <c r="G96" t="s">
        <v>71</v>
      </c>
      <c r="H96">
        <v>1</v>
      </c>
      <c r="I96" t="s">
        <v>217</v>
      </c>
      <c r="J96" s="3"/>
      <c r="K96" s="3"/>
      <c r="T96" t="str">
        <f>Serve[[#This Row],[服装]]&amp;Serve[[#This Row],[名前]]&amp;Serve[[#This Row],[レアリティ]]</f>
        <v>ICONIC</v>
      </c>
    </row>
    <row r="97" spans="1:20" x14ac:dyDescent="0.3">
      <c r="A97" t="e">
        <f>VLOOKUP(Serve[[#This Row],[No用]],SetNo[[No.用]:[vlookup 用]],2,FALSE)</f>
        <v>#N/A</v>
      </c>
      <c r="G97" t="s">
        <v>71</v>
      </c>
      <c r="H97">
        <v>1</v>
      </c>
      <c r="I97" t="s">
        <v>217</v>
      </c>
      <c r="T97" t="str">
        <f>Serve[[#This Row],[服装]]&amp;Serve[[#This Row],[名前]]&amp;Serve[[#This Row],[レアリティ]]</f>
        <v>ICONIC</v>
      </c>
    </row>
    <row r="98" spans="1:20" x14ac:dyDescent="0.3">
      <c r="A98" t="e">
        <f>VLOOKUP(Serve[[#This Row],[No用]],SetNo[[No.用]:[vlookup 用]],2,FALSE)</f>
        <v>#N/A</v>
      </c>
      <c r="G98" t="s">
        <v>71</v>
      </c>
      <c r="H98">
        <v>1</v>
      </c>
      <c r="I98" t="s">
        <v>217</v>
      </c>
      <c r="T98" t="str">
        <f>Serve[[#This Row],[服装]]&amp;Serve[[#This Row],[名前]]&amp;Serve[[#This Row],[レアリティ]]</f>
        <v>ICONIC</v>
      </c>
    </row>
    <row r="99" spans="1:20" x14ac:dyDescent="0.3">
      <c r="A99">
        <v>106</v>
      </c>
      <c r="B99" t="s">
        <v>409</v>
      </c>
      <c r="C99" t="s">
        <v>410</v>
      </c>
      <c r="D99" t="s">
        <v>24</v>
      </c>
      <c r="E99" t="s">
        <v>31</v>
      </c>
      <c r="F99" t="s">
        <v>160</v>
      </c>
      <c r="G99" t="s">
        <v>71</v>
      </c>
      <c r="H99">
        <v>1</v>
      </c>
      <c r="I99" t="s">
        <v>10</v>
      </c>
      <c r="J99" t="s">
        <v>411</v>
      </c>
      <c r="K99" t="s">
        <v>291</v>
      </c>
      <c r="L99">
        <v>36</v>
      </c>
      <c r="T99" t="str">
        <f>Serve[[#This Row],[服装]]&amp;Serve[[#This Row],[名前]]&amp;Serve[[#This Row],[レアリティ]]</f>
        <v>探偵白布賢二郎ICONIC</v>
      </c>
    </row>
    <row r="100" spans="1:20" x14ac:dyDescent="0.3">
      <c r="A100">
        <f>VLOOKUP(Serve[[#This Row],[No用]],SetNo[[No.用]:[vlookup 用]],2,FALSE)</f>
        <v>118</v>
      </c>
      <c r="B100" s="3" t="s">
        <v>403</v>
      </c>
      <c r="C100" t="s">
        <v>124</v>
      </c>
      <c r="D100" s="3" t="s">
        <v>77</v>
      </c>
      <c r="E100" t="s">
        <v>78</v>
      </c>
      <c r="F100" t="s">
        <v>129</v>
      </c>
      <c r="G100" t="s">
        <v>71</v>
      </c>
      <c r="H100">
        <v>1</v>
      </c>
      <c r="I100" t="s">
        <v>217</v>
      </c>
      <c r="J100" s="3" t="s">
        <v>235</v>
      </c>
      <c r="K100" s="3" t="s">
        <v>174</v>
      </c>
      <c r="L100">
        <v>28</v>
      </c>
      <c r="T100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472"/>
  <sheetViews>
    <sheetView topLeftCell="A416" workbookViewId="0">
      <selection activeCell="I482" sqref="I482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VLOOKUP(Receive[[#This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242</v>
      </c>
      <c r="J2" t="s">
        <v>120</v>
      </c>
      <c r="K2" t="s">
        <v>174</v>
      </c>
      <c r="L2">
        <v>24</v>
      </c>
      <c r="T2" t="s">
        <v>264</v>
      </c>
    </row>
    <row r="3" spans="1:20" x14ac:dyDescent="0.3">
      <c r="A3">
        <f>VLOOKUP(Receive[[#This Row],[No用]],SetNo[[No.用]:[vlookup 用]],2,FALSE)</f>
        <v>2</v>
      </c>
      <c r="B3" t="s">
        <v>218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242</v>
      </c>
      <c r="J3" t="s">
        <v>175</v>
      </c>
      <c r="K3" t="s">
        <v>174</v>
      </c>
      <c r="L3">
        <v>28</v>
      </c>
      <c r="T3" t="s">
        <v>265</v>
      </c>
    </row>
    <row r="4" spans="1:20" x14ac:dyDescent="0.3">
      <c r="A4">
        <f>VLOOKUP(Receive[[#This Row],[No用]],SetNo[[No.用]:[vlookup 用]],2,FALSE)</f>
        <v>3</v>
      </c>
      <c r="B4" t="s">
        <v>218</v>
      </c>
      <c r="C4" t="s">
        <v>243</v>
      </c>
      <c r="D4" t="s">
        <v>28</v>
      </c>
      <c r="E4" t="s">
        <v>26</v>
      </c>
      <c r="F4" t="s">
        <v>156</v>
      </c>
      <c r="G4" t="s">
        <v>71</v>
      </c>
      <c r="H4">
        <v>1</v>
      </c>
      <c r="I4" t="s">
        <v>242</v>
      </c>
      <c r="J4" t="s">
        <v>121</v>
      </c>
      <c r="K4" t="s">
        <v>174</v>
      </c>
      <c r="L4">
        <v>25</v>
      </c>
      <c r="T4" t="s">
        <v>266</v>
      </c>
    </row>
    <row r="5" spans="1:20" x14ac:dyDescent="0.3">
      <c r="A5">
        <f>VLOOKUP(Receive[[#This Row],[No用]],SetNo[[No.用]:[vlookup 用]],2,FALSE)</f>
        <v>4</v>
      </c>
      <c r="B5" t="s">
        <v>218</v>
      </c>
      <c r="C5" t="s">
        <v>243</v>
      </c>
      <c r="D5" t="s">
        <v>28</v>
      </c>
      <c r="E5" t="s">
        <v>26</v>
      </c>
      <c r="F5" t="s">
        <v>156</v>
      </c>
      <c r="G5" t="s">
        <v>71</v>
      </c>
      <c r="H5">
        <v>1</v>
      </c>
      <c r="I5" t="s">
        <v>242</v>
      </c>
      <c r="J5" t="s">
        <v>176</v>
      </c>
      <c r="K5" t="s">
        <v>174</v>
      </c>
      <c r="L5">
        <v>25</v>
      </c>
      <c r="T5" t="s">
        <v>267</v>
      </c>
    </row>
    <row r="6" spans="1:20" x14ac:dyDescent="0.3">
      <c r="A6">
        <f>VLOOKUP(Receive[[#This Row],[No用]],SetNo[[No.用]:[vlookup 用]],2,FALSE)</f>
        <v>5</v>
      </c>
      <c r="B6" t="s">
        <v>218</v>
      </c>
      <c r="C6" t="s">
        <v>243</v>
      </c>
      <c r="D6" t="s">
        <v>28</v>
      </c>
      <c r="E6" t="s">
        <v>26</v>
      </c>
      <c r="F6" t="s">
        <v>156</v>
      </c>
      <c r="G6" t="s">
        <v>71</v>
      </c>
      <c r="H6">
        <v>1</v>
      </c>
      <c r="I6" t="s">
        <v>242</v>
      </c>
      <c r="J6" t="s">
        <v>177</v>
      </c>
      <c r="K6" t="s">
        <v>174</v>
      </c>
      <c r="L6">
        <v>29</v>
      </c>
      <c r="T6" t="s">
        <v>268</v>
      </c>
    </row>
    <row r="7" spans="1:20" x14ac:dyDescent="0.3">
      <c r="A7">
        <f>VLOOKUP(Receive[[#This Row],[No用]],SetNo[[No.用]:[vlookup 用]],2,FALSE)</f>
        <v>6</v>
      </c>
      <c r="B7" t="s">
        <v>220</v>
      </c>
      <c r="C7" t="s">
        <v>243</v>
      </c>
      <c r="D7" t="s">
        <v>28</v>
      </c>
      <c r="E7" t="s">
        <v>26</v>
      </c>
      <c r="F7" t="s">
        <v>156</v>
      </c>
      <c r="G7" t="s">
        <v>71</v>
      </c>
      <c r="H7">
        <v>1</v>
      </c>
      <c r="I7" t="s">
        <v>16</v>
      </c>
      <c r="J7" t="s">
        <v>277</v>
      </c>
      <c r="K7" t="s">
        <v>278</v>
      </c>
      <c r="L7">
        <v>24</v>
      </c>
      <c r="T7" t="s">
        <v>269</v>
      </c>
    </row>
    <row r="8" spans="1:20" x14ac:dyDescent="0.3">
      <c r="A8">
        <f>VLOOKUP(Receive[[#This Row],[No用]],SetNo[[No.用]:[vlookup 用]],2,FALSE)</f>
        <v>7</v>
      </c>
      <c r="B8" t="s">
        <v>220</v>
      </c>
      <c r="C8" t="s">
        <v>243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16</v>
      </c>
      <c r="J8" t="s">
        <v>279</v>
      </c>
      <c r="K8" t="s">
        <v>278</v>
      </c>
      <c r="L8">
        <v>28</v>
      </c>
      <c r="T8" t="s">
        <v>270</v>
      </c>
    </row>
    <row r="9" spans="1:20" x14ac:dyDescent="0.3">
      <c r="A9">
        <f>VLOOKUP(Receive[[#This Row],[No用]],SetNo[[No.用]:[vlookup 用]],2,FALSE)</f>
        <v>8</v>
      </c>
      <c r="B9" t="s">
        <v>220</v>
      </c>
      <c r="C9" t="s">
        <v>243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16</v>
      </c>
      <c r="J9" t="s">
        <v>280</v>
      </c>
      <c r="K9" t="s">
        <v>278</v>
      </c>
      <c r="L9">
        <v>25</v>
      </c>
      <c r="T9" t="s">
        <v>271</v>
      </c>
    </row>
    <row r="10" spans="1:20" x14ac:dyDescent="0.3">
      <c r="A10">
        <f>VLOOKUP(Receive[[#This Row],[No用]],SetNo[[No.用]:[vlookup 用]],2,FALSE)</f>
        <v>9</v>
      </c>
      <c r="B10" t="s">
        <v>220</v>
      </c>
      <c r="C10" t="s">
        <v>243</v>
      </c>
      <c r="D10" t="s">
        <v>28</v>
      </c>
      <c r="E10" t="s">
        <v>26</v>
      </c>
      <c r="F10" t="s">
        <v>156</v>
      </c>
      <c r="G10" t="s">
        <v>71</v>
      </c>
      <c r="H10">
        <v>1</v>
      </c>
      <c r="I10" t="s">
        <v>16</v>
      </c>
      <c r="J10" t="s">
        <v>281</v>
      </c>
      <c r="K10" t="s">
        <v>278</v>
      </c>
      <c r="L10">
        <v>25</v>
      </c>
      <c r="T10" t="s">
        <v>272</v>
      </c>
    </row>
    <row r="11" spans="1:20" x14ac:dyDescent="0.3">
      <c r="A11">
        <f>VLOOKUP(Receive[[#This Row],[No用]],SetNo[[No.用]:[vlookup 用]],2,FALSE)</f>
        <v>10</v>
      </c>
      <c r="B11" t="s">
        <v>220</v>
      </c>
      <c r="C11" t="s">
        <v>243</v>
      </c>
      <c r="D11" t="s">
        <v>28</v>
      </c>
      <c r="E11" t="s">
        <v>26</v>
      </c>
      <c r="F11" t="s">
        <v>156</v>
      </c>
      <c r="G11" t="s">
        <v>71</v>
      </c>
      <c r="H11">
        <v>1</v>
      </c>
      <c r="I11" t="s">
        <v>16</v>
      </c>
      <c r="J11" t="s">
        <v>282</v>
      </c>
      <c r="K11" t="s">
        <v>278</v>
      </c>
      <c r="L11">
        <v>29</v>
      </c>
      <c r="T11" t="s">
        <v>273</v>
      </c>
    </row>
    <row r="12" spans="1:20" x14ac:dyDescent="0.3">
      <c r="A12">
        <f>VLOOKUP(Receive[[#This Row],[No用]],SetNo[[No.用]:[vlookup 用]],2,FALSE)</f>
        <v>11</v>
      </c>
      <c r="B12" t="s">
        <v>221</v>
      </c>
      <c r="C12" t="s">
        <v>243</v>
      </c>
      <c r="D12" t="s">
        <v>23</v>
      </c>
      <c r="E12" t="s">
        <v>26</v>
      </c>
      <c r="F12" t="s">
        <v>156</v>
      </c>
      <c r="G12" t="s">
        <v>71</v>
      </c>
      <c r="H12">
        <v>1</v>
      </c>
      <c r="I12" t="s">
        <v>16</v>
      </c>
      <c r="J12" t="s">
        <v>277</v>
      </c>
      <c r="K12" t="s">
        <v>278</v>
      </c>
      <c r="L12">
        <v>24</v>
      </c>
      <c r="T12" t="s">
        <v>274</v>
      </c>
    </row>
    <row r="13" spans="1:20" x14ac:dyDescent="0.3">
      <c r="A13">
        <f>VLOOKUP(Receive[[#This Row],[No用]],SetNo[[No.用]:[vlookup 用]],2,FALSE)</f>
        <v>12</v>
      </c>
      <c r="B13" t="s">
        <v>221</v>
      </c>
      <c r="C13" t="s">
        <v>243</v>
      </c>
      <c r="D13" t="s">
        <v>23</v>
      </c>
      <c r="E13" t="s">
        <v>26</v>
      </c>
      <c r="F13" t="s">
        <v>156</v>
      </c>
      <c r="G13" t="s">
        <v>71</v>
      </c>
      <c r="H13">
        <v>1</v>
      </c>
      <c r="I13" t="s">
        <v>16</v>
      </c>
      <c r="J13" t="s">
        <v>279</v>
      </c>
      <c r="K13" t="s">
        <v>278</v>
      </c>
      <c r="L13">
        <v>28</v>
      </c>
      <c r="T13" t="s">
        <v>275</v>
      </c>
    </row>
    <row r="14" spans="1:20" x14ac:dyDescent="0.3">
      <c r="A14">
        <f>VLOOKUP(Receive[[#This Row],[No用]],SetNo[[No.用]:[vlookup 用]],2,FALSE)</f>
        <v>3</v>
      </c>
      <c r="B14" t="s">
        <v>221</v>
      </c>
      <c r="C14" t="s">
        <v>243</v>
      </c>
      <c r="D14" t="s">
        <v>23</v>
      </c>
      <c r="E14" t="s">
        <v>26</v>
      </c>
      <c r="F14" t="s">
        <v>156</v>
      </c>
      <c r="G14" t="s">
        <v>71</v>
      </c>
      <c r="H14">
        <v>1</v>
      </c>
      <c r="I14" t="s">
        <v>16</v>
      </c>
      <c r="J14" t="s">
        <v>280</v>
      </c>
      <c r="K14" t="s">
        <v>278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221</v>
      </c>
      <c r="C15" t="s">
        <v>243</v>
      </c>
      <c r="D15" t="s">
        <v>23</v>
      </c>
      <c r="E15" t="s">
        <v>26</v>
      </c>
      <c r="F15" t="s">
        <v>156</v>
      </c>
      <c r="G15" t="s">
        <v>71</v>
      </c>
      <c r="H15">
        <v>1</v>
      </c>
      <c r="I15" t="s">
        <v>16</v>
      </c>
      <c r="J15" t="s">
        <v>281</v>
      </c>
      <c r="K15" t="s">
        <v>278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221</v>
      </c>
      <c r="C16" t="s">
        <v>243</v>
      </c>
      <c r="D16" t="s">
        <v>23</v>
      </c>
      <c r="E16" t="s">
        <v>26</v>
      </c>
      <c r="F16" t="s">
        <v>156</v>
      </c>
      <c r="G16" t="s">
        <v>71</v>
      </c>
      <c r="H16">
        <v>1</v>
      </c>
      <c r="I16" t="s">
        <v>16</v>
      </c>
      <c r="J16" t="s">
        <v>282</v>
      </c>
      <c r="K16" t="s">
        <v>278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218</v>
      </c>
      <c r="C17" t="s">
        <v>219</v>
      </c>
      <c r="D17" t="s">
        <v>28</v>
      </c>
      <c r="E17" t="s">
        <v>31</v>
      </c>
      <c r="F17" t="s">
        <v>156</v>
      </c>
      <c r="G17" t="s">
        <v>71</v>
      </c>
      <c r="H17">
        <v>1</v>
      </c>
      <c r="I17" t="s">
        <v>242</v>
      </c>
      <c r="J17" t="s">
        <v>120</v>
      </c>
      <c r="K17" t="s">
        <v>174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218</v>
      </c>
      <c r="C18" t="s">
        <v>219</v>
      </c>
      <c r="D18" t="s">
        <v>28</v>
      </c>
      <c r="E18" t="s">
        <v>31</v>
      </c>
      <c r="F18" t="s">
        <v>156</v>
      </c>
      <c r="G18" t="s">
        <v>71</v>
      </c>
      <c r="H18">
        <v>1</v>
      </c>
      <c r="I18" t="s">
        <v>242</v>
      </c>
      <c r="J18" t="s">
        <v>175</v>
      </c>
      <c r="K18" t="s">
        <v>174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218</v>
      </c>
      <c r="C19" t="s">
        <v>219</v>
      </c>
      <c r="D19" t="s">
        <v>28</v>
      </c>
      <c r="E19" t="s">
        <v>31</v>
      </c>
      <c r="F19" t="s">
        <v>156</v>
      </c>
      <c r="G19" t="s">
        <v>71</v>
      </c>
      <c r="H19">
        <v>1</v>
      </c>
      <c r="I19" t="s">
        <v>242</v>
      </c>
      <c r="J19" t="s">
        <v>121</v>
      </c>
      <c r="K19" t="s">
        <v>174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218</v>
      </c>
      <c r="C20" t="s">
        <v>219</v>
      </c>
      <c r="D20" t="s">
        <v>28</v>
      </c>
      <c r="E20" t="s">
        <v>31</v>
      </c>
      <c r="F20" t="s">
        <v>156</v>
      </c>
      <c r="G20" t="s">
        <v>71</v>
      </c>
      <c r="H20">
        <v>1</v>
      </c>
      <c r="I20" t="s">
        <v>242</v>
      </c>
      <c r="J20" t="s">
        <v>176</v>
      </c>
      <c r="K20" t="s">
        <v>174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218</v>
      </c>
      <c r="C21" t="s">
        <v>219</v>
      </c>
      <c r="D21" t="s">
        <v>28</v>
      </c>
      <c r="E21" t="s">
        <v>31</v>
      </c>
      <c r="F21" t="s">
        <v>156</v>
      </c>
      <c r="G21" t="s">
        <v>71</v>
      </c>
      <c r="H21">
        <v>1</v>
      </c>
      <c r="I21" t="s">
        <v>242</v>
      </c>
      <c r="J21" t="s">
        <v>177</v>
      </c>
      <c r="K21" t="s">
        <v>174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220</v>
      </c>
      <c r="C22" t="s">
        <v>219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242</v>
      </c>
      <c r="J22" t="s">
        <v>120</v>
      </c>
      <c r="K22" t="s">
        <v>174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220</v>
      </c>
      <c r="C23" t="s">
        <v>219</v>
      </c>
      <c r="D23" t="s">
        <v>28</v>
      </c>
      <c r="E23" t="s">
        <v>31</v>
      </c>
      <c r="F23" t="s">
        <v>156</v>
      </c>
      <c r="G23" t="s">
        <v>71</v>
      </c>
      <c r="H23">
        <v>1</v>
      </c>
      <c r="I23" t="s">
        <v>242</v>
      </c>
      <c r="J23" t="s">
        <v>175</v>
      </c>
      <c r="K23" t="s">
        <v>174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220</v>
      </c>
      <c r="C24" t="s">
        <v>219</v>
      </c>
      <c r="D24" t="s">
        <v>28</v>
      </c>
      <c r="E24" t="s">
        <v>31</v>
      </c>
      <c r="F24" t="s">
        <v>156</v>
      </c>
      <c r="G24" t="s">
        <v>71</v>
      </c>
      <c r="H24">
        <v>1</v>
      </c>
      <c r="I24" t="s">
        <v>242</v>
      </c>
      <c r="J24" t="s">
        <v>121</v>
      </c>
      <c r="K24" t="s">
        <v>174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220</v>
      </c>
      <c r="C25" t="s">
        <v>219</v>
      </c>
      <c r="D25" t="s">
        <v>28</v>
      </c>
      <c r="E25" t="s">
        <v>31</v>
      </c>
      <c r="F25" t="s">
        <v>156</v>
      </c>
      <c r="G25" t="s">
        <v>71</v>
      </c>
      <c r="H25">
        <v>1</v>
      </c>
      <c r="I25" t="s">
        <v>242</v>
      </c>
      <c r="J25" t="s">
        <v>176</v>
      </c>
      <c r="K25" t="s">
        <v>174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220</v>
      </c>
      <c r="C26" t="s">
        <v>219</v>
      </c>
      <c r="D26" t="s">
        <v>28</v>
      </c>
      <c r="E26" t="s">
        <v>31</v>
      </c>
      <c r="F26" t="s">
        <v>156</v>
      </c>
      <c r="G26" t="s">
        <v>71</v>
      </c>
      <c r="H26">
        <v>1</v>
      </c>
      <c r="I26" t="s">
        <v>242</v>
      </c>
      <c r="J26" t="s">
        <v>177</v>
      </c>
      <c r="K26" t="s">
        <v>174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221</v>
      </c>
      <c r="C27" t="s">
        <v>219</v>
      </c>
      <c r="D27" t="s">
        <v>23</v>
      </c>
      <c r="E27" t="s">
        <v>31</v>
      </c>
      <c r="F27" t="s">
        <v>156</v>
      </c>
      <c r="G27" t="s">
        <v>71</v>
      </c>
      <c r="H27">
        <v>1</v>
      </c>
      <c r="I27" t="s">
        <v>242</v>
      </c>
      <c r="J27" t="s">
        <v>120</v>
      </c>
      <c r="K27" t="s">
        <v>190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221</v>
      </c>
      <c r="C28" t="s">
        <v>219</v>
      </c>
      <c r="D28" t="s">
        <v>23</v>
      </c>
      <c r="E28" t="s">
        <v>31</v>
      </c>
      <c r="F28" t="s">
        <v>156</v>
      </c>
      <c r="G28" t="s">
        <v>71</v>
      </c>
      <c r="H28">
        <v>1</v>
      </c>
      <c r="I28" t="s">
        <v>242</v>
      </c>
      <c r="J28" t="s">
        <v>175</v>
      </c>
      <c r="K28" t="s">
        <v>174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221</v>
      </c>
      <c r="C29" t="s">
        <v>219</v>
      </c>
      <c r="D29" t="s">
        <v>23</v>
      </c>
      <c r="E29" t="s">
        <v>31</v>
      </c>
      <c r="F29" t="s">
        <v>156</v>
      </c>
      <c r="G29" t="s">
        <v>71</v>
      </c>
      <c r="H29">
        <v>1</v>
      </c>
      <c r="I29" t="s">
        <v>242</v>
      </c>
      <c r="J29" t="s">
        <v>244</v>
      </c>
      <c r="K29" t="s">
        <v>174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221</v>
      </c>
      <c r="C30" t="s">
        <v>219</v>
      </c>
      <c r="D30" t="s">
        <v>23</v>
      </c>
      <c r="E30" t="s">
        <v>31</v>
      </c>
      <c r="F30" t="s">
        <v>156</v>
      </c>
      <c r="G30" t="s">
        <v>71</v>
      </c>
      <c r="H30">
        <v>1</v>
      </c>
      <c r="I30" t="s">
        <v>242</v>
      </c>
      <c r="J30" t="s">
        <v>121</v>
      </c>
      <c r="K30" t="s">
        <v>190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221</v>
      </c>
      <c r="C31" t="s">
        <v>219</v>
      </c>
      <c r="D31" t="s">
        <v>23</v>
      </c>
      <c r="E31" t="s">
        <v>31</v>
      </c>
      <c r="F31" t="s">
        <v>156</v>
      </c>
      <c r="G31" t="s">
        <v>71</v>
      </c>
      <c r="H31">
        <v>1</v>
      </c>
      <c r="I31" t="s">
        <v>242</v>
      </c>
      <c r="J31" t="s">
        <v>176</v>
      </c>
      <c r="K31" t="s">
        <v>174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221</v>
      </c>
      <c r="C32" t="s">
        <v>219</v>
      </c>
      <c r="D32" t="s">
        <v>23</v>
      </c>
      <c r="E32" t="s">
        <v>31</v>
      </c>
      <c r="F32" t="s">
        <v>156</v>
      </c>
      <c r="G32" t="s">
        <v>71</v>
      </c>
      <c r="H32">
        <v>1</v>
      </c>
      <c r="I32" t="s">
        <v>242</v>
      </c>
      <c r="J32" t="s">
        <v>177</v>
      </c>
      <c r="K32" t="s">
        <v>174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218</v>
      </c>
      <c r="C33" t="s">
        <v>222</v>
      </c>
      <c r="D33" t="s">
        <v>28</v>
      </c>
      <c r="E33" t="s">
        <v>26</v>
      </c>
      <c r="F33" t="s">
        <v>156</v>
      </c>
      <c r="G33" t="s">
        <v>71</v>
      </c>
      <c r="H33">
        <v>1</v>
      </c>
      <c r="I33" t="s">
        <v>242</v>
      </c>
      <c r="J33" t="s">
        <v>120</v>
      </c>
      <c r="K33" t="s">
        <v>174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218</v>
      </c>
      <c r="C34" t="s">
        <v>222</v>
      </c>
      <c r="D34" t="s">
        <v>28</v>
      </c>
      <c r="E34" t="s">
        <v>26</v>
      </c>
      <c r="F34" t="s">
        <v>156</v>
      </c>
      <c r="G34" t="s">
        <v>71</v>
      </c>
      <c r="H34">
        <v>1</v>
      </c>
      <c r="I34" t="s">
        <v>242</v>
      </c>
      <c r="J34" t="s">
        <v>175</v>
      </c>
      <c r="K34" t="s">
        <v>174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218</v>
      </c>
      <c r="C35" t="s">
        <v>222</v>
      </c>
      <c r="D35" t="s">
        <v>28</v>
      </c>
      <c r="E35" t="s">
        <v>26</v>
      </c>
      <c r="F35" t="s">
        <v>156</v>
      </c>
      <c r="G35" t="s">
        <v>71</v>
      </c>
      <c r="H35">
        <v>1</v>
      </c>
      <c r="I35" t="s">
        <v>242</v>
      </c>
      <c r="J35" t="s">
        <v>121</v>
      </c>
      <c r="K35" t="s">
        <v>174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218</v>
      </c>
      <c r="C36" t="s">
        <v>222</v>
      </c>
      <c r="D36" t="s">
        <v>28</v>
      </c>
      <c r="E36" t="s">
        <v>26</v>
      </c>
      <c r="F36" t="s">
        <v>156</v>
      </c>
      <c r="G36" t="s">
        <v>71</v>
      </c>
      <c r="H36">
        <v>1</v>
      </c>
      <c r="I36" t="s">
        <v>242</v>
      </c>
      <c r="J36" t="s">
        <v>176</v>
      </c>
      <c r="K36" t="s">
        <v>174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218</v>
      </c>
      <c r="C37" t="s">
        <v>222</v>
      </c>
      <c r="D37" t="s">
        <v>28</v>
      </c>
      <c r="E37" t="s">
        <v>26</v>
      </c>
      <c r="F37" t="s">
        <v>156</v>
      </c>
      <c r="G37" t="s">
        <v>71</v>
      </c>
      <c r="H37">
        <v>1</v>
      </c>
      <c r="I37" t="s">
        <v>242</v>
      </c>
      <c r="J37" t="s">
        <v>177</v>
      </c>
      <c r="K37" t="s">
        <v>174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223</v>
      </c>
      <c r="C38" t="s">
        <v>222</v>
      </c>
      <c r="D38" t="s">
        <v>23</v>
      </c>
      <c r="E38" t="s">
        <v>26</v>
      </c>
      <c r="F38" t="s">
        <v>156</v>
      </c>
      <c r="G38" t="s">
        <v>71</v>
      </c>
      <c r="H38">
        <v>1</v>
      </c>
      <c r="I38" t="s">
        <v>242</v>
      </c>
      <c r="J38" t="s">
        <v>120</v>
      </c>
      <c r="K38" t="s">
        <v>174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223</v>
      </c>
      <c r="C39" t="s">
        <v>222</v>
      </c>
      <c r="D39" t="s">
        <v>23</v>
      </c>
      <c r="E39" t="s">
        <v>26</v>
      </c>
      <c r="F39" t="s">
        <v>156</v>
      </c>
      <c r="G39" t="s">
        <v>71</v>
      </c>
      <c r="H39">
        <v>1</v>
      </c>
      <c r="I39" t="s">
        <v>242</v>
      </c>
      <c r="J39" t="s">
        <v>175</v>
      </c>
      <c r="K39" t="s">
        <v>174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223</v>
      </c>
      <c r="C40" t="s">
        <v>222</v>
      </c>
      <c r="D40" t="s">
        <v>23</v>
      </c>
      <c r="E40" t="s">
        <v>26</v>
      </c>
      <c r="F40" t="s">
        <v>156</v>
      </c>
      <c r="G40" t="s">
        <v>71</v>
      </c>
      <c r="H40">
        <v>1</v>
      </c>
      <c r="I40" t="s">
        <v>242</v>
      </c>
      <c r="J40" t="s">
        <v>121</v>
      </c>
      <c r="K40" t="s">
        <v>174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223</v>
      </c>
      <c r="C41" t="s">
        <v>222</v>
      </c>
      <c r="D41" t="s">
        <v>23</v>
      </c>
      <c r="E41" t="s">
        <v>26</v>
      </c>
      <c r="F41" t="s">
        <v>156</v>
      </c>
      <c r="G41" t="s">
        <v>71</v>
      </c>
      <c r="H41">
        <v>1</v>
      </c>
      <c r="I41" t="s">
        <v>242</v>
      </c>
      <c r="J41" t="s">
        <v>176</v>
      </c>
      <c r="K41" t="s">
        <v>174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223</v>
      </c>
      <c r="C42" t="s">
        <v>222</v>
      </c>
      <c r="D42" t="s">
        <v>23</v>
      </c>
      <c r="E42" t="s">
        <v>26</v>
      </c>
      <c r="F42" t="s">
        <v>156</v>
      </c>
      <c r="G42" t="s">
        <v>71</v>
      </c>
      <c r="H42">
        <v>1</v>
      </c>
      <c r="I42" t="s">
        <v>242</v>
      </c>
      <c r="J42" t="s">
        <v>177</v>
      </c>
      <c r="K42" t="s">
        <v>174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218</v>
      </c>
      <c r="C43" t="s">
        <v>224</v>
      </c>
      <c r="D43" t="s">
        <v>24</v>
      </c>
      <c r="E43" t="s">
        <v>26</v>
      </c>
      <c r="F43" t="s">
        <v>156</v>
      </c>
      <c r="G43" t="s">
        <v>71</v>
      </c>
      <c r="H43">
        <v>1</v>
      </c>
      <c r="I43" t="s">
        <v>242</v>
      </c>
      <c r="J43" t="s">
        <v>120</v>
      </c>
      <c r="K43" t="s">
        <v>174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218</v>
      </c>
      <c r="C44" t="s">
        <v>224</v>
      </c>
      <c r="D44" t="s">
        <v>24</v>
      </c>
      <c r="E44" t="s">
        <v>26</v>
      </c>
      <c r="F44" t="s">
        <v>156</v>
      </c>
      <c r="G44" t="s">
        <v>71</v>
      </c>
      <c r="H44">
        <v>1</v>
      </c>
      <c r="I44" t="s">
        <v>242</v>
      </c>
      <c r="J44" t="s">
        <v>175</v>
      </c>
      <c r="K44" t="s">
        <v>174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218</v>
      </c>
      <c r="C45" t="s">
        <v>224</v>
      </c>
      <c r="D45" t="s">
        <v>24</v>
      </c>
      <c r="E45" t="s">
        <v>26</v>
      </c>
      <c r="F45" t="s">
        <v>156</v>
      </c>
      <c r="G45" t="s">
        <v>71</v>
      </c>
      <c r="H45">
        <v>1</v>
      </c>
      <c r="I45" t="s">
        <v>242</v>
      </c>
      <c r="J45" t="s">
        <v>121</v>
      </c>
      <c r="K45" t="s">
        <v>174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218</v>
      </c>
      <c r="C46" t="s">
        <v>224</v>
      </c>
      <c r="D46" t="s">
        <v>24</v>
      </c>
      <c r="E46" t="s">
        <v>26</v>
      </c>
      <c r="F46" t="s">
        <v>156</v>
      </c>
      <c r="G46" t="s">
        <v>71</v>
      </c>
      <c r="H46">
        <v>1</v>
      </c>
      <c r="I46" t="s">
        <v>242</v>
      </c>
      <c r="J46" t="s">
        <v>176</v>
      </c>
      <c r="K46" t="s">
        <v>174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218</v>
      </c>
      <c r="C47" t="s">
        <v>224</v>
      </c>
      <c r="D47" t="s">
        <v>24</v>
      </c>
      <c r="E47" t="s">
        <v>26</v>
      </c>
      <c r="F47" t="s">
        <v>156</v>
      </c>
      <c r="G47" t="s">
        <v>71</v>
      </c>
      <c r="H47">
        <v>1</v>
      </c>
      <c r="I47" t="s">
        <v>242</v>
      </c>
      <c r="J47" t="s">
        <v>177</v>
      </c>
      <c r="K47" t="s">
        <v>174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223</v>
      </c>
      <c r="C48" t="s">
        <v>224</v>
      </c>
      <c r="D48" t="s">
        <v>28</v>
      </c>
      <c r="E48" t="s">
        <v>26</v>
      </c>
      <c r="F48" t="s">
        <v>156</v>
      </c>
      <c r="G48" t="s">
        <v>71</v>
      </c>
      <c r="H48">
        <v>1</v>
      </c>
      <c r="I48" t="s">
        <v>242</v>
      </c>
      <c r="J48" t="s">
        <v>120</v>
      </c>
      <c r="K48" t="s">
        <v>190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223</v>
      </c>
      <c r="C49" t="s">
        <v>224</v>
      </c>
      <c r="D49" t="s">
        <v>28</v>
      </c>
      <c r="E49" t="s">
        <v>26</v>
      </c>
      <c r="F49" t="s">
        <v>156</v>
      </c>
      <c r="G49" t="s">
        <v>71</v>
      </c>
      <c r="H49">
        <v>1</v>
      </c>
      <c r="I49" t="s">
        <v>242</v>
      </c>
      <c r="J49" t="s">
        <v>175</v>
      </c>
      <c r="K49" t="s">
        <v>174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223</v>
      </c>
      <c r="C50" t="s">
        <v>224</v>
      </c>
      <c r="D50" t="s">
        <v>28</v>
      </c>
      <c r="E50" t="s">
        <v>26</v>
      </c>
      <c r="F50" t="s">
        <v>156</v>
      </c>
      <c r="G50" t="s">
        <v>71</v>
      </c>
      <c r="H50">
        <v>1</v>
      </c>
      <c r="I50" t="s">
        <v>242</v>
      </c>
      <c r="J50" t="s">
        <v>244</v>
      </c>
      <c r="K50" t="s">
        <v>174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223</v>
      </c>
      <c r="C51" t="s">
        <v>224</v>
      </c>
      <c r="D51" t="s">
        <v>28</v>
      </c>
      <c r="E51" t="s">
        <v>26</v>
      </c>
      <c r="F51" t="s">
        <v>156</v>
      </c>
      <c r="G51" t="s">
        <v>71</v>
      </c>
      <c r="H51">
        <v>1</v>
      </c>
      <c r="I51" t="s">
        <v>242</v>
      </c>
      <c r="J51" t="s">
        <v>121</v>
      </c>
      <c r="K51" t="s">
        <v>190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223</v>
      </c>
      <c r="C52" t="s">
        <v>224</v>
      </c>
      <c r="D52" t="s">
        <v>28</v>
      </c>
      <c r="E52" t="s">
        <v>26</v>
      </c>
      <c r="F52" t="s">
        <v>156</v>
      </c>
      <c r="G52" t="s">
        <v>71</v>
      </c>
      <c r="H52">
        <v>1</v>
      </c>
      <c r="I52" t="s">
        <v>242</v>
      </c>
      <c r="J52" t="s">
        <v>176</v>
      </c>
      <c r="K52" t="s">
        <v>174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223</v>
      </c>
      <c r="C53" t="s">
        <v>224</v>
      </c>
      <c r="D53" t="s">
        <v>28</v>
      </c>
      <c r="E53" t="s">
        <v>26</v>
      </c>
      <c r="F53" t="s">
        <v>156</v>
      </c>
      <c r="G53" t="s">
        <v>71</v>
      </c>
      <c r="H53">
        <v>1</v>
      </c>
      <c r="I53" t="s">
        <v>242</v>
      </c>
      <c r="J53" t="s">
        <v>177</v>
      </c>
      <c r="K53" t="s">
        <v>174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218</v>
      </c>
      <c r="C54" t="s">
        <v>225</v>
      </c>
      <c r="D54" t="s">
        <v>28</v>
      </c>
      <c r="E54" t="s">
        <v>21</v>
      </c>
      <c r="F54" t="s">
        <v>156</v>
      </c>
      <c r="G54" t="s">
        <v>71</v>
      </c>
      <c r="H54">
        <v>1</v>
      </c>
      <c r="I54" t="s">
        <v>242</v>
      </c>
      <c r="J54" t="s">
        <v>120</v>
      </c>
      <c r="K54" t="s">
        <v>185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218</v>
      </c>
      <c r="C55" t="s">
        <v>225</v>
      </c>
      <c r="D55" t="s">
        <v>28</v>
      </c>
      <c r="E55" t="s">
        <v>21</v>
      </c>
      <c r="F55" t="s">
        <v>156</v>
      </c>
      <c r="G55" t="s">
        <v>71</v>
      </c>
      <c r="H55">
        <v>1</v>
      </c>
      <c r="I55" t="s">
        <v>242</v>
      </c>
      <c r="J55" t="s">
        <v>207</v>
      </c>
      <c r="K55" t="s">
        <v>185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218</v>
      </c>
      <c r="C56" t="s">
        <v>225</v>
      </c>
      <c r="D56" t="s">
        <v>28</v>
      </c>
      <c r="E56" t="s">
        <v>21</v>
      </c>
      <c r="F56" t="s">
        <v>156</v>
      </c>
      <c r="G56" t="s">
        <v>71</v>
      </c>
      <c r="H56">
        <v>1</v>
      </c>
      <c r="I56" t="s">
        <v>242</v>
      </c>
      <c r="J56" t="s">
        <v>175</v>
      </c>
      <c r="K56" t="s">
        <v>174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218</v>
      </c>
      <c r="C57" t="s">
        <v>225</v>
      </c>
      <c r="D57" t="s">
        <v>28</v>
      </c>
      <c r="E57" t="s">
        <v>21</v>
      </c>
      <c r="F57" t="s">
        <v>156</v>
      </c>
      <c r="G57" t="s">
        <v>71</v>
      </c>
      <c r="H57">
        <v>1</v>
      </c>
      <c r="I57" t="s">
        <v>242</v>
      </c>
      <c r="J57" t="s">
        <v>244</v>
      </c>
      <c r="K57" t="s">
        <v>238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218</v>
      </c>
      <c r="C58" t="s">
        <v>225</v>
      </c>
      <c r="D58" t="s">
        <v>28</v>
      </c>
      <c r="E58" t="s">
        <v>21</v>
      </c>
      <c r="F58" t="s">
        <v>156</v>
      </c>
      <c r="G58" t="s">
        <v>71</v>
      </c>
      <c r="H58">
        <v>1</v>
      </c>
      <c r="I58" t="s">
        <v>242</v>
      </c>
      <c r="J58" t="s">
        <v>121</v>
      </c>
      <c r="K58" t="s">
        <v>185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218</v>
      </c>
      <c r="C59" t="s">
        <v>225</v>
      </c>
      <c r="D59" t="s">
        <v>28</v>
      </c>
      <c r="E59" t="s">
        <v>21</v>
      </c>
      <c r="F59" t="s">
        <v>156</v>
      </c>
      <c r="G59" t="s">
        <v>71</v>
      </c>
      <c r="H59">
        <v>1</v>
      </c>
      <c r="I59" t="s">
        <v>242</v>
      </c>
      <c r="J59" t="s">
        <v>195</v>
      </c>
      <c r="K59" t="s">
        <v>238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218</v>
      </c>
      <c r="C60" t="s">
        <v>225</v>
      </c>
      <c r="D60" t="s">
        <v>28</v>
      </c>
      <c r="E60" t="s">
        <v>21</v>
      </c>
      <c r="F60" t="s">
        <v>156</v>
      </c>
      <c r="G60" t="s">
        <v>71</v>
      </c>
      <c r="H60">
        <v>1</v>
      </c>
      <c r="I60" t="s">
        <v>242</v>
      </c>
      <c r="J60" t="s">
        <v>176</v>
      </c>
      <c r="K60" t="s">
        <v>174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218</v>
      </c>
      <c r="C61" t="s">
        <v>225</v>
      </c>
      <c r="D61" t="s">
        <v>28</v>
      </c>
      <c r="E61" t="s">
        <v>21</v>
      </c>
      <c r="F61" t="s">
        <v>156</v>
      </c>
      <c r="G61" t="s">
        <v>71</v>
      </c>
      <c r="H61">
        <v>1</v>
      </c>
      <c r="I61" t="s">
        <v>242</v>
      </c>
      <c r="J61" t="s">
        <v>177</v>
      </c>
      <c r="K61" t="s">
        <v>174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220</v>
      </c>
      <c r="C62" t="s">
        <v>225</v>
      </c>
      <c r="D62" t="s">
        <v>23</v>
      </c>
      <c r="E62" t="s">
        <v>21</v>
      </c>
      <c r="F62" t="s">
        <v>156</v>
      </c>
      <c r="G62" t="s">
        <v>71</v>
      </c>
      <c r="H62">
        <v>1</v>
      </c>
      <c r="I62" t="s">
        <v>242</v>
      </c>
      <c r="J62" t="s">
        <v>120</v>
      </c>
      <c r="K62" t="s">
        <v>185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220</v>
      </c>
      <c r="C63" t="s">
        <v>225</v>
      </c>
      <c r="D63" t="s">
        <v>23</v>
      </c>
      <c r="E63" t="s">
        <v>21</v>
      </c>
      <c r="F63" t="s">
        <v>156</v>
      </c>
      <c r="G63" t="s">
        <v>71</v>
      </c>
      <c r="H63">
        <v>1</v>
      </c>
      <c r="I63" t="s">
        <v>242</v>
      </c>
      <c r="J63" t="s">
        <v>207</v>
      </c>
      <c r="K63" t="s">
        <v>185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220</v>
      </c>
      <c r="C64" t="s">
        <v>225</v>
      </c>
      <c r="D64" t="s">
        <v>23</v>
      </c>
      <c r="E64" t="s">
        <v>21</v>
      </c>
      <c r="F64" t="s">
        <v>156</v>
      </c>
      <c r="G64" t="s">
        <v>71</v>
      </c>
      <c r="H64">
        <v>1</v>
      </c>
      <c r="I64" t="s">
        <v>242</v>
      </c>
      <c r="J64" t="s">
        <v>175</v>
      </c>
      <c r="K64" t="s">
        <v>174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220</v>
      </c>
      <c r="C65" t="s">
        <v>225</v>
      </c>
      <c r="D65" t="s">
        <v>23</v>
      </c>
      <c r="E65" t="s">
        <v>21</v>
      </c>
      <c r="F65" t="s">
        <v>156</v>
      </c>
      <c r="G65" t="s">
        <v>71</v>
      </c>
      <c r="H65">
        <v>1</v>
      </c>
      <c r="I65" t="s">
        <v>242</v>
      </c>
      <c r="J65" t="s">
        <v>244</v>
      </c>
      <c r="K65" t="s">
        <v>174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220</v>
      </c>
      <c r="C66" t="s">
        <v>225</v>
      </c>
      <c r="D66" t="s">
        <v>23</v>
      </c>
      <c r="E66" t="s">
        <v>21</v>
      </c>
      <c r="F66" t="s">
        <v>156</v>
      </c>
      <c r="G66" t="s">
        <v>71</v>
      </c>
      <c r="H66">
        <v>1</v>
      </c>
      <c r="I66" t="s">
        <v>242</v>
      </c>
      <c r="J66" t="s">
        <v>121</v>
      </c>
      <c r="K66" t="s">
        <v>185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220</v>
      </c>
      <c r="C67" t="s">
        <v>225</v>
      </c>
      <c r="D67" t="s">
        <v>23</v>
      </c>
      <c r="E67" t="s">
        <v>21</v>
      </c>
      <c r="F67" t="s">
        <v>156</v>
      </c>
      <c r="G67" t="s">
        <v>71</v>
      </c>
      <c r="H67">
        <v>1</v>
      </c>
      <c r="I67" t="s">
        <v>242</v>
      </c>
      <c r="J67" t="s">
        <v>195</v>
      </c>
      <c r="K67" t="s">
        <v>238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220</v>
      </c>
      <c r="C68" t="s">
        <v>225</v>
      </c>
      <c r="D68" t="s">
        <v>23</v>
      </c>
      <c r="E68" t="s">
        <v>21</v>
      </c>
      <c r="F68" t="s">
        <v>156</v>
      </c>
      <c r="G68" t="s">
        <v>71</v>
      </c>
      <c r="H68">
        <v>1</v>
      </c>
      <c r="I68" t="s">
        <v>242</v>
      </c>
      <c r="J68" t="s">
        <v>176</v>
      </c>
      <c r="K68" t="s">
        <v>238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220</v>
      </c>
      <c r="C69" t="s">
        <v>225</v>
      </c>
      <c r="D69" t="s">
        <v>23</v>
      </c>
      <c r="E69" t="s">
        <v>21</v>
      </c>
      <c r="F69" t="s">
        <v>156</v>
      </c>
      <c r="G69" t="s">
        <v>71</v>
      </c>
      <c r="H69">
        <v>1</v>
      </c>
      <c r="I69" t="s">
        <v>242</v>
      </c>
      <c r="J69" t="s">
        <v>176</v>
      </c>
      <c r="K69" t="s">
        <v>174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220</v>
      </c>
      <c r="C70" t="s">
        <v>225</v>
      </c>
      <c r="D70" t="s">
        <v>23</v>
      </c>
      <c r="E70" t="s">
        <v>21</v>
      </c>
      <c r="F70" t="s">
        <v>156</v>
      </c>
      <c r="G70" t="s">
        <v>71</v>
      </c>
      <c r="H70">
        <v>1</v>
      </c>
      <c r="I70" t="s">
        <v>242</v>
      </c>
      <c r="J70" t="s">
        <v>177</v>
      </c>
      <c r="K70" t="s">
        <v>174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218</v>
      </c>
      <c r="C71" t="s">
        <v>143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242</v>
      </c>
      <c r="J71" t="s">
        <v>120</v>
      </c>
      <c r="K71" t="s">
        <v>174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218</v>
      </c>
      <c r="C72" t="s">
        <v>143</v>
      </c>
      <c r="D72" t="s">
        <v>24</v>
      </c>
      <c r="E72" t="s">
        <v>25</v>
      </c>
      <c r="F72" t="s">
        <v>137</v>
      </c>
      <c r="G72" t="s">
        <v>71</v>
      </c>
      <c r="H72">
        <v>1</v>
      </c>
      <c r="I72" t="s">
        <v>242</v>
      </c>
      <c r="J72" t="s">
        <v>175</v>
      </c>
      <c r="K72" t="s">
        <v>174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218</v>
      </c>
      <c r="C73" t="s">
        <v>143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242</v>
      </c>
      <c r="J73" t="s">
        <v>121</v>
      </c>
      <c r="K73" t="s">
        <v>174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218</v>
      </c>
      <c r="C74" t="s">
        <v>143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242</v>
      </c>
      <c r="J74" t="s">
        <v>176</v>
      </c>
      <c r="K74" t="s">
        <v>174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218</v>
      </c>
      <c r="C75" t="s">
        <v>143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242</v>
      </c>
      <c r="J75" t="s">
        <v>177</v>
      </c>
      <c r="K75" t="s">
        <v>174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150</v>
      </c>
      <c r="C76" t="s">
        <v>143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242</v>
      </c>
      <c r="J76" t="s">
        <v>120</v>
      </c>
      <c r="K76" t="s">
        <v>174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150</v>
      </c>
      <c r="C77" t="s">
        <v>143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242</v>
      </c>
      <c r="J77" t="s">
        <v>175</v>
      </c>
      <c r="K77" t="s">
        <v>174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150</v>
      </c>
      <c r="C78" t="s">
        <v>143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242</v>
      </c>
      <c r="J78" t="s">
        <v>121</v>
      </c>
      <c r="K78" t="s">
        <v>174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150</v>
      </c>
      <c r="C79" t="s">
        <v>143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242</v>
      </c>
      <c r="J79" t="s">
        <v>176</v>
      </c>
      <c r="K79" t="s">
        <v>174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150</v>
      </c>
      <c r="C80" t="s">
        <v>143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242</v>
      </c>
      <c r="J80" t="s">
        <v>177</v>
      </c>
      <c r="K80" t="s">
        <v>174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218</v>
      </c>
      <c r="C81" t="s">
        <v>144</v>
      </c>
      <c r="D81" t="s">
        <v>28</v>
      </c>
      <c r="E81" t="s">
        <v>25</v>
      </c>
      <c r="F81" t="s">
        <v>137</v>
      </c>
      <c r="G81" t="s">
        <v>71</v>
      </c>
      <c r="H81">
        <v>1</v>
      </c>
      <c r="I81" t="s">
        <v>242</v>
      </c>
      <c r="J81" t="s">
        <v>120</v>
      </c>
      <c r="K81" t="s">
        <v>185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218</v>
      </c>
      <c r="C82" t="s">
        <v>144</v>
      </c>
      <c r="D82" t="s">
        <v>28</v>
      </c>
      <c r="E82" t="s">
        <v>25</v>
      </c>
      <c r="F82" t="s">
        <v>137</v>
      </c>
      <c r="G82" t="s">
        <v>71</v>
      </c>
      <c r="H82">
        <v>1</v>
      </c>
      <c r="I82" t="s">
        <v>242</v>
      </c>
      <c r="J82" t="s">
        <v>207</v>
      </c>
      <c r="K82" t="s">
        <v>185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218</v>
      </c>
      <c r="C83" t="s">
        <v>144</v>
      </c>
      <c r="D83" t="s">
        <v>28</v>
      </c>
      <c r="E83" t="s">
        <v>25</v>
      </c>
      <c r="F83" t="s">
        <v>137</v>
      </c>
      <c r="G83" t="s">
        <v>71</v>
      </c>
      <c r="H83">
        <v>1</v>
      </c>
      <c r="I83" t="s">
        <v>242</v>
      </c>
      <c r="J83" t="s">
        <v>175</v>
      </c>
      <c r="K83" t="s">
        <v>174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218</v>
      </c>
      <c r="C84" t="s">
        <v>144</v>
      </c>
      <c r="D84" t="s">
        <v>28</v>
      </c>
      <c r="E84" t="s">
        <v>25</v>
      </c>
      <c r="F84" t="s">
        <v>137</v>
      </c>
      <c r="G84" t="s">
        <v>71</v>
      </c>
      <c r="H84">
        <v>1</v>
      </c>
      <c r="I84" t="s">
        <v>242</v>
      </c>
      <c r="J84" t="s">
        <v>244</v>
      </c>
      <c r="K84" t="s">
        <v>174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218</v>
      </c>
      <c r="C85" t="s">
        <v>144</v>
      </c>
      <c r="D85" t="s">
        <v>28</v>
      </c>
      <c r="E85" t="s">
        <v>25</v>
      </c>
      <c r="F85" t="s">
        <v>137</v>
      </c>
      <c r="G85" t="s">
        <v>71</v>
      </c>
      <c r="H85">
        <v>1</v>
      </c>
      <c r="I85" t="s">
        <v>242</v>
      </c>
      <c r="J85" t="s">
        <v>121</v>
      </c>
      <c r="K85" t="s">
        <v>185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218</v>
      </c>
      <c r="C86" t="s">
        <v>144</v>
      </c>
      <c r="D86" t="s">
        <v>28</v>
      </c>
      <c r="E86" t="s">
        <v>25</v>
      </c>
      <c r="F86" t="s">
        <v>137</v>
      </c>
      <c r="G86" t="s">
        <v>71</v>
      </c>
      <c r="H86">
        <v>1</v>
      </c>
      <c r="I86" t="s">
        <v>242</v>
      </c>
      <c r="J86" t="s">
        <v>195</v>
      </c>
      <c r="K86" t="s">
        <v>238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218</v>
      </c>
      <c r="C87" t="s">
        <v>144</v>
      </c>
      <c r="D87" t="s">
        <v>28</v>
      </c>
      <c r="E87" t="s">
        <v>25</v>
      </c>
      <c r="F87" t="s">
        <v>137</v>
      </c>
      <c r="G87" t="s">
        <v>71</v>
      </c>
      <c r="H87">
        <v>1</v>
      </c>
      <c r="I87" t="s">
        <v>242</v>
      </c>
      <c r="J87" t="s">
        <v>176</v>
      </c>
      <c r="K87" t="s">
        <v>174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218</v>
      </c>
      <c r="C88" t="s">
        <v>144</v>
      </c>
      <c r="D88" t="s">
        <v>28</v>
      </c>
      <c r="E88" t="s">
        <v>25</v>
      </c>
      <c r="F88" t="s">
        <v>137</v>
      </c>
      <c r="G88" t="s">
        <v>71</v>
      </c>
      <c r="H88">
        <v>1</v>
      </c>
      <c r="I88" t="s">
        <v>242</v>
      </c>
      <c r="J88" t="s">
        <v>177</v>
      </c>
      <c r="K88" t="s">
        <v>174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118</v>
      </c>
      <c r="C89" t="s">
        <v>144</v>
      </c>
      <c r="D89" t="s">
        <v>23</v>
      </c>
      <c r="E89" t="s">
        <v>25</v>
      </c>
      <c r="F89" t="s">
        <v>137</v>
      </c>
      <c r="G89" t="s">
        <v>71</v>
      </c>
      <c r="H89">
        <v>1</v>
      </c>
      <c r="I89" t="s">
        <v>242</v>
      </c>
      <c r="J89" t="s">
        <v>120</v>
      </c>
      <c r="K89" t="s">
        <v>185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118</v>
      </c>
      <c r="C90" t="s">
        <v>144</v>
      </c>
      <c r="D90" t="s">
        <v>23</v>
      </c>
      <c r="E90" t="s">
        <v>25</v>
      </c>
      <c r="F90" t="s">
        <v>137</v>
      </c>
      <c r="G90" t="s">
        <v>71</v>
      </c>
      <c r="H90">
        <v>1</v>
      </c>
      <c r="I90" t="s">
        <v>242</v>
      </c>
      <c r="J90" t="s">
        <v>207</v>
      </c>
      <c r="K90" t="s">
        <v>185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118</v>
      </c>
      <c r="C91" t="s">
        <v>144</v>
      </c>
      <c r="D91" t="s">
        <v>23</v>
      </c>
      <c r="E91" t="s">
        <v>25</v>
      </c>
      <c r="F91" t="s">
        <v>137</v>
      </c>
      <c r="G91" t="s">
        <v>71</v>
      </c>
      <c r="H91">
        <v>1</v>
      </c>
      <c r="I91" t="s">
        <v>242</v>
      </c>
      <c r="J91" t="s">
        <v>175</v>
      </c>
      <c r="K91" t="s">
        <v>174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118</v>
      </c>
      <c r="C92" t="s">
        <v>144</v>
      </c>
      <c r="D92" t="s">
        <v>23</v>
      </c>
      <c r="E92" t="s">
        <v>25</v>
      </c>
      <c r="F92" t="s">
        <v>137</v>
      </c>
      <c r="G92" t="s">
        <v>71</v>
      </c>
      <c r="H92">
        <v>1</v>
      </c>
      <c r="I92" t="s">
        <v>242</v>
      </c>
      <c r="J92" t="s">
        <v>244</v>
      </c>
      <c r="K92" t="s">
        <v>174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118</v>
      </c>
      <c r="C93" t="s">
        <v>144</v>
      </c>
      <c r="D93" t="s">
        <v>23</v>
      </c>
      <c r="E93" t="s">
        <v>25</v>
      </c>
      <c r="F93" t="s">
        <v>137</v>
      </c>
      <c r="G93" t="s">
        <v>71</v>
      </c>
      <c r="H93">
        <v>1</v>
      </c>
      <c r="I93" t="s">
        <v>242</v>
      </c>
      <c r="J93" t="s">
        <v>121</v>
      </c>
      <c r="K93" t="s">
        <v>185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118</v>
      </c>
      <c r="C94" t="s">
        <v>144</v>
      </c>
      <c r="D94" t="s">
        <v>23</v>
      </c>
      <c r="E94" t="s">
        <v>25</v>
      </c>
      <c r="F94" t="s">
        <v>137</v>
      </c>
      <c r="G94" t="s">
        <v>71</v>
      </c>
      <c r="H94">
        <v>1</v>
      </c>
      <c r="I94" t="s">
        <v>242</v>
      </c>
      <c r="J94" t="s">
        <v>176</v>
      </c>
      <c r="K94" t="s">
        <v>238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118</v>
      </c>
      <c r="C95" t="s">
        <v>144</v>
      </c>
      <c r="D95" t="s">
        <v>23</v>
      </c>
      <c r="E95" t="s">
        <v>25</v>
      </c>
      <c r="F95" t="s">
        <v>137</v>
      </c>
      <c r="G95" t="s">
        <v>71</v>
      </c>
      <c r="H95">
        <v>1</v>
      </c>
      <c r="I95" t="s">
        <v>242</v>
      </c>
      <c r="J95" t="s">
        <v>176</v>
      </c>
      <c r="K95" t="s">
        <v>174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118</v>
      </c>
      <c r="C96" t="s">
        <v>144</v>
      </c>
      <c r="D96" t="s">
        <v>23</v>
      </c>
      <c r="E96" t="s">
        <v>25</v>
      </c>
      <c r="F96" t="s">
        <v>137</v>
      </c>
      <c r="G96" t="s">
        <v>71</v>
      </c>
      <c r="H96">
        <v>1</v>
      </c>
      <c r="I96" t="s">
        <v>242</v>
      </c>
      <c r="J96" t="s">
        <v>177</v>
      </c>
      <c r="K96" t="s">
        <v>174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218</v>
      </c>
      <c r="C97" t="s">
        <v>145</v>
      </c>
      <c r="D97" t="s">
        <v>24</v>
      </c>
      <c r="E97" t="s">
        <v>31</v>
      </c>
      <c r="F97" t="s">
        <v>137</v>
      </c>
      <c r="G97" t="s">
        <v>71</v>
      </c>
      <c r="H97">
        <v>1</v>
      </c>
      <c r="I97" t="s">
        <v>242</v>
      </c>
      <c r="J97" t="s">
        <v>120</v>
      </c>
      <c r="K97" t="s">
        <v>174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218</v>
      </c>
      <c r="C98" t="s">
        <v>145</v>
      </c>
      <c r="D98" t="s">
        <v>24</v>
      </c>
      <c r="E98" t="s">
        <v>31</v>
      </c>
      <c r="F98" t="s">
        <v>137</v>
      </c>
      <c r="G98" t="s">
        <v>71</v>
      </c>
      <c r="H98">
        <v>1</v>
      </c>
      <c r="I98" t="s">
        <v>242</v>
      </c>
      <c r="J98" t="s">
        <v>175</v>
      </c>
      <c r="K98" t="s">
        <v>174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218</v>
      </c>
      <c r="C99" t="s">
        <v>145</v>
      </c>
      <c r="D99" t="s">
        <v>24</v>
      </c>
      <c r="E99" t="s">
        <v>31</v>
      </c>
      <c r="F99" t="s">
        <v>137</v>
      </c>
      <c r="G99" t="s">
        <v>71</v>
      </c>
      <c r="H99">
        <v>1</v>
      </c>
      <c r="I99" t="s">
        <v>242</v>
      </c>
      <c r="J99" t="s">
        <v>121</v>
      </c>
      <c r="K99" t="s">
        <v>174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218</v>
      </c>
      <c r="C100" t="s">
        <v>145</v>
      </c>
      <c r="D100" t="s">
        <v>24</v>
      </c>
      <c r="E100" t="s">
        <v>31</v>
      </c>
      <c r="F100" t="s">
        <v>137</v>
      </c>
      <c r="G100" t="s">
        <v>71</v>
      </c>
      <c r="H100">
        <v>1</v>
      </c>
      <c r="I100" t="s">
        <v>242</v>
      </c>
      <c r="J100" t="s">
        <v>176</v>
      </c>
      <c r="K100" t="s">
        <v>174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218</v>
      </c>
      <c r="C101" t="s">
        <v>145</v>
      </c>
      <c r="D101" t="s">
        <v>24</v>
      </c>
      <c r="E101" t="s">
        <v>31</v>
      </c>
      <c r="F101" t="s">
        <v>137</v>
      </c>
      <c r="G101" t="s">
        <v>71</v>
      </c>
      <c r="H101">
        <v>1</v>
      </c>
      <c r="I101" t="s">
        <v>242</v>
      </c>
      <c r="J101" t="s">
        <v>177</v>
      </c>
      <c r="K101" t="s">
        <v>174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118</v>
      </c>
      <c r="C102" t="s">
        <v>145</v>
      </c>
      <c r="D102" t="s">
        <v>28</v>
      </c>
      <c r="E102" t="s">
        <v>31</v>
      </c>
      <c r="F102" t="s">
        <v>137</v>
      </c>
      <c r="G102" t="s">
        <v>71</v>
      </c>
      <c r="H102">
        <v>1</v>
      </c>
      <c r="I102" t="s">
        <v>242</v>
      </c>
      <c r="J102" t="s">
        <v>120</v>
      </c>
      <c r="K102" t="s">
        <v>174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118</v>
      </c>
      <c r="C103" t="s">
        <v>145</v>
      </c>
      <c r="D103" t="s">
        <v>28</v>
      </c>
      <c r="E103" t="s">
        <v>31</v>
      </c>
      <c r="F103" t="s">
        <v>137</v>
      </c>
      <c r="G103" t="s">
        <v>71</v>
      </c>
      <c r="H103">
        <v>1</v>
      </c>
      <c r="I103" t="s">
        <v>242</v>
      </c>
      <c r="J103" t="s">
        <v>175</v>
      </c>
      <c r="K103" t="s">
        <v>174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118</v>
      </c>
      <c r="C104" t="s">
        <v>145</v>
      </c>
      <c r="D104" t="s">
        <v>28</v>
      </c>
      <c r="E104" t="s">
        <v>31</v>
      </c>
      <c r="F104" t="s">
        <v>137</v>
      </c>
      <c r="G104" t="s">
        <v>71</v>
      </c>
      <c r="H104">
        <v>1</v>
      </c>
      <c r="I104" t="s">
        <v>242</v>
      </c>
      <c r="J104" t="s">
        <v>121</v>
      </c>
      <c r="K104" t="s">
        <v>174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118</v>
      </c>
      <c r="C105" t="s">
        <v>145</v>
      </c>
      <c r="D105" t="s">
        <v>28</v>
      </c>
      <c r="E105" t="s">
        <v>31</v>
      </c>
      <c r="F105" t="s">
        <v>137</v>
      </c>
      <c r="G105" t="s">
        <v>71</v>
      </c>
      <c r="H105">
        <v>1</v>
      </c>
      <c r="I105" t="s">
        <v>242</v>
      </c>
      <c r="J105" t="s">
        <v>176</v>
      </c>
      <c r="K105" t="s">
        <v>174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118</v>
      </c>
      <c r="C106" t="s">
        <v>145</v>
      </c>
      <c r="D106" t="s">
        <v>28</v>
      </c>
      <c r="E106" t="s">
        <v>31</v>
      </c>
      <c r="F106" t="s">
        <v>137</v>
      </c>
      <c r="G106" t="s">
        <v>71</v>
      </c>
      <c r="H106">
        <v>1</v>
      </c>
      <c r="I106" t="s">
        <v>242</v>
      </c>
      <c r="J106" t="s">
        <v>177</v>
      </c>
      <c r="K106" t="s">
        <v>174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218</v>
      </c>
      <c r="C107" t="s">
        <v>146</v>
      </c>
      <c r="D107" t="s">
        <v>28</v>
      </c>
      <c r="E107" t="s">
        <v>25</v>
      </c>
      <c r="F107" t="s">
        <v>137</v>
      </c>
      <c r="G107" t="s">
        <v>71</v>
      </c>
      <c r="H107">
        <v>1</v>
      </c>
      <c r="I107" t="s">
        <v>242</v>
      </c>
      <c r="J107" t="s">
        <v>120</v>
      </c>
      <c r="K107" t="s">
        <v>174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218</v>
      </c>
      <c r="C108" t="s">
        <v>146</v>
      </c>
      <c r="D108" t="s">
        <v>28</v>
      </c>
      <c r="E108" t="s">
        <v>25</v>
      </c>
      <c r="F108" t="s">
        <v>137</v>
      </c>
      <c r="G108" t="s">
        <v>71</v>
      </c>
      <c r="H108">
        <v>1</v>
      </c>
      <c r="I108" t="s">
        <v>242</v>
      </c>
      <c r="J108" t="s">
        <v>175</v>
      </c>
      <c r="K108" t="s">
        <v>174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218</v>
      </c>
      <c r="C109" t="s">
        <v>146</v>
      </c>
      <c r="D109" t="s">
        <v>28</v>
      </c>
      <c r="E109" t="s">
        <v>25</v>
      </c>
      <c r="F109" t="s">
        <v>137</v>
      </c>
      <c r="G109" t="s">
        <v>71</v>
      </c>
      <c r="H109">
        <v>1</v>
      </c>
      <c r="I109" t="s">
        <v>242</v>
      </c>
      <c r="J109" t="s">
        <v>121</v>
      </c>
      <c r="K109" t="s">
        <v>174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218</v>
      </c>
      <c r="C110" t="s">
        <v>146</v>
      </c>
      <c r="D110" t="s">
        <v>28</v>
      </c>
      <c r="E110" t="s">
        <v>25</v>
      </c>
      <c r="F110" t="s">
        <v>137</v>
      </c>
      <c r="G110" t="s">
        <v>71</v>
      </c>
      <c r="H110">
        <v>1</v>
      </c>
      <c r="I110" t="s">
        <v>242</v>
      </c>
      <c r="J110" t="s">
        <v>176</v>
      </c>
      <c r="K110" t="s">
        <v>174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218</v>
      </c>
      <c r="C111" t="s">
        <v>146</v>
      </c>
      <c r="D111" t="s">
        <v>28</v>
      </c>
      <c r="E111" t="s">
        <v>25</v>
      </c>
      <c r="F111" t="s">
        <v>137</v>
      </c>
      <c r="G111" t="s">
        <v>71</v>
      </c>
      <c r="H111">
        <v>1</v>
      </c>
      <c r="I111" t="s">
        <v>242</v>
      </c>
      <c r="J111" t="s">
        <v>177</v>
      </c>
      <c r="K111" t="s">
        <v>174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118</v>
      </c>
      <c r="C112" t="s">
        <v>146</v>
      </c>
      <c r="D112" t="s">
        <v>23</v>
      </c>
      <c r="E112" t="s">
        <v>25</v>
      </c>
      <c r="F112" t="s">
        <v>137</v>
      </c>
      <c r="G112" t="s">
        <v>71</v>
      </c>
      <c r="H112">
        <v>1</v>
      </c>
      <c r="I112" t="s">
        <v>242</v>
      </c>
      <c r="J112" t="s">
        <v>120</v>
      </c>
      <c r="K112" t="s">
        <v>174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118</v>
      </c>
      <c r="C113" t="s">
        <v>146</v>
      </c>
      <c r="D113" t="s">
        <v>23</v>
      </c>
      <c r="E113" t="s">
        <v>25</v>
      </c>
      <c r="F113" t="s">
        <v>137</v>
      </c>
      <c r="G113" t="s">
        <v>71</v>
      </c>
      <c r="H113">
        <v>1</v>
      </c>
      <c r="I113" t="s">
        <v>242</v>
      </c>
      <c r="J113" t="s">
        <v>175</v>
      </c>
      <c r="K113" t="s">
        <v>174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118</v>
      </c>
      <c r="C114" t="s">
        <v>146</v>
      </c>
      <c r="D114" t="s">
        <v>23</v>
      </c>
      <c r="E114" t="s">
        <v>25</v>
      </c>
      <c r="F114" t="s">
        <v>137</v>
      </c>
      <c r="G114" t="s">
        <v>71</v>
      </c>
      <c r="H114">
        <v>1</v>
      </c>
      <c r="I114" t="s">
        <v>242</v>
      </c>
      <c r="J114" t="s">
        <v>121</v>
      </c>
      <c r="K114" t="s">
        <v>174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118</v>
      </c>
      <c r="C115" t="s">
        <v>146</v>
      </c>
      <c r="D115" t="s">
        <v>23</v>
      </c>
      <c r="E115" t="s">
        <v>25</v>
      </c>
      <c r="F115" t="s">
        <v>137</v>
      </c>
      <c r="G115" t="s">
        <v>71</v>
      </c>
      <c r="H115">
        <v>1</v>
      </c>
      <c r="I115" t="s">
        <v>242</v>
      </c>
      <c r="J115" t="s">
        <v>176</v>
      </c>
      <c r="K115" t="s">
        <v>174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118</v>
      </c>
      <c r="C116" t="s">
        <v>146</v>
      </c>
      <c r="D116" t="s">
        <v>23</v>
      </c>
      <c r="E116" t="s">
        <v>25</v>
      </c>
      <c r="F116" t="s">
        <v>137</v>
      </c>
      <c r="G116" t="s">
        <v>71</v>
      </c>
      <c r="H116">
        <v>1</v>
      </c>
      <c r="I116" t="s">
        <v>242</v>
      </c>
      <c r="J116" t="s">
        <v>177</v>
      </c>
      <c r="K116" t="s">
        <v>174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218</v>
      </c>
      <c r="C117" t="s">
        <v>146</v>
      </c>
      <c r="D117" t="s">
        <v>28</v>
      </c>
      <c r="E117" t="s">
        <v>25</v>
      </c>
      <c r="F117" t="s">
        <v>137</v>
      </c>
      <c r="G117" t="s">
        <v>231</v>
      </c>
      <c r="H117">
        <v>1</v>
      </c>
      <c r="I117" t="s">
        <v>242</v>
      </c>
      <c r="J117" t="s">
        <v>120</v>
      </c>
      <c r="K117" t="s">
        <v>174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218</v>
      </c>
      <c r="C118" t="s">
        <v>146</v>
      </c>
      <c r="D118" t="s">
        <v>28</v>
      </c>
      <c r="E118" t="s">
        <v>25</v>
      </c>
      <c r="F118" t="s">
        <v>137</v>
      </c>
      <c r="G118" t="s">
        <v>231</v>
      </c>
      <c r="H118">
        <v>1</v>
      </c>
      <c r="I118" t="s">
        <v>242</v>
      </c>
      <c r="J118" t="s">
        <v>175</v>
      </c>
      <c r="K118" t="s">
        <v>174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218</v>
      </c>
      <c r="C119" t="s">
        <v>146</v>
      </c>
      <c r="D119" t="s">
        <v>28</v>
      </c>
      <c r="E119" t="s">
        <v>25</v>
      </c>
      <c r="F119" t="s">
        <v>137</v>
      </c>
      <c r="G119" t="s">
        <v>231</v>
      </c>
      <c r="H119">
        <v>1</v>
      </c>
      <c r="I119" t="s">
        <v>242</v>
      </c>
      <c r="J119" t="s">
        <v>121</v>
      </c>
      <c r="K119" t="s">
        <v>174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218</v>
      </c>
      <c r="C120" t="s">
        <v>146</v>
      </c>
      <c r="D120" t="s">
        <v>28</v>
      </c>
      <c r="E120" t="s">
        <v>25</v>
      </c>
      <c r="F120" t="s">
        <v>137</v>
      </c>
      <c r="G120" t="s">
        <v>231</v>
      </c>
      <c r="H120">
        <v>1</v>
      </c>
      <c r="I120" t="s">
        <v>242</v>
      </c>
      <c r="J120" t="s">
        <v>176</v>
      </c>
      <c r="K120" t="s">
        <v>174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218</v>
      </c>
      <c r="C121" t="s">
        <v>146</v>
      </c>
      <c r="D121" t="s">
        <v>28</v>
      </c>
      <c r="E121" t="s">
        <v>25</v>
      </c>
      <c r="F121" t="s">
        <v>137</v>
      </c>
      <c r="G121" t="s">
        <v>231</v>
      </c>
      <c r="H121">
        <v>1</v>
      </c>
      <c r="I121" t="s">
        <v>242</v>
      </c>
      <c r="J121" t="s">
        <v>177</v>
      </c>
      <c r="K121" t="s">
        <v>174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218</v>
      </c>
      <c r="C122" t="s">
        <v>147</v>
      </c>
      <c r="D122" t="s">
        <v>24</v>
      </c>
      <c r="E122" t="s">
        <v>25</v>
      </c>
      <c r="F122" t="s">
        <v>137</v>
      </c>
      <c r="G122" t="s">
        <v>71</v>
      </c>
      <c r="H122">
        <v>1</v>
      </c>
      <c r="I122" t="s">
        <v>242</v>
      </c>
      <c r="J122" t="s">
        <v>120</v>
      </c>
      <c r="K122" t="s">
        <v>185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218</v>
      </c>
      <c r="C123" t="s">
        <v>147</v>
      </c>
      <c r="D123" t="s">
        <v>24</v>
      </c>
      <c r="E123" t="s">
        <v>25</v>
      </c>
      <c r="F123" t="s">
        <v>137</v>
      </c>
      <c r="G123" t="s">
        <v>71</v>
      </c>
      <c r="H123">
        <v>1</v>
      </c>
      <c r="I123" t="s">
        <v>242</v>
      </c>
      <c r="J123" t="s">
        <v>207</v>
      </c>
      <c r="K123" t="s">
        <v>185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218</v>
      </c>
      <c r="C124" t="s">
        <v>147</v>
      </c>
      <c r="D124" t="s">
        <v>24</v>
      </c>
      <c r="E124" t="s">
        <v>25</v>
      </c>
      <c r="F124" t="s">
        <v>137</v>
      </c>
      <c r="G124" t="s">
        <v>71</v>
      </c>
      <c r="H124">
        <v>1</v>
      </c>
      <c r="I124" t="s">
        <v>242</v>
      </c>
      <c r="J124" t="s">
        <v>175</v>
      </c>
      <c r="K124" t="s">
        <v>174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218</v>
      </c>
      <c r="C125" t="s">
        <v>147</v>
      </c>
      <c r="D125" t="s">
        <v>24</v>
      </c>
      <c r="E125" t="s">
        <v>25</v>
      </c>
      <c r="F125" t="s">
        <v>137</v>
      </c>
      <c r="G125" t="s">
        <v>71</v>
      </c>
      <c r="H125">
        <v>1</v>
      </c>
      <c r="I125" t="s">
        <v>242</v>
      </c>
      <c r="J125" t="s">
        <v>121</v>
      </c>
      <c r="K125" t="s">
        <v>185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218</v>
      </c>
      <c r="C126" t="s">
        <v>147</v>
      </c>
      <c r="D126" t="s">
        <v>24</v>
      </c>
      <c r="E126" t="s">
        <v>25</v>
      </c>
      <c r="F126" t="s">
        <v>137</v>
      </c>
      <c r="G126" t="s">
        <v>71</v>
      </c>
      <c r="H126">
        <v>1</v>
      </c>
      <c r="I126" t="s">
        <v>242</v>
      </c>
      <c r="J126" t="s">
        <v>176</v>
      </c>
      <c r="K126" t="s">
        <v>174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218</v>
      </c>
      <c r="C127" t="s">
        <v>147</v>
      </c>
      <c r="D127" t="s">
        <v>24</v>
      </c>
      <c r="E127" t="s">
        <v>25</v>
      </c>
      <c r="F127" t="s">
        <v>137</v>
      </c>
      <c r="G127" t="s">
        <v>71</v>
      </c>
      <c r="H127">
        <v>1</v>
      </c>
      <c r="I127" t="s">
        <v>242</v>
      </c>
      <c r="J127" t="s">
        <v>177</v>
      </c>
      <c r="K127" t="s">
        <v>174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218</v>
      </c>
      <c r="C128" t="s">
        <v>147</v>
      </c>
      <c r="D128" t="s">
        <v>24</v>
      </c>
      <c r="E128" t="s">
        <v>25</v>
      </c>
      <c r="F128" t="s">
        <v>137</v>
      </c>
      <c r="G128" t="s">
        <v>71</v>
      </c>
      <c r="H128">
        <v>1</v>
      </c>
      <c r="I128" t="s">
        <v>242</v>
      </c>
      <c r="J128" t="s">
        <v>195</v>
      </c>
      <c r="K128" t="s">
        <v>238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403</v>
      </c>
      <c r="C129" t="s">
        <v>147</v>
      </c>
      <c r="D129" t="s">
        <v>28</v>
      </c>
      <c r="E129" t="s">
        <v>25</v>
      </c>
      <c r="F129" t="s">
        <v>137</v>
      </c>
      <c r="G129" t="s">
        <v>71</v>
      </c>
      <c r="H129">
        <v>1</v>
      </c>
      <c r="I129" t="s">
        <v>242</v>
      </c>
      <c r="J129" t="s">
        <v>120</v>
      </c>
      <c r="K129" t="s">
        <v>185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403</v>
      </c>
      <c r="C130" t="s">
        <v>147</v>
      </c>
      <c r="D130" t="s">
        <v>28</v>
      </c>
      <c r="E130" t="s">
        <v>25</v>
      </c>
      <c r="F130" t="s">
        <v>137</v>
      </c>
      <c r="G130" t="s">
        <v>71</v>
      </c>
      <c r="H130">
        <v>1</v>
      </c>
      <c r="I130" t="s">
        <v>242</v>
      </c>
      <c r="J130" t="s">
        <v>207</v>
      </c>
      <c r="K130" t="s">
        <v>185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403</v>
      </c>
      <c r="C131" t="s">
        <v>147</v>
      </c>
      <c r="D131" t="s">
        <v>28</v>
      </c>
      <c r="E131" t="s">
        <v>25</v>
      </c>
      <c r="F131" t="s">
        <v>137</v>
      </c>
      <c r="G131" t="s">
        <v>71</v>
      </c>
      <c r="H131">
        <v>1</v>
      </c>
      <c r="I131" t="s">
        <v>242</v>
      </c>
      <c r="J131" t="s">
        <v>175</v>
      </c>
      <c r="K131" t="s">
        <v>174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403</v>
      </c>
      <c r="C132" t="s">
        <v>147</v>
      </c>
      <c r="D132" t="s">
        <v>28</v>
      </c>
      <c r="E132" t="s">
        <v>25</v>
      </c>
      <c r="F132" t="s">
        <v>137</v>
      </c>
      <c r="G132" t="s">
        <v>71</v>
      </c>
      <c r="H132">
        <v>1</v>
      </c>
      <c r="I132" t="s">
        <v>242</v>
      </c>
      <c r="J132" t="s">
        <v>121</v>
      </c>
      <c r="K132" t="s">
        <v>185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403</v>
      </c>
      <c r="C133" t="s">
        <v>147</v>
      </c>
      <c r="D133" t="s">
        <v>28</v>
      </c>
      <c r="E133" t="s">
        <v>25</v>
      </c>
      <c r="F133" t="s">
        <v>137</v>
      </c>
      <c r="G133" t="s">
        <v>71</v>
      </c>
      <c r="H133">
        <v>1</v>
      </c>
      <c r="I133" t="s">
        <v>242</v>
      </c>
      <c r="J133" t="s">
        <v>176</v>
      </c>
      <c r="K133" t="s">
        <v>174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403</v>
      </c>
      <c r="C134" t="s">
        <v>147</v>
      </c>
      <c r="D134" t="s">
        <v>28</v>
      </c>
      <c r="E134" t="s">
        <v>25</v>
      </c>
      <c r="F134" t="s">
        <v>137</v>
      </c>
      <c r="G134" t="s">
        <v>71</v>
      </c>
      <c r="H134">
        <v>1</v>
      </c>
      <c r="I134" t="s">
        <v>242</v>
      </c>
      <c r="J134" t="s">
        <v>177</v>
      </c>
      <c r="K134" t="s">
        <v>174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218</v>
      </c>
      <c r="C135" t="s">
        <v>148</v>
      </c>
      <c r="D135" t="s">
        <v>24</v>
      </c>
      <c r="E135" t="s">
        <v>25</v>
      </c>
      <c r="F135" t="s">
        <v>137</v>
      </c>
      <c r="G135" t="s">
        <v>71</v>
      </c>
      <c r="H135">
        <v>1</v>
      </c>
      <c r="I135" t="s">
        <v>242</v>
      </c>
      <c r="J135" t="s">
        <v>120</v>
      </c>
      <c r="K135" t="s">
        <v>174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218</v>
      </c>
      <c r="C136" t="s">
        <v>148</v>
      </c>
      <c r="D136" t="s">
        <v>24</v>
      </c>
      <c r="E136" t="s">
        <v>25</v>
      </c>
      <c r="F136" t="s">
        <v>137</v>
      </c>
      <c r="G136" t="s">
        <v>71</v>
      </c>
      <c r="H136">
        <v>1</v>
      </c>
      <c r="I136" t="s">
        <v>242</v>
      </c>
      <c r="J136" t="s">
        <v>207</v>
      </c>
      <c r="K136" t="s">
        <v>174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218</v>
      </c>
      <c r="C137" t="s">
        <v>148</v>
      </c>
      <c r="D137" t="s">
        <v>24</v>
      </c>
      <c r="E137" t="s">
        <v>25</v>
      </c>
      <c r="F137" t="s">
        <v>137</v>
      </c>
      <c r="G137" t="s">
        <v>71</v>
      </c>
      <c r="H137">
        <v>1</v>
      </c>
      <c r="I137" t="s">
        <v>242</v>
      </c>
      <c r="J137" t="s">
        <v>175</v>
      </c>
      <c r="K137" t="s">
        <v>174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218</v>
      </c>
      <c r="C138" t="s">
        <v>148</v>
      </c>
      <c r="D138" t="s">
        <v>24</v>
      </c>
      <c r="E138" t="s">
        <v>25</v>
      </c>
      <c r="F138" t="s">
        <v>137</v>
      </c>
      <c r="G138" t="s">
        <v>71</v>
      </c>
      <c r="H138">
        <v>1</v>
      </c>
      <c r="I138" t="s">
        <v>242</v>
      </c>
      <c r="J138" t="s">
        <v>121</v>
      </c>
      <c r="K138" t="s">
        <v>174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218</v>
      </c>
      <c r="C139" t="s">
        <v>148</v>
      </c>
      <c r="D139" t="s">
        <v>24</v>
      </c>
      <c r="E139" t="s">
        <v>25</v>
      </c>
      <c r="F139" t="s">
        <v>137</v>
      </c>
      <c r="G139" t="s">
        <v>71</v>
      </c>
      <c r="H139">
        <v>1</v>
      </c>
      <c r="I139" t="s">
        <v>242</v>
      </c>
      <c r="J139" t="s">
        <v>176</v>
      </c>
      <c r="K139" t="s">
        <v>174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218</v>
      </c>
      <c r="C140" t="s">
        <v>148</v>
      </c>
      <c r="D140" t="s">
        <v>24</v>
      </c>
      <c r="E140" t="s">
        <v>25</v>
      </c>
      <c r="F140" t="s">
        <v>137</v>
      </c>
      <c r="G140" t="s">
        <v>71</v>
      </c>
      <c r="H140">
        <v>1</v>
      </c>
      <c r="I140" t="s">
        <v>242</v>
      </c>
      <c r="J140" t="s">
        <v>177</v>
      </c>
      <c r="K140" t="s">
        <v>174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218</v>
      </c>
      <c r="C141" t="s">
        <v>149</v>
      </c>
      <c r="D141" t="s">
        <v>24</v>
      </c>
      <c r="E141" t="s">
        <v>26</v>
      </c>
      <c r="F141" t="s">
        <v>137</v>
      </c>
      <c r="G141" t="s">
        <v>71</v>
      </c>
      <c r="H141">
        <v>1</v>
      </c>
      <c r="I141" t="s">
        <v>242</v>
      </c>
      <c r="J141" t="s">
        <v>120</v>
      </c>
      <c r="K141" t="s">
        <v>174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218</v>
      </c>
      <c r="C142" t="s">
        <v>149</v>
      </c>
      <c r="D142" t="s">
        <v>24</v>
      </c>
      <c r="E142" t="s">
        <v>26</v>
      </c>
      <c r="F142" t="s">
        <v>137</v>
      </c>
      <c r="G142" t="s">
        <v>71</v>
      </c>
      <c r="H142">
        <v>1</v>
      </c>
      <c r="I142" t="s">
        <v>242</v>
      </c>
      <c r="J142" t="s">
        <v>175</v>
      </c>
      <c r="K142" t="s">
        <v>174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218</v>
      </c>
      <c r="C143" t="s">
        <v>149</v>
      </c>
      <c r="D143" t="s">
        <v>24</v>
      </c>
      <c r="E143" t="s">
        <v>26</v>
      </c>
      <c r="F143" t="s">
        <v>137</v>
      </c>
      <c r="G143" t="s">
        <v>71</v>
      </c>
      <c r="H143">
        <v>1</v>
      </c>
      <c r="I143" t="s">
        <v>242</v>
      </c>
      <c r="J143" t="s">
        <v>121</v>
      </c>
      <c r="K143" t="s">
        <v>174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218</v>
      </c>
      <c r="C144" t="s">
        <v>149</v>
      </c>
      <c r="D144" t="s">
        <v>24</v>
      </c>
      <c r="E144" t="s">
        <v>26</v>
      </c>
      <c r="F144" t="s">
        <v>137</v>
      </c>
      <c r="G144" t="s">
        <v>71</v>
      </c>
      <c r="H144">
        <v>1</v>
      </c>
      <c r="I144" t="s">
        <v>242</v>
      </c>
      <c r="J144" t="s">
        <v>176</v>
      </c>
      <c r="K144" t="s">
        <v>174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218</v>
      </c>
      <c r="C145" t="s">
        <v>149</v>
      </c>
      <c r="D145" t="s">
        <v>24</v>
      </c>
      <c r="E145" t="s">
        <v>26</v>
      </c>
      <c r="F145" t="s">
        <v>137</v>
      </c>
      <c r="G145" t="s">
        <v>71</v>
      </c>
      <c r="H145">
        <v>1</v>
      </c>
      <c r="I145" t="s">
        <v>242</v>
      </c>
      <c r="J145" t="s">
        <v>177</v>
      </c>
      <c r="K145" t="s">
        <v>174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242</v>
      </c>
      <c r="J146" t="s">
        <v>120</v>
      </c>
      <c r="K146" t="s">
        <v>174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242</v>
      </c>
      <c r="J147" t="s">
        <v>175</v>
      </c>
      <c r="K147" t="s">
        <v>174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242</v>
      </c>
      <c r="J148" t="s">
        <v>244</v>
      </c>
      <c r="K148" t="s">
        <v>174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242</v>
      </c>
      <c r="J149" t="s">
        <v>121</v>
      </c>
      <c r="K149" t="s">
        <v>174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242</v>
      </c>
      <c r="J150" t="s">
        <v>176</v>
      </c>
      <c r="K150" t="s">
        <v>174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242</v>
      </c>
      <c r="J151" t="s">
        <v>177</v>
      </c>
      <c r="K151" t="s">
        <v>174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150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242</v>
      </c>
      <c r="J152" t="s">
        <v>120</v>
      </c>
      <c r="K152" t="s">
        <v>174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150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242</v>
      </c>
      <c r="J153" t="s">
        <v>175</v>
      </c>
      <c r="K153" t="s">
        <v>174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150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242</v>
      </c>
      <c r="J154" t="s">
        <v>244</v>
      </c>
      <c r="K154" t="s">
        <v>174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150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242</v>
      </c>
      <c r="J155" t="s">
        <v>121</v>
      </c>
      <c r="K155" t="s">
        <v>174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150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242</v>
      </c>
      <c r="J156" t="s">
        <v>176</v>
      </c>
      <c r="K156" t="s">
        <v>174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150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242</v>
      </c>
      <c r="J157" t="s">
        <v>177</v>
      </c>
      <c r="K157" t="s">
        <v>174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151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242</v>
      </c>
      <c r="J158" t="s">
        <v>120</v>
      </c>
      <c r="K158" t="s">
        <v>190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151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242</v>
      </c>
      <c r="J159" t="s">
        <v>175</v>
      </c>
      <c r="K159" t="s">
        <v>174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151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242</v>
      </c>
      <c r="J160" t="s">
        <v>244</v>
      </c>
      <c r="K160" t="s">
        <v>174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151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242</v>
      </c>
      <c r="J161" t="s">
        <v>121</v>
      </c>
      <c r="K161" t="s">
        <v>190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151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242</v>
      </c>
      <c r="J162" t="s">
        <v>176</v>
      </c>
      <c r="K162" t="s">
        <v>174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151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242</v>
      </c>
      <c r="J163" t="s">
        <v>177</v>
      </c>
      <c r="K163" t="s">
        <v>174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242</v>
      </c>
      <c r="J164" t="s">
        <v>120</v>
      </c>
      <c r="K164" t="s">
        <v>174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242</v>
      </c>
      <c r="J165" t="s">
        <v>175</v>
      </c>
      <c r="K165" t="s">
        <v>174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242</v>
      </c>
      <c r="J166" t="s">
        <v>244</v>
      </c>
      <c r="K166" t="s">
        <v>174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242</v>
      </c>
      <c r="J167" t="s">
        <v>121</v>
      </c>
      <c r="K167" t="s">
        <v>174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242</v>
      </c>
      <c r="J168" t="s">
        <v>176</v>
      </c>
      <c r="K168" t="s">
        <v>174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242</v>
      </c>
      <c r="J169" t="s">
        <v>177</v>
      </c>
      <c r="K169" t="s">
        <v>174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150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242</v>
      </c>
      <c r="J170" t="s">
        <v>120</v>
      </c>
      <c r="K170" t="s">
        <v>174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150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242</v>
      </c>
      <c r="J171" t="s">
        <v>175</v>
      </c>
      <c r="K171" t="s">
        <v>174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150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242</v>
      </c>
      <c r="J172" t="s">
        <v>244</v>
      </c>
      <c r="K172" t="s">
        <v>174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150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242</v>
      </c>
      <c r="J173" t="s">
        <v>121</v>
      </c>
      <c r="K173" t="s">
        <v>174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150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242</v>
      </c>
      <c r="J174" t="s">
        <v>176</v>
      </c>
      <c r="K174" t="s">
        <v>174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150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242</v>
      </c>
      <c r="J175" t="s">
        <v>177</v>
      </c>
      <c r="K175" t="s">
        <v>174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151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242</v>
      </c>
      <c r="J176" t="s">
        <v>120</v>
      </c>
      <c r="K176" t="s">
        <v>190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151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242</v>
      </c>
      <c r="J177" t="s">
        <v>175</v>
      </c>
      <c r="K177" t="s">
        <v>174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151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242</v>
      </c>
      <c r="J178" t="s">
        <v>244</v>
      </c>
      <c r="K178" t="s">
        <v>174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151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242</v>
      </c>
      <c r="J179" t="s">
        <v>121</v>
      </c>
      <c r="K179" t="s">
        <v>190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151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242</v>
      </c>
      <c r="J180" t="s">
        <v>176</v>
      </c>
      <c r="K180" t="s">
        <v>174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151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242</v>
      </c>
      <c r="J181" t="s">
        <v>177</v>
      </c>
      <c r="K181" t="s">
        <v>174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242</v>
      </c>
      <c r="J182" t="s">
        <v>175</v>
      </c>
      <c r="K182" t="s">
        <v>174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242</v>
      </c>
      <c r="J183" t="s">
        <v>244</v>
      </c>
      <c r="K183" t="s">
        <v>174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242</v>
      </c>
      <c r="J184" t="s">
        <v>121</v>
      </c>
      <c r="K184" t="s">
        <v>174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242</v>
      </c>
      <c r="J185" t="s">
        <v>176</v>
      </c>
      <c r="K185" t="s">
        <v>174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242</v>
      </c>
      <c r="J186" t="s">
        <v>177</v>
      </c>
      <c r="K186" t="s">
        <v>174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403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242</v>
      </c>
      <c r="J187" t="s">
        <v>175</v>
      </c>
      <c r="K187" t="s">
        <v>174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403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242</v>
      </c>
      <c r="J188" t="s">
        <v>244</v>
      </c>
      <c r="K188" t="s">
        <v>174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403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242</v>
      </c>
      <c r="J189" t="s">
        <v>121</v>
      </c>
      <c r="K189" t="s">
        <v>174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403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242</v>
      </c>
      <c r="J190" t="s">
        <v>176</v>
      </c>
      <c r="K190" t="s">
        <v>174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403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242</v>
      </c>
      <c r="J191" t="s">
        <v>177</v>
      </c>
      <c r="K191" t="s">
        <v>174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242</v>
      </c>
      <c r="J192" t="s">
        <v>120</v>
      </c>
      <c r="K192" t="s">
        <v>185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242</v>
      </c>
      <c r="J193" t="s">
        <v>207</v>
      </c>
      <c r="K193" t="s">
        <v>185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242</v>
      </c>
      <c r="J194" t="s">
        <v>175</v>
      </c>
      <c r="K194" t="s">
        <v>174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242</v>
      </c>
      <c r="J195" t="s">
        <v>244</v>
      </c>
      <c r="K195" t="s">
        <v>174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242</v>
      </c>
      <c r="J196" t="s">
        <v>121</v>
      </c>
      <c r="K196" t="s">
        <v>185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242</v>
      </c>
      <c r="J197" t="s">
        <v>176</v>
      </c>
      <c r="K197" t="s">
        <v>174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242</v>
      </c>
      <c r="J198" t="s">
        <v>177</v>
      </c>
      <c r="K198" t="s">
        <v>174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242</v>
      </c>
      <c r="J199" t="s">
        <v>195</v>
      </c>
      <c r="K199" t="s">
        <v>238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242</v>
      </c>
      <c r="J200" t="s">
        <v>120</v>
      </c>
      <c r="K200" t="s">
        <v>174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242</v>
      </c>
      <c r="J201" t="s">
        <v>175</v>
      </c>
      <c r="K201" t="s">
        <v>174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242</v>
      </c>
      <c r="J202" t="s">
        <v>121</v>
      </c>
      <c r="K202" t="s">
        <v>174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242</v>
      </c>
      <c r="J203" t="s">
        <v>176</v>
      </c>
      <c r="K203" t="s">
        <v>174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242</v>
      </c>
      <c r="J204" t="s">
        <v>177</v>
      </c>
      <c r="K204" t="s">
        <v>174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242</v>
      </c>
      <c r="J205" t="s">
        <v>120</v>
      </c>
      <c r="K205" t="s">
        <v>174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242</v>
      </c>
      <c r="J206" t="s">
        <v>175</v>
      </c>
      <c r="K206" t="s">
        <v>174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242</v>
      </c>
      <c r="J207" t="s">
        <v>244</v>
      </c>
      <c r="K207" t="s">
        <v>174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242</v>
      </c>
      <c r="J208" t="s">
        <v>121</v>
      </c>
      <c r="K208" t="s">
        <v>174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242</v>
      </c>
      <c r="J209" t="s">
        <v>176</v>
      </c>
      <c r="K209" t="s">
        <v>174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242</v>
      </c>
      <c r="J210" t="s">
        <v>177</v>
      </c>
      <c r="K210" t="s">
        <v>174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242</v>
      </c>
      <c r="J211" t="s">
        <v>120</v>
      </c>
      <c r="K211" t="s">
        <v>174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242</v>
      </c>
      <c r="J212" t="s">
        <v>175</v>
      </c>
      <c r="K212" t="s">
        <v>174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242</v>
      </c>
      <c r="J213" t="s">
        <v>121</v>
      </c>
      <c r="K213" t="s">
        <v>174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242</v>
      </c>
      <c r="J214" t="s">
        <v>176</v>
      </c>
      <c r="K214" t="s">
        <v>174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242</v>
      </c>
      <c r="J215" t="s">
        <v>177</v>
      </c>
      <c r="K215" t="s">
        <v>174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242</v>
      </c>
      <c r="J216" t="s">
        <v>120</v>
      </c>
      <c r="K216" t="s">
        <v>185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242</v>
      </c>
      <c r="J217" t="s">
        <v>207</v>
      </c>
      <c r="K217" t="s">
        <v>185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242</v>
      </c>
      <c r="J218" t="s">
        <v>175</v>
      </c>
      <c r="K218" t="s">
        <v>174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242</v>
      </c>
      <c r="J219" t="s">
        <v>244</v>
      </c>
      <c r="K219" t="s">
        <v>174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242</v>
      </c>
      <c r="J220" t="s">
        <v>121</v>
      </c>
      <c r="K220" t="s">
        <v>185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242</v>
      </c>
      <c r="J221" t="s">
        <v>176</v>
      </c>
      <c r="K221" t="s">
        <v>174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242</v>
      </c>
      <c r="J222" t="s">
        <v>177</v>
      </c>
      <c r="K222" t="s">
        <v>174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242</v>
      </c>
      <c r="J223" t="s">
        <v>195</v>
      </c>
      <c r="K223" t="s">
        <v>238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242</v>
      </c>
      <c r="J224" t="s">
        <v>120</v>
      </c>
      <c r="K224" t="s">
        <v>174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242</v>
      </c>
      <c r="J225" t="s">
        <v>175</v>
      </c>
      <c r="K225" t="s">
        <v>174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242</v>
      </c>
      <c r="J226" t="s">
        <v>244</v>
      </c>
      <c r="K226" t="s">
        <v>174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242</v>
      </c>
      <c r="J227" t="s">
        <v>121</v>
      </c>
      <c r="K227" t="s">
        <v>174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242</v>
      </c>
      <c r="J228" t="s">
        <v>176</v>
      </c>
      <c r="K228" t="s">
        <v>174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242</v>
      </c>
      <c r="J229" t="s">
        <v>177</v>
      </c>
      <c r="K229" t="s">
        <v>174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152</v>
      </c>
      <c r="H230">
        <v>1</v>
      </c>
      <c r="I230" t="s">
        <v>242</v>
      </c>
      <c r="J230" t="s">
        <v>120</v>
      </c>
      <c r="K230" t="s">
        <v>185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152</v>
      </c>
      <c r="H231">
        <v>1</v>
      </c>
      <c r="I231" t="s">
        <v>242</v>
      </c>
      <c r="J231" t="s">
        <v>175</v>
      </c>
      <c r="K231" t="s">
        <v>174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152</v>
      </c>
      <c r="H232">
        <v>1</v>
      </c>
      <c r="I232" t="s">
        <v>242</v>
      </c>
      <c r="J232" t="s">
        <v>244</v>
      </c>
      <c r="K232" t="s">
        <v>174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152</v>
      </c>
      <c r="H233">
        <v>1</v>
      </c>
      <c r="I233" t="s">
        <v>242</v>
      </c>
      <c r="J233" t="s">
        <v>121</v>
      </c>
      <c r="K233" t="s">
        <v>185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152</v>
      </c>
      <c r="H234">
        <v>1</v>
      </c>
      <c r="I234" t="s">
        <v>242</v>
      </c>
      <c r="J234" t="s">
        <v>176</v>
      </c>
      <c r="K234" t="s">
        <v>174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152</v>
      </c>
      <c r="H235">
        <v>1</v>
      </c>
      <c r="I235" t="s">
        <v>242</v>
      </c>
      <c r="J235" t="s">
        <v>177</v>
      </c>
      <c r="K235" t="s">
        <v>174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218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242</v>
      </c>
      <c r="J236" t="s">
        <v>120</v>
      </c>
      <c r="K236" t="s">
        <v>174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218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242</v>
      </c>
      <c r="J237" t="s">
        <v>207</v>
      </c>
      <c r="K237" t="s">
        <v>174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218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242</v>
      </c>
      <c r="J238" t="s">
        <v>175</v>
      </c>
      <c r="K238" t="s">
        <v>174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218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242</v>
      </c>
      <c r="J239" t="s">
        <v>121</v>
      </c>
      <c r="K239" t="s">
        <v>174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218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242</v>
      </c>
      <c r="J240" t="s">
        <v>176</v>
      </c>
      <c r="K240" t="s">
        <v>174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218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242</v>
      </c>
      <c r="J241" t="s">
        <v>177</v>
      </c>
      <c r="K241" t="s">
        <v>174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218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242</v>
      </c>
      <c r="J242" t="s">
        <v>120</v>
      </c>
      <c r="K242" t="s">
        <v>174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218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242</v>
      </c>
      <c r="J243" t="s">
        <v>207</v>
      </c>
      <c r="K243" t="s">
        <v>174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218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242</v>
      </c>
      <c r="J244" t="s">
        <v>175</v>
      </c>
      <c r="K244" t="s">
        <v>174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218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242</v>
      </c>
      <c r="J245" t="s">
        <v>121</v>
      </c>
      <c r="K245" t="s">
        <v>174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218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242</v>
      </c>
      <c r="J246" t="s">
        <v>176</v>
      </c>
      <c r="K246" t="s">
        <v>174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218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242</v>
      </c>
      <c r="J247" t="s">
        <v>177</v>
      </c>
      <c r="K247" t="s">
        <v>174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150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242</v>
      </c>
      <c r="J248" t="s">
        <v>120</v>
      </c>
      <c r="K248" t="s">
        <v>174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150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242</v>
      </c>
      <c r="J249" t="s">
        <v>207</v>
      </c>
      <c r="K249" t="s">
        <v>174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150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242</v>
      </c>
      <c r="J250" t="s">
        <v>175</v>
      </c>
      <c r="K250" t="s">
        <v>174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150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242</v>
      </c>
      <c r="J251" t="s">
        <v>121</v>
      </c>
      <c r="K251" t="s">
        <v>174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150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242</v>
      </c>
      <c r="J252" t="s">
        <v>176</v>
      </c>
      <c r="K252" t="s">
        <v>174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150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242</v>
      </c>
      <c r="J253" t="s">
        <v>177</v>
      </c>
      <c r="K253" t="s">
        <v>174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118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242</v>
      </c>
      <c r="J254" t="s">
        <v>120</v>
      </c>
      <c r="K254" t="s">
        <v>174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118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242</v>
      </c>
      <c r="J255" t="s">
        <v>207</v>
      </c>
      <c r="K255" t="s">
        <v>174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118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242</v>
      </c>
      <c r="J256" t="s">
        <v>175</v>
      </c>
      <c r="K256" t="s">
        <v>174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118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242</v>
      </c>
      <c r="J257" t="s">
        <v>121</v>
      </c>
      <c r="K257" t="s">
        <v>174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118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242</v>
      </c>
      <c r="J258" t="s">
        <v>176</v>
      </c>
      <c r="K258" t="s">
        <v>174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118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242</v>
      </c>
      <c r="J259" t="s">
        <v>177</v>
      </c>
      <c r="K259" t="s">
        <v>174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218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242</v>
      </c>
      <c r="J260" t="s">
        <v>120</v>
      </c>
      <c r="K260" t="s">
        <v>174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218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242</v>
      </c>
      <c r="J261" t="s">
        <v>207</v>
      </c>
      <c r="K261" t="s">
        <v>174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218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242</v>
      </c>
      <c r="J262" t="s">
        <v>244</v>
      </c>
      <c r="K262" t="s">
        <v>174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218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242</v>
      </c>
      <c r="J263" t="s">
        <v>121</v>
      </c>
      <c r="K263" t="s">
        <v>174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218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242</v>
      </c>
      <c r="J264" t="s">
        <v>176</v>
      </c>
      <c r="K264" t="s">
        <v>174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218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242</v>
      </c>
      <c r="J265" t="s">
        <v>177</v>
      </c>
      <c r="K265" t="s">
        <v>174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150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242</v>
      </c>
      <c r="J266" t="s">
        <v>120</v>
      </c>
      <c r="K266" t="s">
        <v>174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150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242</v>
      </c>
      <c r="J267" t="s">
        <v>207</v>
      </c>
      <c r="K267" t="s">
        <v>174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150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242</v>
      </c>
      <c r="J268" t="s">
        <v>244</v>
      </c>
      <c r="K268" t="s">
        <v>174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150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242</v>
      </c>
      <c r="J269" t="s">
        <v>121</v>
      </c>
      <c r="K269" t="s">
        <v>174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150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242</v>
      </c>
      <c r="J270" t="s">
        <v>176</v>
      </c>
      <c r="K270" t="s">
        <v>174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150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242</v>
      </c>
      <c r="J271" t="s">
        <v>177</v>
      </c>
      <c r="K271" t="s">
        <v>174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118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242</v>
      </c>
      <c r="J272" t="s">
        <v>120</v>
      </c>
      <c r="K272" t="s">
        <v>190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118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242</v>
      </c>
      <c r="J273" t="s">
        <v>207</v>
      </c>
      <c r="K273" t="s">
        <v>174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118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242</v>
      </c>
      <c r="J274" t="s">
        <v>175</v>
      </c>
      <c r="K274" t="s">
        <v>174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118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242</v>
      </c>
      <c r="J275" t="s">
        <v>244</v>
      </c>
      <c r="K275" t="s">
        <v>174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118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242</v>
      </c>
      <c r="J276" t="s">
        <v>121</v>
      </c>
      <c r="K276" t="s">
        <v>190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118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242</v>
      </c>
      <c r="J277" t="s">
        <v>176</v>
      </c>
      <c r="K277" t="s">
        <v>174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118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242</v>
      </c>
      <c r="J278" t="s">
        <v>177</v>
      </c>
      <c r="K278" t="s">
        <v>174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118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242</v>
      </c>
      <c r="J279" t="s">
        <v>195</v>
      </c>
      <c r="K279" t="s">
        <v>238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218</v>
      </c>
      <c r="C280" t="s">
        <v>401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242</v>
      </c>
      <c r="J280" s="3" t="s">
        <v>120</v>
      </c>
      <c r="K280" s="3" t="s">
        <v>174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218</v>
      </c>
      <c r="C281" t="s">
        <v>401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242</v>
      </c>
      <c r="J281" s="3" t="s">
        <v>207</v>
      </c>
      <c r="K281" s="3" t="s">
        <v>174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218</v>
      </c>
      <c r="C282" t="s">
        <v>401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242</v>
      </c>
      <c r="J282" s="3" t="s">
        <v>175</v>
      </c>
      <c r="K282" s="3" t="s">
        <v>174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218</v>
      </c>
      <c r="C283" t="s">
        <v>401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242</v>
      </c>
      <c r="J283" s="3" t="s">
        <v>121</v>
      </c>
      <c r="K283" s="3" t="s">
        <v>174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218</v>
      </c>
      <c r="C284" t="s">
        <v>401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242</v>
      </c>
      <c r="J284" s="3" t="s">
        <v>176</v>
      </c>
      <c r="K284" s="3" t="s">
        <v>174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218</v>
      </c>
      <c r="C285" t="s">
        <v>401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242</v>
      </c>
      <c r="J285" s="3" t="s">
        <v>177</v>
      </c>
      <c r="K285" s="3" t="s">
        <v>174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150</v>
      </c>
      <c r="C286" t="s">
        <v>401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242</v>
      </c>
      <c r="J286" s="3" t="s">
        <v>120</v>
      </c>
      <c r="K286" s="3" t="s">
        <v>174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150</v>
      </c>
      <c r="C287" t="s">
        <v>401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242</v>
      </c>
      <c r="J287" s="3" t="s">
        <v>207</v>
      </c>
      <c r="K287" s="3" t="s">
        <v>174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150</v>
      </c>
      <c r="C288" t="s">
        <v>401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242</v>
      </c>
      <c r="J288" s="3" t="s">
        <v>175</v>
      </c>
      <c r="K288" s="3" t="s">
        <v>174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150</v>
      </c>
      <c r="C289" t="s">
        <v>401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242</v>
      </c>
      <c r="J289" s="3" t="s">
        <v>121</v>
      </c>
      <c r="K289" s="3" t="s">
        <v>174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150</v>
      </c>
      <c r="C290" t="s">
        <v>401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242</v>
      </c>
      <c r="J290" s="3" t="s">
        <v>176</v>
      </c>
      <c r="K290" s="3" t="s">
        <v>174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150</v>
      </c>
      <c r="C291" t="s">
        <v>401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242</v>
      </c>
      <c r="J291" s="3" t="s">
        <v>177</v>
      </c>
      <c r="K291" s="3" t="s">
        <v>174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218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242</v>
      </c>
      <c r="J292" s="3" t="s">
        <v>120</v>
      </c>
      <c r="K292" s="3" t="s">
        <v>174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218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242</v>
      </c>
      <c r="J293" s="3" t="s">
        <v>244</v>
      </c>
      <c r="K293" s="3" t="s">
        <v>174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218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242</v>
      </c>
      <c r="J294" s="3" t="s">
        <v>121</v>
      </c>
      <c r="K294" s="3" t="s">
        <v>174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218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242</v>
      </c>
      <c r="J295" s="3" t="s">
        <v>176</v>
      </c>
      <c r="K295" s="3" t="s">
        <v>174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218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242</v>
      </c>
      <c r="J296" s="3" t="s">
        <v>177</v>
      </c>
      <c r="K296" s="3" t="s">
        <v>174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218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242</v>
      </c>
      <c r="J297" s="3" t="s">
        <v>120</v>
      </c>
      <c r="K297" s="3" t="s">
        <v>174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218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242</v>
      </c>
      <c r="J298" s="3" t="s">
        <v>175</v>
      </c>
      <c r="K298" s="3" t="s">
        <v>174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218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242</v>
      </c>
      <c r="J299" s="3" t="s">
        <v>244</v>
      </c>
      <c r="K299" s="3" t="s">
        <v>174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218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242</v>
      </c>
      <c r="J300" s="3" t="s">
        <v>121</v>
      </c>
      <c r="K300" s="3" t="s">
        <v>174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218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242</v>
      </c>
      <c r="J301" s="3" t="s">
        <v>176</v>
      </c>
      <c r="K301" s="3" t="s">
        <v>174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218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242</v>
      </c>
      <c r="J302" s="3" t="s">
        <v>177</v>
      </c>
      <c r="K302" s="3" t="s">
        <v>174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218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242</v>
      </c>
      <c r="J303" s="3" t="s">
        <v>120</v>
      </c>
      <c r="K303" s="3" t="s">
        <v>185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218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242</v>
      </c>
      <c r="J304" s="3" t="s">
        <v>175</v>
      </c>
      <c r="K304" s="3" t="s">
        <v>174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218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242</v>
      </c>
      <c r="J305" s="3" t="s">
        <v>244</v>
      </c>
      <c r="K305" s="3" t="s">
        <v>174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218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242</v>
      </c>
      <c r="J306" s="3" t="s">
        <v>121</v>
      </c>
      <c r="K306" s="3" t="s">
        <v>185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218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242</v>
      </c>
      <c r="J307" s="3" t="s">
        <v>176</v>
      </c>
      <c r="K307" s="3" t="s">
        <v>174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218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242</v>
      </c>
      <c r="J308" s="3" t="s">
        <v>177</v>
      </c>
      <c r="K308" s="3" t="s">
        <v>174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218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242</v>
      </c>
      <c r="J309" s="3" t="s">
        <v>195</v>
      </c>
      <c r="K309" s="3" t="s">
        <v>238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218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242</v>
      </c>
      <c r="J310" s="3" t="s">
        <v>120</v>
      </c>
      <c r="K310" s="3" t="s">
        <v>174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218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242</v>
      </c>
      <c r="J311" s="3" t="s">
        <v>175</v>
      </c>
      <c r="K311" s="3" t="s">
        <v>174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218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242</v>
      </c>
      <c r="J312" s="3" t="s">
        <v>121</v>
      </c>
      <c r="K312" s="3" t="s">
        <v>174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218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242</v>
      </c>
      <c r="J313" s="3" t="s">
        <v>176</v>
      </c>
      <c r="K313" s="3" t="s">
        <v>174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218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242</v>
      </c>
      <c r="J314" s="3" t="s">
        <v>177</v>
      </c>
      <c r="K314" s="3" t="s">
        <v>174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218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242</v>
      </c>
      <c r="J315" s="3" t="s">
        <v>120</v>
      </c>
      <c r="K315" s="3" t="s">
        <v>174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218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242</v>
      </c>
      <c r="J316" s="3" t="s">
        <v>175</v>
      </c>
      <c r="K316" s="3" t="s">
        <v>174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218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242</v>
      </c>
      <c r="J317" s="3" t="s">
        <v>244</v>
      </c>
      <c r="K317" s="3" t="s">
        <v>174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218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242</v>
      </c>
      <c r="J318" s="3" t="s">
        <v>121</v>
      </c>
      <c r="K318" s="3" t="s">
        <v>174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218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242</v>
      </c>
      <c r="J319" s="3" t="s">
        <v>176</v>
      </c>
      <c r="K319" s="3" t="s">
        <v>174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218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242</v>
      </c>
      <c r="J320" s="3" t="s">
        <v>177</v>
      </c>
      <c r="K320" s="3" t="s">
        <v>174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118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242</v>
      </c>
      <c r="J321" s="3" t="s">
        <v>120</v>
      </c>
      <c r="K321" s="3" t="s">
        <v>174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118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242</v>
      </c>
      <c r="J322" s="3" t="s">
        <v>175</v>
      </c>
      <c r="K322" s="3" t="s">
        <v>174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118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242</v>
      </c>
      <c r="J323" s="3" t="s">
        <v>244</v>
      </c>
      <c r="K323" s="3" t="s">
        <v>174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118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242</v>
      </c>
      <c r="J324" s="3" t="s">
        <v>121</v>
      </c>
      <c r="K324" s="3" t="s">
        <v>174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118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242</v>
      </c>
      <c r="J325" s="3" t="s">
        <v>176</v>
      </c>
      <c r="K325" s="3" t="s">
        <v>174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118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242</v>
      </c>
      <c r="J326" s="3" t="s">
        <v>177</v>
      </c>
      <c r="K326" s="3" t="s">
        <v>174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218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242</v>
      </c>
      <c r="J327" s="3" t="s">
        <v>120</v>
      </c>
      <c r="K327" s="3" t="s">
        <v>174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218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242</v>
      </c>
      <c r="J328" s="3" t="s">
        <v>175</v>
      </c>
      <c r="K328" s="3" t="s">
        <v>174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218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242</v>
      </c>
      <c r="J329" s="3" t="s">
        <v>121</v>
      </c>
      <c r="K329" s="3" t="s">
        <v>174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218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242</v>
      </c>
      <c r="J330" s="3" t="s">
        <v>176</v>
      </c>
      <c r="K330" s="3" t="s">
        <v>174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218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242</v>
      </c>
      <c r="J331" s="3" t="s">
        <v>177</v>
      </c>
      <c r="K331" s="3" t="s">
        <v>174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118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242</v>
      </c>
      <c r="J332" s="3" t="s">
        <v>120</v>
      </c>
      <c r="K332" s="3" t="s">
        <v>174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118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242</v>
      </c>
      <c r="J333" s="3" t="s">
        <v>175</v>
      </c>
      <c r="K333" s="3" t="s">
        <v>174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118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242</v>
      </c>
      <c r="J334" s="3" t="s">
        <v>121</v>
      </c>
      <c r="K334" s="3" t="s">
        <v>174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118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242</v>
      </c>
      <c r="J335" s="3" t="s">
        <v>176</v>
      </c>
      <c r="K335" s="3" t="s">
        <v>174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118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242</v>
      </c>
      <c r="J336" s="3" t="s">
        <v>177</v>
      </c>
      <c r="K336" s="3" t="s">
        <v>174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218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242</v>
      </c>
      <c r="J337" s="3" t="s">
        <v>120</v>
      </c>
      <c r="K337" s="3" t="s">
        <v>174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218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242</v>
      </c>
      <c r="J338" s="3" t="s">
        <v>175</v>
      </c>
      <c r="K338" s="3" t="s">
        <v>174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218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242</v>
      </c>
      <c r="J339" s="3" t="s">
        <v>121</v>
      </c>
      <c r="K339" s="3" t="s">
        <v>174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218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242</v>
      </c>
      <c r="J340" s="3" t="s">
        <v>176</v>
      </c>
      <c r="K340" s="3" t="s">
        <v>174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218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242</v>
      </c>
      <c r="J341" s="3" t="s">
        <v>177</v>
      </c>
      <c r="K341" s="3" t="s">
        <v>174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218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242</v>
      </c>
      <c r="J342" s="3" t="s">
        <v>120</v>
      </c>
      <c r="K342" s="3" t="s">
        <v>174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218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242</v>
      </c>
      <c r="J343" s="3" t="s">
        <v>175</v>
      </c>
      <c r="K343" s="3" t="s">
        <v>174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218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242</v>
      </c>
      <c r="J344" s="3" t="s">
        <v>121</v>
      </c>
      <c r="K344" s="3" t="s">
        <v>174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218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242</v>
      </c>
      <c r="J345" s="3" t="s">
        <v>176</v>
      </c>
      <c r="K345" s="3" t="s">
        <v>174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218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242</v>
      </c>
      <c r="J346" s="3" t="s">
        <v>177</v>
      </c>
      <c r="K346" s="3" t="s">
        <v>174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218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242</v>
      </c>
      <c r="J347" s="3" t="s">
        <v>120</v>
      </c>
      <c r="K347" s="3" t="s">
        <v>174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218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242</v>
      </c>
      <c r="J348" s="3" t="s">
        <v>175</v>
      </c>
      <c r="K348" s="3" t="s">
        <v>174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218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242</v>
      </c>
      <c r="J349" s="3" t="s">
        <v>244</v>
      </c>
      <c r="K349" s="3" t="s">
        <v>174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218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242</v>
      </c>
      <c r="J350" s="3" t="s">
        <v>121</v>
      </c>
      <c r="K350" s="3" t="s">
        <v>174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218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242</v>
      </c>
      <c r="J351" s="3" t="s">
        <v>176</v>
      </c>
      <c r="K351" s="3" t="s">
        <v>174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218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242</v>
      </c>
      <c r="J352" s="3" t="s">
        <v>177</v>
      </c>
      <c r="K352" s="3" t="s">
        <v>174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218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242</v>
      </c>
      <c r="J353" s="3" t="s">
        <v>120</v>
      </c>
      <c r="K353" s="3" t="s">
        <v>185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218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242</v>
      </c>
      <c r="J354" s="3" t="s">
        <v>207</v>
      </c>
      <c r="K354" s="3" t="s">
        <v>185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218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242</v>
      </c>
      <c r="J355" s="3" t="s">
        <v>175</v>
      </c>
      <c r="K355" s="3" t="s">
        <v>174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218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242</v>
      </c>
      <c r="J356" s="3" t="s">
        <v>244</v>
      </c>
      <c r="K356" s="3" t="s">
        <v>174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218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242</v>
      </c>
      <c r="J357" s="3" t="s">
        <v>121</v>
      </c>
      <c r="K357" s="3" t="s">
        <v>185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218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242</v>
      </c>
      <c r="J358" s="3" t="s">
        <v>176</v>
      </c>
      <c r="K358" s="3" t="s">
        <v>174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218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242</v>
      </c>
      <c r="J359" s="3" t="s">
        <v>177</v>
      </c>
      <c r="K359" s="3" t="s">
        <v>174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218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242</v>
      </c>
      <c r="J360" s="3" t="s">
        <v>120</v>
      </c>
      <c r="K360" s="3" t="s">
        <v>174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218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242</v>
      </c>
      <c r="J361" s="3" t="s">
        <v>175</v>
      </c>
      <c r="K361" s="3" t="s">
        <v>174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218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242</v>
      </c>
      <c r="J362" s="3" t="s">
        <v>121</v>
      </c>
      <c r="K362" s="3" t="s">
        <v>174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218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242</v>
      </c>
      <c r="J363" s="3" t="s">
        <v>176</v>
      </c>
      <c r="K363" s="3" t="s">
        <v>174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218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242</v>
      </c>
      <c r="J364" s="3" t="s">
        <v>177</v>
      </c>
      <c r="K364" s="3" t="s">
        <v>174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218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242</v>
      </c>
      <c r="J365" s="3" t="s">
        <v>120</v>
      </c>
      <c r="K365" s="3" t="s">
        <v>174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218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242</v>
      </c>
      <c r="J366" s="3" t="s">
        <v>175</v>
      </c>
      <c r="K366" s="3" t="s">
        <v>174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218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242</v>
      </c>
      <c r="J367" s="3" t="s">
        <v>121</v>
      </c>
      <c r="K367" s="3" t="s">
        <v>174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218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242</v>
      </c>
      <c r="J368" s="3" t="s">
        <v>176</v>
      </c>
      <c r="K368" s="3" t="s">
        <v>174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218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242</v>
      </c>
      <c r="J369" s="3" t="s">
        <v>177</v>
      </c>
      <c r="K369" s="3" t="s">
        <v>174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218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242</v>
      </c>
      <c r="J370" s="3" t="s">
        <v>195</v>
      </c>
      <c r="K370" s="3" t="s">
        <v>238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218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242</v>
      </c>
      <c r="J371" s="3" t="s">
        <v>120</v>
      </c>
      <c r="K371" s="3" t="s">
        <v>174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218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242</v>
      </c>
      <c r="J372" s="3" t="s">
        <v>175</v>
      </c>
      <c r="K372" s="3" t="s">
        <v>174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218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242</v>
      </c>
      <c r="J373" s="3" t="s">
        <v>121</v>
      </c>
      <c r="K373" s="3" t="s">
        <v>174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218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242</v>
      </c>
      <c r="J374" s="3" t="s">
        <v>176</v>
      </c>
      <c r="K374" s="3" t="s">
        <v>174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218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242</v>
      </c>
      <c r="J375" s="3" t="s">
        <v>177</v>
      </c>
      <c r="K375" s="3" t="s">
        <v>174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218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242</v>
      </c>
      <c r="J376" s="3" t="s">
        <v>120</v>
      </c>
      <c r="K376" s="3" t="s">
        <v>174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218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242</v>
      </c>
      <c r="J377" s="3" t="s">
        <v>175</v>
      </c>
      <c r="K377" s="3" t="s">
        <v>174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218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242</v>
      </c>
      <c r="J378" s="3" t="s">
        <v>121</v>
      </c>
      <c r="K378" s="3" t="s">
        <v>174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218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242</v>
      </c>
      <c r="J379" s="3" t="s">
        <v>176</v>
      </c>
      <c r="K379" s="3" t="s">
        <v>174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218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242</v>
      </c>
      <c r="J380" s="3" t="s">
        <v>177</v>
      </c>
      <c r="K380" s="3" t="s">
        <v>174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218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242</v>
      </c>
      <c r="J381" s="3" t="s">
        <v>120</v>
      </c>
      <c r="K381" s="3" t="s">
        <v>174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218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242</v>
      </c>
      <c r="J382" s="3" t="s">
        <v>175</v>
      </c>
      <c r="K382" s="3" t="s">
        <v>174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218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242</v>
      </c>
      <c r="J383" s="3" t="s">
        <v>121</v>
      </c>
      <c r="K383" s="3" t="s">
        <v>174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218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242</v>
      </c>
      <c r="J384" s="3" t="s">
        <v>176</v>
      </c>
      <c r="K384" s="3" t="s">
        <v>174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218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242</v>
      </c>
      <c r="J385" s="3" t="s">
        <v>177</v>
      </c>
      <c r="K385" s="3" t="s">
        <v>174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218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242</v>
      </c>
      <c r="J386" s="3" t="s">
        <v>120</v>
      </c>
      <c r="K386" s="3" t="s">
        <v>185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218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242</v>
      </c>
      <c r="J387" s="3" t="s">
        <v>175</v>
      </c>
      <c r="K387" s="3" t="s">
        <v>174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218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242</v>
      </c>
      <c r="J388" s="3" t="s">
        <v>244</v>
      </c>
      <c r="K388" s="3" t="s">
        <v>174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218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242</v>
      </c>
      <c r="J389" s="3" t="s">
        <v>121</v>
      </c>
      <c r="K389" s="3" t="s">
        <v>185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218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242</v>
      </c>
      <c r="J390" s="3" t="s">
        <v>176</v>
      </c>
      <c r="K390" s="3" t="s">
        <v>174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218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242</v>
      </c>
      <c r="J391" s="3" t="s">
        <v>177</v>
      </c>
      <c r="K391" s="3" t="s">
        <v>174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218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242</v>
      </c>
      <c r="J392" s="3" t="s">
        <v>195</v>
      </c>
      <c r="K392" s="3" t="s">
        <v>238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218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242</v>
      </c>
      <c r="J393" s="3" t="s">
        <v>120</v>
      </c>
      <c r="K393" s="3" t="s">
        <v>174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218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242</v>
      </c>
      <c r="J394" s="3" t="s">
        <v>175</v>
      </c>
      <c r="K394" s="3" t="s">
        <v>174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218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242</v>
      </c>
      <c r="J395" s="3" t="s">
        <v>244</v>
      </c>
      <c r="K395" s="3" t="s">
        <v>174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218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242</v>
      </c>
      <c r="J396" s="3" t="s">
        <v>121</v>
      </c>
      <c r="K396" s="3" t="s">
        <v>174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218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242</v>
      </c>
      <c r="J397" s="3" t="s">
        <v>176</v>
      </c>
      <c r="K397" s="3" t="s">
        <v>174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218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242</v>
      </c>
      <c r="J398" s="3" t="s">
        <v>177</v>
      </c>
      <c r="K398" s="3" t="s">
        <v>174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218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242</v>
      </c>
      <c r="J399" s="3" t="s">
        <v>120</v>
      </c>
      <c r="K399" s="3" t="s">
        <v>174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218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242</v>
      </c>
      <c r="J400" s="3" t="s">
        <v>175</v>
      </c>
      <c r="K400" s="3" t="s">
        <v>174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218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242</v>
      </c>
      <c r="J401" s="3" t="s">
        <v>121</v>
      </c>
      <c r="K401" s="3" t="s">
        <v>174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218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242</v>
      </c>
      <c r="J402" s="3" t="s">
        <v>176</v>
      </c>
      <c r="K402" s="3" t="s">
        <v>174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218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242</v>
      </c>
      <c r="J403" s="3" t="s">
        <v>177</v>
      </c>
      <c r="K403" s="3" t="s">
        <v>174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218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242</v>
      </c>
      <c r="J404" s="3" t="s">
        <v>120</v>
      </c>
      <c r="K404" s="3" t="s">
        <v>174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218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242</v>
      </c>
      <c r="J405" s="3" t="s">
        <v>175</v>
      </c>
      <c r="K405" s="3" t="s">
        <v>174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218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242</v>
      </c>
      <c r="J406" s="3" t="s">
        <v>121</v>
      </c>
      <c r="K406" s="3" t="s">
        <v>174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218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242</v>
      </c>
      <c r="J407" s="3" t="s">
        <v>176</v>
      </c>
      <c r="K407" s="3" t="s">
        <v>174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218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242</v>
      </c>
      <c r="J408" s="3" t="s">
        <v>177</v>
      </c>
      <c r="K408" s="3" t="s">
        <v>174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218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242</v>
      </c>
      <c r="J409" s="3" t="s">
        <v>120</v>
      </c>
      <c r="K409" s="3" t="s">
        <v>174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218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242</v>
      </c>
      <c r="J410" s="3" t="s">
        <v>175</v>
      </c>
      <c r="K410" s="3" t="s">
        <v>174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218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242</v>
      </c>
      <c r="J411" s="3" t="s">
        <v>121</v>
      </c>
      <c r="K411" s="3" t="s">
        <v>174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218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242</v>
      </c>
      <c r="J412" s="3" t="s">
        <v>176</v>
      </c>
      <c r="K412" s="3" t="s">
        <v>174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218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242</v>
      </c>
      <c r="J413" s="3" t="s">
        <v>177</v>
      </c>
      <c r="K413" s="3" t="s">
        <v>174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218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242</v>
      </c>
      <c r="J414" s="3" t="s">
        <v>120</v>
      </c>
      <c r="K414" s="3" t="s">
        <v>174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218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242</v>
      </c>
      <c r="J415" s="3" t="s">
        <v>175</v>
      </c>
      <c r="K415" s="3" t="s">
        <v>174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218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242</v>
      </c>
      <c r="J416" s="3" t="s">
        <v>121</v>
      </c>
      <c r="K416" s="3" t="s">
        <v>174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218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242</v>
      </c>
      <c r="J417" s="3" t="s">
        <v>176</v>
      </c>
      <c r="K417" s="3" t="s">
        <v>174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218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242</v>
      </c>
      <c r="J418" s="3" t="s">
        <v>177</v>
      </c>
      <c r="K418" s="3" t="s">
        <v>174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218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242</v>
      </c>
      <c r="J419" s="3" t="s">
        <v>120</v>
      </c>
      <c r="K419" s="3" t="s">
        <v>174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218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242</v>
      </c>
      <c r="J420" s="3" t="s">
        <v>175</v>
      </c>
      <c r="K420" s="3" t="s">
        <v>174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218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242</v>
      </c>
      <c r="J421" s="3" t="s">
        <v>121</v>
      </c>
      <c r="K421" s="3" t="s">
        <v>174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218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242</v>
      </c>
      <c r="J422" s="3" t="s">
        <v>176</v>
      </c>
      <c r="K422" s="3" t="s">
        <v>174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218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242</v>
      </c>
      <c r="J423" s="3" t="s">
        <v>177</v>
      </c>
      <c r="K423" s="3" t="s">
        <v>174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218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242</v>
      </c>
      <c r="J424" s="3" t="s">
        <v>120</v>
      </c>
      <c r="K424" s="3" t="s">
        <v>174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218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242</v>
      </c>
      <c r="J425" s="3" t="s">
        <v>175</v>
      </c>
      <c r="K425" s="3" t="s">
        <v>174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218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242</v>
      </c>
      <c r="J426" s="3" t="s">
        <v>121</v>
      </c>
      <c r="K426" s="3" t="s">
        <v>174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218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242</v>
      </c>
      <c r="J427" s="3" t="s">
        <v>176</v>
      </c>
      <c r="K427" s="3" t="s">
        <v>174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218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242</v>
      </c>
      <c r="J428" s="3" t="s">
        <v>177</v>
      </c>
      <c r="K428" s="3" t="s">
        <v>174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218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242</v>
      </c>
      <c r="J429" s="3" t="s">
        <v>120</v>
      </c>
      <c r="K429" s="3" t="s">
        <v>174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218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242</v>
      </c>
      <c r="J430" s="3" t="s">
        <v>175</v>
      </c>
      <c r="K430" s="3" t="s">
        <v>174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218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242</v>
      </c>
      <c r="J431" s="3" t="s">
        <v>121</v>
      </c>
      <c r="K431" s="3" t="s">
        <v>174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218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242</v>
      </c>
      <c r="J432" s="3" t="s">
        <v>176</v>
      </c>
      <c r="K432" s="3" t="s">
        <v>174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218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242</v>
      </c>
      <c r="J433" s="3" t="s">
        <v>177</v>
      </c>
      <c r="K433" s="3" t="s">
        <v>174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218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242</v>
      </c>
      <c r="J434" s="3" t="s">
        <v>120</v>
      </c>
      <c r="K434" s="3" t="s">
        <v>190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218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242</v>
      </c>
      <c r="J435" s="3" t="s">
        <v>207</v>
      </c>
      <c r="K435" s="3" t="s">
        <v>190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218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242</v>
      </c>
      <c r="J436" s="3" t="s">
        <v>175</v>
      </c>
      <c r="K436" s="3" t="s">
        <v>174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218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242</v>
      </c>
      <c r="J437" s="3" t="s">
        <v>244</v>
      </c>
      <c r="K437" s="3" t="s">
        <v>174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218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242</v>
      </c>
      <c r="J438" s="3" t="s">
        <v>121</v>
      </c>
      <c r="K438" s="3" t="s">
        <v>190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218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242</v>
      </c>
      <c r="J439" s="3" t="s">
        <v>176</v>
      </c>
      <c r="K439" s="3" t="s">
        <v>174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218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242</v>
      </c>
      <c r="J440" s="3" t="s">
        <v>177</v>
      </c>
      <c r="K440" s="3" t="s">
        <v>174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218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242</v>
      </c>
      <c r="J441" s="3" t="s">
        <v>195</v>
      </c>
      <c r="K441" s="3" t="s">
        <v>238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218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242</v>
      </c>
      <c r="J442" s="3" t="s">
        <v>120</v>
      </c>
      <c r="K442" s="3" t="s">
        <v>174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218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242</v>
      </c>
      <c r="J443" s="3" t="s">
        <v>175</v>
      </c>
      <c r="K443" s="3" t="s">
        <v>174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218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242</v>
      </c>
      <c r="J444" s="3" t="s">
        <v>121</v>
      </c>
      <c r="K444" s="3" t="s">
        <v>174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218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242</v>
      </c>
      <c r="J445" s="3" t="s">
        <v>176</v>
      </c>
      <c r="K445" s="3" t="s">
        <v>174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218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242</v>
      </c>
      <c r="J446" s="3" t="s">
        <v>177</v>
      </c>
      <c r="K446" s="3" t="s">
        <v>174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218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242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78</v>
      </c>
      <c r="B448" t="s">
        <v>218</v>
      </c>
      <c r="C448" t="s">
        <v>76</v>
      </c>
      <c r="D448" t="s">
        <v>28</v>
      </c>
      <c r="E448" t="s">
        <v>25</v>
      </c>
      <c r="F448" t="s">
        <v>75</v>
      </c>
      <c r="G448" t="s">
        <v>71</v>
      </c>
      <c r="H448">
        <v>1</v>
      </c>
      <c r="I448" t="s">
        <v>242</v>
      </c>
      <c r="T448" t="str">
        <f>Receive[[#This Row],[服装]]&amp;Receive[[#This Row],[名前]]&amp;Receive[[#This Row],[レアリティ]]</f>
        <v>ユニフォーム浅虫快人ICONIC</v>
      </c>
    </row>
    <row r="449" spans="1:20" x14ac:dyDescent="0.3">
      <c r="A449">
        <f>VLOOKUP(Receive[[#This Row],[No用]],SetNo[[No.用]:[vlookup 用]],2,FALSE)</f>
        <v>79</v>
      </c>
      <c r="B449" t="s">
        <v>218</v>
      </c>
      <c r="C449" t="s">
        <v>79</v>
      </c>
      <c r="D449" t="s">
        <v>23</v>
      </c>
      <c r="E449" t="s">
        <v>21</v>
      </c>
      <c r="F449" t="s">
        <v>75</v>
      </c>
      <c r="G449" t="s">
        <v>71</v>
      </c>
      <c r="H449">
        <v>1</v>
      </c>
      <c r="I449" t="s">
        <v>242</v>
      </c>
      <c r="T449" t="str">
        <f>Receive[[#This Row],[服装]]&amp;Receive[[#This Row],[名前]]&amp;Receive[[#This Row],[レアリティ]]</f>
        <v>ユニフォーム南田大志ICONIC</v>
      </c>
    </row>
    <row r="450" spans="1:20" x14ac:dyDescent="0.3">
      <c r="A450">
        <f>VLOOKUP(Receive[[#This Row],[No用]],SetNo[[No.用]:[vlookup 用]],2,FALSE)</f>
        <v>80</v>
      </c>
      <c r="B450" t="s">
        <v>218</v>
      </c>
      <c r="C450" t="s">
        <v>81</v>
      </c>
      <c r="D450" t="s">
        <v>23</v>
      </c>
      <c r="E450" t="s">
        <v>26</v>
      </c>
      <c r="F450" t="s">
        <v>75</v>
      </c>
      <c r="G450" t="s">
        <v>71</v>
      </c>
      <c r="H450">
        <v>1</v>
      </c>
      <c r="I450" t="s">
        <v>242</v>
      </c>
      <c r="T450" t="str">
        <f>Receive[[#This Row],[服装]]&amp;Receive[[#This Row],[名前]]&amp;Receive[[#This Row],[レアリティ]]</f>
        <v>ユニフォーム湯川良明ICONIC</v>
      </c>
    </row>
    <row r="451" spans="1:20" x14ac:dyDescent="0.3">
      <c r="A451">
        <f>VLOOKUP(Receive[[#This Row],[No用]],SetNo[[No.用]:[vlookup 用]],2,FALSE)</f>
        <v>81</v>
      </c>
      <c r="B451" t="s">
        <v>218</v>
      </c>
      <c r="C451" t="s">
        <v>83</v>
      </c>
      <c r="D451" t="s">
        <v>23</v>
      </c>
      <c r="E451" t="s">
        <v>25</v>
      </c>
      <c r="F451" t="s">
        <v>75</v>
      </c>
      <c r="G451" t="s">
        <v>71</v>
      </c>
      <c r="H451">
        <v>1</v>
      </c>
      <c r="I451" t="s">
        <v>242</v>
      </c>
      <c r="T451" t="str">
        <f>Receive[[#This Row],[服装]]&amp;Receive[[#This Row],[名前]]&amp;Receive[[#This Row],[レアリティ]]</f>
        <v>ユニフォーム稲垣功ICONIC</v>
      </c>
    </row>
    <row r="452" spans="1:20" x14ac:dyDescent="0.3">
      <c r="A452">
        <f>VLOOKUP(Receive[[#This Row],[No用]],SetNo[[No.用]:[vlookup 用]],2,FALSE)</f>
        <v>82</v>
      </c>
      <c r="B452" t="s">
        <v>218</v>
      </c>
      <c r="C452" t="s">
        <v>86</v>
      </c>
      <c r="D452" t="s">
        <v>23</v>
      </c>
      <c r="E452" t="s">
        <v>26</v>
      </c>
      <c r="F452" t="s">
        <v>75</v>
      </c>
      <c r="G452" t="s">
        <v>71</v>
      </c>
      <c r="H452">
        <v>1</v>
      </c>
      <c r="I452" t="s">
        <v>242</v>
      </c>
      <c r="T452" t="str">
        <f>Receive[[#This Row],[服装]]&amp;Receive[[#This Row],[名前]]&amp;Receive[[#This Row],[レアリティ]]</f>
        <v>ユニフォーム馬門英治ICONIC</v>
      </c>
    </row>
    <row r="453" spans="1:20" x14ac:dyDescent="0.3">
      <c r="A453">
        <f>VLOOKUP(Receive[[#This Row],[No用]],SetNo[[No.用]:[vlookup 用]],2,FALSE)</f>
        <v>83</v>
      </c>
      <c r="B453" t="s">
        <v>218</v>
      </c>
      <c r="C453" t="s">
        <v>88</v>
      </c>
      <c r="D453" t="s">
        <v>23</v>
      </c>
      <c r="E453" t="s">
        <v>25</v>
      </c>
      <c r="F453" t="s">
        <v>75</v>
      </c>
      <c r="G453" t="s">
        <v>71</v>
      </c>
      <c r="H453">
        <v>1</v>
      </c>
      <c r="I453" t="s">
        <v>242</v>
      </c>
      <c r="T453" t="str">
        <f>Receive[[#This Row],[服装]]&amp;Receive[[#This Row],[名前]]&amp;Receive[[#This Row],[レアリティ]]</f>
        <v>ユニフォーム百沢雄大ICONIC</v>
      </c>
    </row>
    <row r="454" spans="1:20" x14ac:dyDescent="0.3">
      <c r="A454" t="e">
        <f>VLOOKUP(Receive[[#This Row],[No用]],SetNo[[No.用]:[vlookup 用]],2,FALSE)</f>
        <v>#N/A</v>
      </c>
      <c r="G454" t="s">
        <v>71</v>
      </c>
      <c r="H454">
        <v>1</v>
      </c>
      <c r="I454" t="s">
        <v>242</v>
      </c>
      <c r="T454" t="str">
        <f>Receive[[#This Row],[服装]]&amp;Receive[[#This Row],[名前]]&amp;Receive[[#This Row],[レアリティ]]</f>
        <v>ICONIC</v>
      </c>
    </row>
    <row r="455" spans="1:20" x14ac:dyDescent="0.3">
      <c r="A455" t="e">
        <f>VLOOKUP(Receive[[#This Row],[No用]],SetNo[[No.用]:[vlookup 用]],2,FALSE)</f>
        <v>#N/A</v>
      </c>
      <c r="G455" t="s">
        <v>71</v>
      </c>
      <c r="H455">
        <v>1</v>
      </c>
      <c r="I455" t="s">
        <v>242</v>
      </c>
      <c r="T455" t="str">
        <f>Receive[[#This Row],[服装]]&amp;Receive[[#This Row],[名前]]&amp;Receive[[#This Row],[レアリティ]]</f>
        <v>ICONIC</v>
      </c>
    </row>
    <row r="456" spans="1:20" x14ac:dyDescent="0.3">
      <c r="A456" t="e">
        <f>VLOOKUP(Receive[[#This Row],[No用]],SetNo[[No.用]:[vlookup 用]],2,FALSE)</f>
        <v>#N/A</v>
      </c>
      <c r="G456" t="s">
        <v>71</v>
      </c>
      <c r="H456">
        <v>1</v>
      </c>
      <c r="I456" t="s">
        <v>242</v>
      </c>
      <c r="T456" t="str">
        <f>Receive[[#This Row],[服装]]&amp;Receive[[#This Row],[名前]]&amp;Receive[[#This Row],[レアリティ]]</f>
        <v>ICONIC</v>
      </c>
    </row>
    <row r="457" spans="1:20" x14ac:dyDescent="0.3">
      <c r="A457" t="e">
        <f>VLOOKUP(Receive[[#This Row],[No用]],SetNo[[No.用]:[vlookup 用]],2,FALSE)</f>
        <v>#N/A</v>
      </c>
      <c r="G457" t="s">
        <v>71</v>
      </c>
      <c r="H457">
        <v>1</v>
      </c>
      <c r="I457" t="s">
        <v>242</v>
      </c>
      <c r="T457" t="str">
        <f>Receive[[#This Row],[服装]]&amp;Receive[[#This Row],[名前]]&amp;Receive[[#This Row],[レアリティ]]</f>
        <v>ICONIC</v>
      </c>
    </row>
    <row r="458" spans="1:20" x14ac:dyDescent="0.3">
      <c r="A458" t="e">
        <f>VLOOKUP(Receive[[#This Row],[No用]],SetNo[[No.用]:[vlookup 用]],2,FALSE)</f>
        <v>#N/A</v>
      </c>
      <c r="G458" t="s">
        <v>71</v>
      </c>
      <c r="H458">
        <v>1</v>
      </c>
      <c r="I458" t="s">
        <v>242</v>
      </c>
      <c r="T458" t="str">
        <f>Receive[[#This Row],[服装]]&amp;Receive[[#This Row],[名前]]&amp;Receive[[#This Row],[レアリティ]]</f>
        <v>ICONIC</v>
      </c>
    </row>
    <row r="459" spans="1:20" x14ac:dyDescent="0.3">
      <c r="A459" t="e">
        <f>VLOOKUP(Receive[[#This Row],[No用]],SetNo[[No.用]:[vlookup 用]],2,FALSE)</f>
        <v>#N/A</v>
      </c>
      <c r="G459" t="s">
        <v>71</v>
      </c>
      <c r="H459">
        <v>1</v>
      </c>
      <c r="I459" t="s">
        <v>242</v>
      </c>
      <c r="T459" t="str">
        <f>Receive[[#This Row],[服装]]&amp;Receive[[#This Row],[名前]]&amp;Receive[[#This Row],[レアリティ]]</f>
        <v>ICONIC</v>
      </c>
    </row>
    <row r="460" spans="1:20" x14ac:dyDescent="0.3">
      <c r="A460" t="e">
        <f>VLOOKUP(Receive[[#This Row],[No用]],SetNo[[No.用]:[vlookup 用]],2,FALSE)</f>
        <v>#N/A</v>
      </c>
      <c r="G460" t="s">
        <v>71</v>
      </c>
      <c r="H460">
        <v>1</v>
      </c>
      <c r="I460" t="s">
        <v>242</v>
      </c>
      <c r="T460" t="str">
        <f>Receive[[#This Row],[服装]]&amp;Receive[[#This Row],[名前]]&amp;Receive[[#This Row],[レアリティ]]</f>
        <v>ICONIC</v>
      </c>
    </row>
    <row r="461" spans="1:20" x14ac:dyDescent="0.3">
      <c r="A461">
        <v>106</v>
      </c>
      <c r="B461" t="s">
        <v>409</v>
      </c>
      <c r="C461" t="s">
        <v>410</v>
      </c>
      <c r="D461" t="s">
        <v>24</v>
      </c>
      <c r="E461" t="s">
        <v>31</v>
      </c>
      <c r="F461" t="s">
        <v>160</v>
      </c>
      <c r="G461" t="s">
        <v>71</v>
      </c>
      <c r="H461">
        <v>1</v>
      </c>
      <c r="I461" t="s">
        <v>16</v>
      </c>
      <c r="J461" t="s">
        <v>277</v>
      </c>
      <c r="K461" t="s">
        <v>278</v>
      </c>
      <c r="L461">
        <v>28</v>
      </c>
      <c r="T461" t="str">
        <f>Receive[[#This Row],[服装]]&amp;Receive[[#This Row],[名前]]&amp;Receive[[#This Row],[レアリティ]]</f>
        <v>探偵白布賢二郎ICONIC</v>
      </c>
    </row>
    <row r="462" spans="1:20" x14ac:dyDescent="0.3">
      <c r="A462">
        <f>VLOOKUP(Receive[[#This Row],[No用]],SetNo[[No.用]:[vlookup 用]],2,FALSE)</f>
        <v>106</v>
      </c>
      <c r="B462" t="s">
        <v>409</v>
      </c>
      <c r="C462" t="s">
        <v>410</v>
      </c>
      <c r="D462" t="s">
        <v>24</v>
      </c>
      <c r="E462" t="s">
        <v>31</v>
      </c>
      <c r="F462" t="s">
        <v>160</v>
      </c>
      <c r="G462" t="s">
        <v>71</v>
      </c>
      <c r="H462">
        <v>1</v>
      </c>
      <c r="I462" t="s">
        <v>16</v>
      </c>
      <c r="J462" t="s">
        <v>279</v>
      </c>
      <c r="K462" t="s">
        <v>278</v>
      </c>
      <c r="L462">
        <v>28</v>
      </c>
      <c r="T462" t="str">
        <f>Receive[[#This Row],[服装]]&amp;Receive[[#This Row],[名前]]&amp;Receive[[#This Row],[レアリティ]]</f>
        <v>探偵白布賢二郎ICONIC</v>
      </c>
    </row>
    <row r="463" spans="1:20" x14ac:dyDescent="0.3">
      <c r="A463">
        <f>VLOOKUP(Receive[[#This Row],[No用]],SetNo[[No.用]:[vlookup 用]],2,FALSE)</f>
        <v>106</v>
      </c>
      <c r="B463" t="s">
        <v>409</v>
      </c>
      <c r="C463" t="s">
        <v>410</v>
      </c>
      <c r="D463" t="s">
        <v>24</v>
      </c>
      <c r="E463" t="s">
        <v>31</v>
      </c>
      <c r="F463" t="s">
        <v>160</v>
      </c>
      <c r="G463" t="s">
        <v>71</v>
      </c>
      <c r="H463">
        <v>1</v>
      </c>
      <c r="I463" t="s">
        <v>16</v>
      </c>
      <c r="J463" t="s">
        <v>280</v>
      </c>
      <c r="K463" t="s">
        <v>278</v>
      </c>
      <c r="L463">
        <v>28</v>
      </c>
      <c r="T463" t="str">
        <f>Receive[[#This Row],[服装]]&amp;Receive[[#This Row],[名前]]&amp;Receive[[#This Row],[レアリティ]]</f>
        <v>探偵白布賢二郎ICONIC</v>
      </c>
    </row>
    <row r="464" spans="1:20" x14ac:dyDescent="0.3">
      <c r="A464">
        <f>VLOOKUP(Receive[[#This Row],[No用]],SetNo[[No.用]:[vlookup 用]],2,FALSE)</f>
        <v>106</v>
      </c>
      <c r="B464" t="s">
        <v>409</v>
      </c>
      <c r="C464" t="s">
        <v>410</v>
      </c>
      <c r="D464" t="s">
        <v>24</v>
      </c>
      <c r="E464" t="s">
        <v>31</v>
      </c>
      <c r="F464" t="s">
        <v>160</v>
      </c>
      <c r="G464" t="s">
        <v>71</v>
      </c>
      <c r="H464">
        <v>1</v>
      </c>
      <c r="I464" t="s">
        <v>16</v>
      </c>
      <c r="J464" t="s">
        <v>281</v>
      </c>
      <c r="K464" t="s">
        <v>278</v>
      </c>
      <c r="L464">
        <v>28</v>
      </c>
      <c r="T464" t="str">
        <f>Receive[[#This Row],[服装]]&amp;Receive[[#This Row],[名前]]&amp;Receive[[#This Row],[レアリティ]]</f>
        <v>探偵白布賢二郎ICONIC</v>
      </c>
    </row>
    <row r="465" spans="1:20" x14ac:dyDescent="0.3">
      <c r="A465">
        <f>VLOOKUP(Receive[[#This Row],[No用]],SetNo[[No.用]:[vlookup 用]],2,FALSE)</f>
        <v>106</v>
      </c>
      <c r="B465" t="s">
        <v>409</v>
      </c>
      <c r="C465" t="s">
        <v>410</v>
      </c>
      <c r="D465" t="s">
        <v>24</v>
      </c>
      <c r="E465" t="s">
        <v>31</v>
      </c>
      <c r="F465" t="s">
        <v>160</v>
      </c>
      <c r="G465" t="s">
        <v>71</v>
      </c>
      <c r="H465">
        <v>1</v>
      </c>
      <c r="I465" t="s">
        <v>16</v>
      </c>
      <c r="J465" t="s">
        <v>282</v>
      </c>
      <c r="K465" t="s">
        <v>278</v>
      </c>
      <c r="L465">
        <v>14</v>
      </c>
      <c r="T465" t="str">
        <f>Receive[[#This Row],[服装]]&amp;Receive[[#This Row],[名前]]&amp;Receive[[#This Row],[レアリティ]]</f>
        <v>探偵白布賢二郎ICONIC</v>
      </c>
    </row>
    <row r="466" spans="1:20" x14ac:dyDescent="0.3">
      <c r="A466">
        <f>VLOOKUP(Receive[[#This Row],[No用]],SetNo[[No.用]:[vlookup 用]],2,FALSE)</f>
        <v>118</v>
      </c>
      <c r="B466" s="3" t="s">
        <v>403</v>
      </c>
      <c r="C466" t="s">
        <v>124</v>
      </c>
      <c r="D466" s="3" t="s">
        <v>77</v>
      </c>
      <c r="E466" t="s">
        <v>78</v>
      </c>
      <c r="F466" t="s">
        <v>129</v>
      </c>
      <c r="G466" t="s">
        <v>71</v>
      </c>
      <c r="H466">
        <v>1</v>
      </c>
      <c r="I466" t="s">
        <v>16</v>
      </c>
      <c r="J466" s="3" t="s">
        <v>120</v>
      </c>
      <c r="K466" s="3" t="s">
        <v>185</v>
      </c>
      <c r="L466">
        <v>33</v>
      </c>
      <c r="T466" t="str">
        <f>Receive[[#This Row],[服装]]&amp;Receive[[#This Row],[名前]]&amp;Receive[[#This Row],[レアリティ]]</f>
        <v>探偵木葉秋紀ICONIC</v>
      </c>
    </row>
    <row r="467" spans="1:20" x14ac:dyDescent="0.3">
      <c r="A467">
        <f>VLOOKUP(Receive[[#This Row],[No用]],SetNo[[No.用]:[vlookup 用]],2,FALSE)</f>
        <v>118</v>
      </c>
      <c r="B467" s="3" t="s">
        <v>403</v>
      </c>
      <c r="C467" t="s">
        <v>124</v>
      </c>
      <c r="D467" s="3" t="s">
        <v>77</v>
      </c>
      <c r="E467" t="s">
        <v>78</v>
      </c>
      <c r="F467" t="s">
        <v>129</v>
      </c>
      <c r="G467" t="s">
        <v>71</v>
      </c>
      <c r="H467">
        <v>1</v>
      </c>
      <c r="I467" t="s">
        <v>16</v>
      </c>
      <c r="J467" s="3" t="s">
        <v>175</v>
      </c>
      <c r="K467" s="3" t="s">
        <v>174</v>
      </c>
      <c r="L467">
        <v>30</v>
      </c>
      <c r="T467" t="str">
        <f>Receive[[#This Row],[服装]]&amp;Receive[[#This Row],[名前]]&amp;Receive[[#This Row],[レアリティ]]</f>
        <v>探偵木葉秋紀ICONIC</v>
      </c>
    </row>
    <row r="468" spans="1:20" x14ac:dyDescent="0.3">
      <c r="A468">
        <f>VLOOKUP(Receive[[#This Row],[No用]],SetNo[[No.用]:[vlookup 用]],2,FALSE)</f>
        <v>118</v>
      </c>
      <c r="B468" s="3" t="s">
        <v>403</v>
      </c>
      <c r="C468" t="s">
        <v>124</v>
      </c>
      <c r="D468" s="3" t="s">
        <v>77</v>
      </c>
      <c r="E468" t="s">
        <v>78</v>
      </c>
      <c r="F468" t="s">
        <v>129</v>
      </c>
      <c r="G468" t="s">
        <v>71</v>
      </c>
      <c r="H468">
        <v>1</v>
      </c>
      <c r="I468" t="s">
        <v>16</v>
      </c>
      <c r="J468" s="3" t="s">
        <v>244</v>
      </c>
      <c r="K468" s="3" t="s">
        <v>174</v>
      </c>
      <c r="L468">
        <v>30</v>
      </c>
      <c r="T468" t="str">
        <f>Receive[[#This Row],[服装]]&amp;Receive[[#This Row],[名前]]&amp;Receive[[#This Row],[レアリティ]]</f>
        <v>探偵木葉秋紀ICONIC</v>
      </c>
    </row>
    <row r="469" spans="1:20" x14ac:dyDescent="0.3">
      <c r="A469">
        <f>VLOOKUP(Receive[[#This Row],[No用]],SetNo[[No.用]:[vlookup 用]],2,FALSE)</f>
        <v>118</v>
      </c>
      <c r="B469" s="3" t="s">
        <v>403</v>
      </c>
      <c r="C469" t="s">
        <v>124</v>
      </c>
      <c r="D469" s="3" t="s">
        <v>77</v>
      </c>
      <c r="E469" t="s">
        <v>78</v>
      </c>
      <c r="F469" t="s">
        <v>129</v>
      </c>
      <c r="G469" t="s">
        <v>71</v>
      </c>
      <c r="H469">
        <v>1</v>
      </c>
      <c r="I469" t="s">
        <v>16</v>
      </c>
      <c r="J469" s="3" t="s">
        <v>121</v>
      </c>
      <c r="K469" s="3" t="s">
        <v>185</v>
      </c>
      <c r="L469">
        <v>33</v>
      </c>
      <c r="T469" t="str">
        <f>Receive[[#This Row],[服装]]&amp;Receive[[#This Row],[名前]]&amp;Receive[[#This Row],[レアリティ]]</f>
        <v>探偵木葉秋紀ICONIC</v>
      </c>
    </row>
    <row r="470" spans="1:20" x14ac:dyDescent="0.3">
      <c r="A470">
        <f>VLOOKUP(Receive[[#This Row],[No用]],SetNo[[No.用]:[vlookup 用]],2,FALSE)</f>
        <v>118</v>
      </c>
      <c r="B470" s="3" t="s">
        <v>403</v>
      </c>
      <c r="C470" t="s">
        <v>124</v>
      </c>
      <c r="D470" s="3" t="s">
        <v>77</v>
      </c>
      <c r="E470" t="s">
        <v>78</v>
      </c>
      <c r="F470" t="s">
        <v>129</v>
      </c>
      <c r="G470" t="s">
        <v>71</v>
      </c>
      <c r="H470">
        <v>1</v>
      </c>
      <c r="I470" t="s">
        <v>16</v>
      </c>
      <c r="J470" s="3" t="s">
        <v>176</v>
      </c>
      <c r="K470" s="3" t="s">
        <v>174</v>
      </c>
      <c r="L470">
        <v>30</v>
      </c>
      <c r="T470" t="str">
        <f>Receive[[#This Row],[服装]]&amp;Receive[[#This Row],[名前]]&amp;Receive[[#This Row],[レアリティ]]</f>
        <v>探偵木葉秋紀ICONIC</v>
      </c>
    </row>
    <row r="471" spans="1:20" x14ac:dyDescent="0.3">
      <c r="A471">
        <f>VLOOKUP(Receive[[#This Row],[No用]],SetNo[[No.用]:[vlookup 用]],2,FALSE)</f>
        <v>118</v>
      </c>
      <c r="B471" s="3" t="s">
        <v>403</v>
      </c>
      <c r="C471" t="s">
        <v>124</v>
      </c>
      <c r="D471" s="3" t="s">
        <v>77</v>
      </c>
      <c r="E471" t="s">
        <v>78</v>
      </c>
      <c r="F471" t="s">
        <v>129</v>
      </c>
      <c r="G471" t="s">
        <v>71</v>
      </c>
      <c r="H471">
        <v>1</v>
      </c>
      <c r="I471" t="s">
        <v>16</v>
      </c>
      <c r="J471" s="3" t="s">
        <v>177</v>
      </c>
      <c r="K471" s="3" t="s">
        <v>174</v>
      </c>
      <c r="L471">
        <v>13</v>
      </c>
      <c r="T471" t="str">
        <f>Receive[[#This Row],[服装]]&amp;Receive[[#This Row],[名前]]&amp;Receive[[#This Row],[レアリティ]]</f>
        <v>探偵木葉秋紀ICONIC</v>
      </c>
    </row>
    <row r="472" spans="1:20" x14ac:dyDescent="0.3">
      <c r="A472">
        <f>VLOOKUP(Receive[[#This Row],[No用]],SetNo[[No.用]:[vlookup 用]],2,FALSE)</f>
        <v>118</v>
      </c>
      <c r="B472" s="3" t="s">
        <v>403</v>
      </c>
      <c r="C472" t="s">
        <v>124</v>
      </c>
      <c r="D472" s="3" t="s">
        <v>77</v>
      </c>
      <c r="E472" t="s">
        <v>78</v>
      </c>
      <c r="F472" t="s">
        <v>129</v>
      </c>
      <c r="G472" t="s">
        <v>71</v>
      </c>
      <c r="H472">
        <v>1</v>
      </c>
      <c r="I472" t="s">
        <v>16</v>
      </c>
      <c r="J472" s="3" t="s">
        <v>195</v>
      </c>
      <c r="K472" s="3" t="s">
        <v>238</v>
      </c>
      <c r="L472">
        <v>49</v>
      </c>
      <c r="N472">
        <v>59</v>
      </c>
      <c r="T472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243"/>
  <sheetViews>
    <sheetView topLeftCell="A181" workbookViewId="0">
      <selection activeCell="B244" sqref="B244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VLOOKUP(Toss[[#This Row],[No用]],SetNo[[No.用]:[vlookup 用]],2,FALSE)</f>
        <v>1</v>
      </c>
      <c r="B2" t="s">
        <v>218</v>
      </c>
      <c r="C2" t="s">
        <v>138</v>
      </c>
      <c r="D2" t="s">
        <v>28</v>
      </c>
      <c r="E2" t="s">
        <v>26</v>
      </c>
      <c r="F2" t="s">
        <v>137</v>
      </c>
      <c r="G2" t="s">
        <v>71</v>
      </c>
      <c r="H2">
        <v>1</v>
      </c>
      <c r="I2" t="s">
        <v>245</v>
      </c>
      <c r="J2" t="s">
        <v>178</v>
      </c>
      <c r="K2" t="s">
        <v>174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218</v>
      </c>
      <c r="C3" t="s">
        <v>138</v>
      </c>
      <c r="D3" t="s">
        <v>28</v>
      </c>
      <c r="E3" t="s">
        <v>26</v>
      </c>
      <c r="F3" t="s">
        <v>137</v>
      </c>
      <c r="G3" t="s">
        <v>71</v>
      </c>
      <c r="H3">
        <v>1</v>
      </c>
      <c r="I3" t="s">
        <v>245</v>
      </c>
      <c r="J3" t="s">
        <v>179</v>
      </c>
      <c r="K3" t="s">
        <v>174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150</v>
      </c>
      <c r="C4" t="s">
        <v>138</v>
      </c>
      <c r="D4" t="s">
        <v>28</v>
      </c>
      <c r="E4" t="s">
        <v>26</v>
      </c>
      <c r="F4" t="s">
        <v>137</v>
      </c>
      <c r="G4" t="s">
        <v>71</v>
      </c>
      <c r="H4">
        <v>1</v>
      </c>
      <c r="I4" t="s">
        <v>245</v>
      </c>
      <c r="J4" t="s">
        <v>178</v>
      </c>
      <c r="K4" t="s">
        <v>174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150</v>
      </c>
      <c r="C5" t="s">
        <v>138</v>
      </c>
      <c r="D5" t="s">
        <v>28</v>
      </c>
      <c r="E5" t="s">
        <v>26</v>
      </c>
      <c r="F5" t="s">
        <v>137</v>
      </c>
      <c r="G5" t="s">
        <v>71</v>
      </c>
      <c r="H5">
        <v>1</v>
      </c>
      <c r="I5" t="s">
        <v>245</v>
      </c>
      <c r="J5" t="s">
        <v>179</v>
      </c>
      <c r="K5" t="s">
        <v>174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151</v>
      </c>
      <c r="C6" t="s">
        <v>138</v>
      </c>
      <c r="D6" t="s">
        <v>23</v>
      </c>
      <c r="E6" t="s">
        <v>26</v>
      </c>
      <c r="F6" t="s">
        <v>137</v>
      </c>
      <c r="G6" t="s">
        <v>71</v>
      </c>
      <c r="H6">
        <v>1</v>
      </c>
      <c r="I6" t="s">
        <v>245</v>
      </c>
      <c r="J6" t="s">
        <v>178</v>
      </c>
      <c r="K6" t="s">
        <v>174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151</v>
      </c>
      <c r="C7" t="s">
        <v>138</v>
      </c>
      <c r="D7" t="s">
        <v>23</v>
      </c>
      <c r="E7" t="s">
        <v>26</v>
      </c>
      <c r="F7" t="s">
        <v>137</v>
      </c>
      <c r="G7" t="s">
        <v>71</v>
      </c>
      <c r="H7">
        <v>1</v>
      </c>
      <c r="I7" t="s">
        <v>245</v>
      </c>
      <c r="J7" t="s">
        <v>179</v>
      </c>
      <c r="K7" t="s">
        <v>174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218</v>
      </c>
      <c r="C8" t="s">
        <v>139</v>
      </c>
      <c r="D8" t="s">
        <v>28</v>
      </c>
      <c r="E8" t="s">
        <v>31</v>
      </c>
      <c r="F8" t="s">
        <v>137</v>
      </c>
      <c r="G8" t="s">
        <v>71</v>
      </c>
      <c r="H8">
        <v>1</v>
      </c>
      <c r="I8" t="s">
        <v>245</v>
      </c>
      <c r="J8" t="s">
        <v>178</v>
      </c>
      <c r="K8" t="s">
        <v>174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218</v>
      </c>
      <c r="C9" t="s">
        <v>139</v>
      </c>
      <c r="D9" t="s">
        <v>28</v>
      </c>
      <c r="E9" t="s">
        <v>31</v>
      </c>
      <c r="F9" t="s">
        <v>137</v>
      </c>
      <c r="G9" t="s">
        <v>71</v>
      </c>
      <c r="H9">
        <v>1</v>
      </c>
      <c r="I9" t="s">
        <v>245</v>
      </c>
      <c r="J9" t="s">
        <v>181</v>
      </c>
      <c r="K9" t="s">
        <v>185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218</v>
      </c>
      <c r="C10" t="s">
        <v>139</v>
      </c>
      <c r="D10" t="s">
        <v>28</v>
      </c>
      <c r="E10" t="s">
        <v>31</v>
      </c>
      <c r="F10" t="s">
        <v>137</v>
      </c>
      <c r="G10" t="s">
        <v>71</v>
      </c>
      <c r="H10">
        <v>1</v>
      </c>
      <c r="I10" t="s">
        <v>245</v>
      </c>
      <c r="J10" t="s">
        <v>193</v>
      </c>
      <c r="K10" t="s">
        <v>185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218</v>
      </c>
      <c r="C11" t="s">
        <v>139</v>
      </c>
      <c r="D11" t="s">
        <v>28</v>
      </c>
      <c r="E11" t="s">
        <v>31</v>
      </c>
      <c r="F11" t="s">
        <v>137</v>
      </c>
      <c r="G11" t="s">
        <v>71</v>
      </c>
      <c r="H11">
        <v>1</v>
      </c>
      <c r="I11" t="s">
        <v>245</v>
      </c>
      <c r="J11" t="s">
        <v>184</v>
      </c>
      <c r="K11" t="s">
        <v>174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218</v>
      </c>
      <c r="C12" t="s">
        <v>139</v>
      </c>
      <c r="D12" t="s">
        <v>28</v>
      </c>
      <c r="E12" t="s">
        <v>31</v>
      </c>
      <c r="F12" t="s">
        <v>137</v>
      </c>
      <c r="G12" t="s">
        <v>71</v>
      </c>
      <c r="H12">
        <v>1</v>
      </c>
      <c r="I12" t="s">
        <v>245</v>
      </c>
      <c r="J12" t="s">
        <v>246</v>
      </c>
      <c r="K12" t="s">
        <v>174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218</v>
      </c>
      <c r="C13" t="s">
        <v>139</v>
      </c>
      <c r="D13" t="s">
        <v>28</v>
      </c>
      <c r="E13" t="s">
        <v>31</v>
      </c>
      <c r="F13" t="s">
        <v>137</v>
      </c>
      <c r="G13" t="s">
        <v>71</v>
      </c>
      <c r="H13">
        <v>1</v>
      </c>
      <c r="I13" t="s">
        <v>245</v>
      </c>
      <c r="J13" t="s">
        <v>181</v>
      </c>
      <c r="K13" t="s">
        <v>238</v>
      </c>
      <c r="L13">
        <v>54</v>
      </c>
      <c r="M13">
        <v>5</v>
      </c>
      <c r="N13">
        <v>61</v>
      </c>
      <c r="O13">
        <v>7</v>
      </c>
      <c r="P13" t="s">
        <v>243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218</v>
      </c>
      <c r="C14" t="s">
        <v>139</v>
      </c>
      <c r="D14" t="s">
        <v>28</v>
      </c>
      <c r="E14" t="s">
        <v>31</v>
      </c>
      <c r="F14" t="s">
        <v>137</v>
      </c>
      <c r="G14" t="s">
        <v>71</v>
      </c>
      <c r="H14">
        <v>1</v>
      </c>
      <c r="I14" t="s">
        <v>245</v>
      </c>
      <c r="J14" t="s">
        <v>194</v>
      </c>
      <c r="K14" t="s">
        <v>238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150</v>
      </c>
      <c r="C15" t="s">
        <v>139</v>
      </c>
      <c r="D15" t="s">
        <v>28</v>
      </c>
      <c r="E15" t="s">
        <v>31</v>
      </c>
      <c r="F15" t="s">
        <v>137</v>
      </c>
      <c r="G15" t="s">
        <v>71</v>
      </c>
      <c r="H15">
        <v>1</v>
      </c>
      <c r="I15" t="s">
        <v>245</v>
      </c>
      <c r="J15" t="s">
        <v>178</v>
      </c>
      <c r="K15" t="s">
        <v>174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150</v>
      </c>
      <c r="C16" t="s">
        <v>139</v>
      </c>
      <c r="D16" t="s">
        <v>28</v>
      </c>
      <c r="E16" t="s">
        <v>31</v>
      </c>
      <c r="F16" t="s">
        <v>137</v>
      </c>
      <c r="G16" t="s">
        <v>71</v>
      </c>
      <c r="H16">
        <v>1</v>
      </c>
      <c r="I16" t="s">
        <v>245</v>
      </c>
      <c r="J16" t="s">
        <v>181</v>
      </c>
      <c r="K16" t="s">
        <v>185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150</v>
      </c>
      <c r="C17" t="s">
        <v>139</v>
      </c>
      <c r="D17" t="s">
        <v>28</v>
      </c>
      <c r="E17" t="s">
        <v>31</v>
      </c>
      <c r="F17" t="s">
        <v>137</v>
      </c>
      <c r="G17" t="s">
        <v>71</v>
      </c>
      <c r="H17">
        <v>1</v>
      </c>
      <c r="I17" t="s">
        <v>245</v>
      </c>
      <c r="J17" t="s">
        <v>193</v>
      </c>
      <c r="K17" t="s">
        <v>185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150</v>
      </c>
      <c r="C18" t="s">
        <v>139</v>
      </c>
      <c r="D18" t="s">
        <v>28</v>
      </c>
      <c r="E18" t="s">
        <v>31</v>
      </c>
      <c r="F18" t="s">
        <v>137</v>
      </c>
      <c r="G18" t="s">
        <v>71</v>
      </c>
      <c r="H18">
        <v>1</v>
      </c>
      <c r="I18" t="s">
        <v>245</v>
      </c>
      <c r="J18" t="s">
        <v>247</v>
      </c>
      <c r="K18" t="s">
        <v>190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150</v>
      </c>
      <c r="C19" t="s">
        <v>139</v>
      </c>
      <c r="D19" t="s">
        <v>28</v>
      </c>
      <c r="E19" t="s">
        <v>31</v>
      </c>
      <c r="F19" t="s">
        <v>137</v>
      </c>
      <c r="G19" t="s">
        <v>71</v>
      </c>
      <c r="H19">
        <v>1</v>
      </c>
      <c r="I19" t="s">
        <v>245</v>
      </c>
      <c r="J19" t="s">
        <v>184</v>
      </c>
      <c r="K19" t="s">
        <v>174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150</v>
      </c>
      <c r="C20" t="s">
        <v>139</v>
      </c>
      <c r="D20" t="s">
        <v>28</v>
      </c>
      <c r="E20" t="s">
        <v>31</v>
      </c>
      <c r="F20" t="s">
        <v>137</v>
      </c>
      <c r="G20" t="s">
        <v>71</v>
      </c>
      <c r="H20">
        <v>1</v>
      </c>
      <c r="I20" t="s">
        <v>245</v>
      </c>
      <c r="J20" t="s">
        <v>246</v>
      </c>
      <c r="K20" t="s">
        <v>190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150</v>
      </c>
      <c r="C21" t="s">
        <v>139</v>
      </c>
      <c r="D21" t="s">
        <v>28</v>
      </c>
      <c r="E21" t="s">
        <v>31</v>
      </c>
      <c r="F21" t="s">
        <v>137</v>
      </c>
      <c r="G21" t="s">
        <v>71</v>
      </c>
      <c r="H21">
        <v>1</v>
      </c>
      <c r="I21" t="s">
        <v>245</v>
      </c>
      <c r="J21" t="s">
        <v>181</v>
      </c>
      <c r="K21" t="s">
        <v>238</v>
      </c>
      <c r="L21">
        <v>54</v>
      </c>
      <c r="M21">
        <v>5</v>
      </c>
      <c r="N21">
        <v>61</v>
      </c>
      <c r="O21">
        <v>7</v>
      </c>
      <c r="P21" t="s">
        <v>243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150</v>
      </c>
      <c r="C22" t="s">
        <v>139</v>
      </c>
      <c r="D22" t="s">
        <v>28</v>
      </c>
      <c r="E22" t="s">
        <v>31</v>
      </c>
      <c r="F22" t="s">
        <v>137</v>
      </c>
      <c r="G22" t="s">
        <v>71</v>
      </c>
      <c r="H22">
        <v>1</v>
      </c>
      <c r="I22" t="s">
        <v>245</v>
      </c>
      <c r="J22" t="s">
        <v>195</v>
      </c>
      <c r="K22" t="s">
        <v>238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151</v>
      </c>
      <c r="C23" t="s">
        <v>139</v>
      </c>
      <c r="D23" t="s">
        <v>23</v>
      </c>
      <c r="E23" t="s">
        <v>31</v>
      </c>
      <c r="F23" t="s">
        <v>137</v>
      </c>
      <c r="G23" t="s">
        <v>71</v>
      </c>
      <c r="H23">
        <v>1</v>
      </c>
      <c r="I23" t="s">
        <v>245</v>
      </c>
      <c r="J23" t="s">
        <v>178</v>
      </c>
      <c r="K23" t="s">
        <v>174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151</v>
      </c>
      <c r="C24" t="s">
        <v>139</v>
      </c>
      <c r="D24" t="s">
        <v>23</v>
      </c>
      <c r="E24" t="s">
        <v>31</v>
      </c>
      <c r="F24" t="s">
        <v>137</v>
      </c>
      <c r="G24" t="s">
        <v>71</v>
      </c>
      <c r="H24">
        <v>1</v>
      </c>
      <c r="I24" t="s">
        <v>245</v>
      </c>
      <c r="J24" t="s">
        <v>181</v>
      </c>
      <c r="K24" t="s">
        <v>185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151</v>
      </c>
      <c r="C25" t="s">
        <v>139</v>
      </c>
      <c r="D25" t="s">
        <v>23</v>
      </c>
      <c r="E25" t="s">
        <v>31</v>
      </c>
      <c r="F25" t="s">
        <v>137</v>
      </c>
      <c r="G25" t="s">
        <v>71</v>
      </c>
      <c r="H25">
        <v>1</v>
      </c>
      <c r="I25" t="s">
        <v>245</v>
      </c>
      <c r="J25" t="s">
        <v>193</v>
      </c>
      <c r="K25" t="s">
        <v>185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151</v>
      </c>
      <c r="C26" t="s">
        <v>139</v>
      </c>
      <c r="D26" t="s">
        <v>23</v>
      </c>
      <c r="E26" t="s">
        <v>31</v>
      </c>
      <c r="F26" t="s">
        <v>137</v>
      </c>
      <c r="G26" t="s">
        <v>71</v>
      </c>
      <c r="H26">
        <v>1</v>
      </c>
      <c r="I26" t="s">
        <v>245</v>
      </c>
      <c r="J26" t="s">
        <v>247</v>
      </c>
      <c r="K26" t="s">
        <v>174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151</v>
      </c>
      <c r="C27" t="s">
        <v>139</v>
      </c>
      <c r="D27" t="s">
        <v>23</v>
      </c>
      <c r="E27" t="s">
        <v>31</v>
      </c>
      <c r="F27" t="s">
        <v>137</v>
      </c>
      <c r="G27" t="s">
        <v>71</v>
      </c>
      <c r="H27">
        <v>1</v>
      </c>
      <c r="I27" t="s">
        <v>245</v>
      </c>
      <c r="J27" t="s">
        <v>184</v>
      </c>
      <c r="K27" t="s">
        <v>174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151</v>
      </c>
      <c r="C28" t="s">
        <v>139</v>
      </c>
      <c r="D28" t="s">
        <v>23</v>
      </c>
      <c r="E28" t="s">
        <v>31</v>
      </c>
      <c r="F28" t="s">
        <v>137</v>
      </c>
      <c r="G28" t="s">
        <v>71</v>
      </c>
      <c r="H28">
        <v>1</v>
      </c>
      <c r="I28" t="s">
        <v>245</v>
      </c>
      <c r="J28" t="s">
        <v>246</v>
      </c>
      <c r="K28" t="s">
        <v>174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151</v>
      </c>
      <c r="C29" t="s">
        <v>139</v>
      </c>
      <c r="D29" t="s">
        <v>23</v>
      </c>
      <c r="E29" t="s">
        <v>31</v>
      </c>
      <c r="F29" t="s">
        <v>137</v>
      </c>
      <c r="G29" t="s">
        <v>71</v>
      </c>
      <c r="H29">
        <v>1</v>
      </c>
      <c r="I29" t="s">
        <v>245</v>
      </c>
      <c r="J29" t="s">
        <v>181</v>
      </c>
      <c r="K29" t="s">
        <v>238</v>
      </c>
      <c r="L29">
        <v>51</v>
      </c>
      <c r="M29">
        <v>5</v>
      </c>
      <c r="N29">
        <v>56</v>
      </c>
      <c r="O29">
        <v>7</v>
      </c>
      <c r="P29" t="s">
        <v>243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218</v>
      </c>
      <c r="C30" t="s">
        <v>140</v>
      </c>
      <c r="D30" t="s">
        <v>28</v>
      </c>
      <c r="E30" t="s">
        <v>26</v>
      </c>
      <c r="F30" t="s">
        <v>137</v>
      </c>
      <c r="G30" t="s">
        <v>71</v>
      </c>
      <c r="H30">
        <v>1</v>
      </c>
      <c r="I30" t="s">
        <v>245</v>
      </c>
      <c r="J30" t="s">
        <v>178</v>
      </c>
      <c r="K30" t="s">
        <v>174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218</v>
      </c>
      <c r="C31" t="s">
        <v>140</v>
      </c>
      <c r="D31" t="s">
        <v>28</v>
      </c>
      <c r="E31" t="s">
        <v>26</v>
      </c>
      <c r="F31" t="s">
        <v>137</v>
      </c>
      <c r="G31" t="s">
        <v>71</v>
      </c>
      <c r="H31">
        <v>1</v>
      </c>
      <c r="I31" t="s">
        <v>245</v>
      </c>
      <c r="J31" t="s">
        <v>179</v>
      </c>
      <c r="K31" t="s">
        <v>174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117</v>
      </c>
      <c r="C32" t="s">
        <v>140</v>
      </c>
      <c r="D32" t="s">
        <v>23</v>
      </c>
      <c r="E32" t="s">
        <v>26</v>
      </c>
      <c r="F32" t="s">
        <v>137</v>
      </c>
      <c r="G32" t="s">
        <v>71</v>
      </c>
      <c r="H32">
        <v>1</v>
      </c>
      <c r="I32" t="s">
        <v>245</v>
      </c>
      <c r="J32" t="s">
        <v>178</v>
      </c>
      <c r="K32" t="s">
        <v>174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117</v>
      </c>
      <c r="C33" t="s">
        <v>140</v>
      </c>
      <c r="D33" t="s">
        <v>23</v>
      </c>
      <c r="E33" t="s">
        <v>26</v>
      </c>
      <c r="F33" t="s">
        <v>137</v>
      </c>
      <c r="G33" t="s">
        <v>71</v>
      </c>
      <c r="H33">
        <v>1</v>
      </c>
      <c r="I33" t="s">
        <v>245</v>
      </c>
      <c r="J33" t="s">
        <v>179</v>
      </c>
      <c r="K33" t="s">
        <v>174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218</v>
      </c>
      <c r="C34" t="s">
        <v>141</v>
      </c>
      <c r="D34" t="s">
        <v>24</v>
      </c>
      <c r="E34" t="s">
        <v>26</v>
      </c>
      <c r="F34" t="s">
        <v>137</v>
      </c>
      <c r="G34" t="s">
        <v>71</v>
      </c>
      <c r="H34">
        <v>1</v>
      </c>
      <c r="I34" t="s">
        <v>245</v>
      </c>
      <c r="J34" t="s">
        <v>178</v>
      </c>
      <c r="K34" t="s">
        <v>174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218</v>
      </c>
      <c r="C35" t="s">
        <v>141</v>
      </c>
      <c r="D35" t="s">
        <v>24</v>
      </c>
      <c r="E35" t="s">
        <v>26</v>
      </c>
      <c r="F35" t="s">
        <v>137</v>
      </c>
      <c r="G35" t="s">
        <v>71</v>
      </c>
      <c r="H35">
        <v>1</v>
      </c>
      <c r="I35" t="s">
        <v>245</v>
      </c>
      <c r="J35" t="s">
        <v>181</v>
      </c>
      <c r="K35" t="s">
        <v>174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218</v>
      </c>
      <c r="C36" t="s">
        <v>141</v>
      </c>
      <c r="D36" t="s">
        <v>24</v>
      </c>
      <c r="E36" t="s">
        <v>26</v>
      </c>
      <c r="F36" t="s">
        <v>137</v>
      </c>
      <c r="G36" t="s">
        <v>71</v>
      </c>
      <c r="H36">
        <v>1</v>
      </c>
      <c r="I36" t="s">
        <v>245</v>
      </c>
      <c r="J36" t="s">
        <v>179</v>
      </c>
      <c r="K36" t="s">
        <v>174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117</v>
      </c>
      <c r="C37" t="s">
        <v>141</v>
      </c>
      <c r="D37" t="s">
        <v>28</v>
      </c>
      <c r="E37" t="s">
        <v>26</v>
      </c>
      <c r="F37" t="s">
        <v>137</v>
      </c>
      <c r="G37" t="s">
        <v>71</v>
      </c>
      <c r="H37">
        <v>1</v>
      </c>
      <c r="I37" t="s">
        <v>245</v>
      </c>
      <c r="J37" t="s">
        <v>178</v>
      </c>
      <c r="K37" t="s">
        <v>174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117</v>
      </c>
      <c r="C38" t="s">
        <v>141</v>
      </c>
      <c r="D38" t="s">
        <v>28</v>
      </c>
      <c r="E38" t="s">
        <v>26</v>
      </c>
      <c r="F38" t="s">
        <v>137</v>
      </c>
      <c r="G38" t="s">
        <v>71</v>
      </c>
      <c r="H38">
        <v>1</v>
      </c>
      <c r="I38" t="s">
        <v>245</v>
      </c>
      <c r="J38" t="s">
        <v>181</v>
      </c>
      <c r="K38" t="s">
        <v>174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117</v>
      </c>
      <c r="C39" t="s">
        <v>141</v>
      </c>
      <c r="D39" t="s">
        <v>28</v>
      </c>
      <c r="E39" t="s">
        <v>26</v>
      </c>
      <c r="F39" t="s">
        <v>137</v>
      </c>
      <c r="G39" t="s">
        <v>71</v>
      </c>
      <c r="H39">
        <v>1</v>
      </c>
      <c r="I39" t="s">
        <v>245</v>
      </c>
      <c r="J39" t="s">
        <v>179</v>
      </c>
      <c r="K39" t="s">
        <v>174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218</v>
      </c>
      <c r="C40" t="s">
        <v>142</v>
      </c>
      <c r="D40" t="s">
        <v>28</v>
      </c>
      <c r="E40" t="s">
        <v>21</v>
      </c>
      <c r="F40" t="s">
        <v>137</v>
      </c>
      <c r="G40" t="s">
        <v>71</v>
      </c>
      <c r="H40">
        <v>1</v>
      </c>
      <c r="I40" t="s">
        <v>245</v>
      </c>
      <c r="J40" t="s">
        <v>178</v>
      </c>
      <c r="K40" t="s">
        <v>174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150</v>
      </c>
      <c r="C41" t="s">
        <v>142</v>
      </c>
      <c r="D41" t="s">
        <v>23</v>
      </c>
      <c r="E41" t="s">
        <v>21</v>
      </c>
      <c r="F41" t="s">
        <v>137</v>
      </c>
      <c r="G41" t="s">
        <v>71</v>
      </c>
      <c r="H41">
        <v>1</v>
      </c>
      <c r="I41" t="s">
        <v>245</v>
      </c>
      <c r="J41" t="s">
        <v>178</v>
      </c>
      <c r="K41" t="s">
        <v>174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218</v>
      </c>
      <c r="C42" t="s">
        <v>143</v>
      </c>
      <c r="D42" t="s">
        <v>24</v>
      </c>
      <c r="E42" t="s">
        <v>25</v>
      </c>
      <c r="F42" t="s">
        <v>137</v>
      </c>
      <c r="G42" t="s">
        <v>71</v>
      </c>
      <c r="H42">
        <v>1</v>
      </c>
      <c r="I42" t="s">
        <v>245</v>
      </c>
      <c r="J42" t="s">
        <v>178</v>
      </c>
      <c r="K42" t="s">
        <v>174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218</v>
      </c>
      <c r="C43" t="s">
        <v>143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245</v>
      </c>
      <c r="J43" t="s">
        <v>179</v>
      </c>
      <c r="K43" t="s">
        <v>174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150</v>
      </c>
      <c r="C44" t="s">
        <v>143</v>
      </c>
      <c r="D44" t="s">
        <v>28</v>
      </c>
      <c r="E44" t="s">
        <v>25</v>
      </c>
      <c r="F44" t="s">
        <v>137</v>
      </c>
      <c r="G44" t="s">
        <v>71</v>
      </c>
      <c r="H44">
        <v>1</v>
      </c>
      <c r="I44" t="s">
        <v>245</v>
      </c>
      <c r="J44" t="s">
        <v>178</v>
      </c>
      <c r="K44" t="s">
        <v>174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150</v>
      </c>
      <c r="C45" t="s">
        <v>143</v>
      </c>
      <c r="D45" t="s">
        <v>28</v>
      </c>
      <c r="E45" t="s">
        <v>25</v>
      </c>
      <c r="F45" t="s">
        <v>137</v>
      </c>
      <c r="G45" t="s">
        <v>71</v>
      </c>
      <c r="H45">
        <v>1</v>
      </c>
      <c r="I45" t="s">
        <v>245</v>
      </c>
      <c r="J45" t="s">
        <v>179</v>
      </c>
      <c r="K45" t="s">
        <v>190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218</v>
      </c>
      <c r="C46" t="s">
        <v>144</v>
      </c>
      <c r="D46" t="s">
        <v>28</v>
      </c>
      <c r="E46" t="s">
        <v>25</v>
      </c>
      <c r="F46" t="s">
        <v>137</v>
      </c>
      <c r="G46" t="s">
        <v>71</v>
      </c>
      <c r="H46">
        <v>1</v>
      </c>
      <c r="I46" t="s">
        <v>245</v>
      </c>
      <c r="J46" t="s">
        <v>178</v>
      </c>
      <c r="K46" t="s">
        <v>174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218</v>
      </c>
      <c r="C47" t="s">
        <v>144</v>
      </c>
      <c r="D47" t="s">
        <v>28</v>
      </c>
      <c r="E47" t="s">
        <v>25</v>
      </c>
      <c r="F47" t="s">
        <v>137</v>
      </c>
      <c r="G47" t="s">
        <v>71</v>
      </c>
      <c r="H47">
        <v>1</v>
      </c>
      <c r="I47" t="s">
        <v>245</v>
      </c>
      <c r="J47" t="s">
        <v>179</v>
      </c>
      <c r="K47" t="s">
        <v>174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118</v>
      </c>
      <c r="C48" t="s">
        <v>144</v>
      </c>
      <c r="D48" t="s">
        <v>23</v>
      </c>
      <c r="E48" t="s">
        <v>25</v>
      </c>
      <c r="F48" t="s">
        <v>137</v>
      </c>
      <c r="G48" t="s">
        <v>71</v>
      </c>
      <c r="H48">
        <v>1</v>
      </c>
      <c r="I48" t="s">
        <v>245</v>
      </c>
      <c r="J48" t="s">
        <v>178</v>
      </c>
      <c r="K48" t="s">
        <v>174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118</v>
      </c>
      <c r="C49" t="s">
        <v>144</v>
      </c>
      <c r="D49" t="s">
        <v>23</v>
      </c>
      <c r="E49" t="s">
        <v>25</v>
      </c>
      <c r="F49" t="s">
        <v>137</v>
      </c>
      <c r="G49" t="s">
        <v>71</v>
      </c>
      <c r="H49">
        <v>1</v>
      </c>
      <c r="I49" t="s">
        <v>245</v>
      </c>
      <c r="J49" t="s">
        <v>179</v>
      </c>
      <c r="K49" t="s">
        <v>174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218</v>
      </c>
      <c r="C50" t="s">
        <v>145</v>
      </c>
      <c r="D50" t="s">
        <v>24</v>
      </c>
      <c r="E50" t="s">
        <v>31</v>
      </c>
      <c r="F50" t="s">
        <v>137</v>
      </c>
      <c r="G50" t="s">
        <v>71</v>
      </c>
      <c r="H50">
        <v>1</v>
      </c>
      <c r="I50" t="s">
        <v>245</v>
      </c>
      <c r="J50" t="s">
        <v>178</v>
      </c>
      <c r="K50" t="s">
        <v>185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218</v>
      </c>
      <c r="C51" t="s">
        <v>145</v>
      </c>
      <c r="D51" t="s">
        <v>24</v>
      </c>
      <c r="E51" t="s">
        <v>31</v>
      </c>
      <c r="F51" t="s">
        <v>137</v>
      </c>
      <c r="G51" t="s">
        <v>71</v>
      </c>
      <c r="H51">
        <v>1</v>
      </c>
      <c r="I51" t="s">
        <v>245</v>
      </c>
      <c r="J51" t="s">
        <v>181</v>
      </c>
      <c r="K51" t="s">
        <v>174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218</v>
      </c>
      <c r="C52" t="s">
        <v>145</v>
      </c>
      <c r="D52" t="s">
        <v>24</v>
      </c>
      <c r="E52" t="s">
        <v>31</v>
      </c>
      <c r="F52" t="s">
        <v>137</v>
      </c>
      <c r="G52" t="s">
        <v>71</v>
      </c>
      <c r="H52">
        <v>1</v>
      </c>
      <c r="I52" t="s">
        <v>245</v>
      </c>
      <c r="J52" t="s">
        <v>247</v>
      </c>
      <c r="K52" t="s">
        <v>185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218</v>
      </c>
      <c r="C53" t="s">
        <v>145</v>
      </c>
      <c r="D53" t="s">
        <v>24</v>
      </c>
      <c r="E53" t="s">
        <v>31</v>
      </c>
      <c r="F53" t="s">
        <v>137</v>
      </c>
      <c r="G53" t="s">
        <v>71</v>
      </c>
      <c r="H53">
        <v>1</v>
      </c>
      <c r="I53" t="s">
        <v>245</v>
      </c>
      <c r="J53" t="s">
        <v>184</v>
      </c>
      <c r="K53" t="s">
        <v>174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218</v>
      </c>
      <c r="C54" t="s">
        <v>145</v>
      </c>
      <c r="D54" t="s">
        <v>24</v>
      </c>
      <c r="E54" t="s">
        <v>31</v>
      </c>
      <c r="F54" t="s">
        <v>137</v>
      </c>
      <c r="G54" t="s">
        <v>71</v>
      </c>
      <c r="H54">
        <v>1</v>
      </c>
      <c r="I54" t="s">
        <v>245</v>
      </c>
      <c r="J54" t="s">
        <v>246</v>
      </c>
      <c r="K54" t="s">
        <v>174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218</v>
      </c>
      <c r="C55" t="s">
        <v>145</v>
      </c>
      <c r="D55" t="s">
        <v>24</v>
      </c>
      <c r="E55" t="s">
        <v>31</v>
      </c>
      <c r="F55" t="s">
        <v>137</v>
      </c>
      <c r="G55" t="s">
        <v>71</v>
      </c>
      <c r="H55">
        <v>1</v>
      </c>
      <c r="I55" t="s">
        <v>245</v>
      </c>
      <c r="J55" t="s">
        <v>195</v>
      </c>
      <c r="K55" t="s">
        <v>238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118</v>
      </c>
      <c r="C56" t="s">
        <v>145</v>
      </c>
      <c r="D56" t="s">
        <v>28</v>
      </c>
      <c r="E56" t="s">
        <v>31</v>
      </c>
      <c r="F56" t="s">
        <v>137</v>
      </c>
      <c r="G56" t="s">
        <v>71</v>
      </c>
      <c r="H56">
        <v>1</v>
      </c>
      <c r="I56" t="s">
        <v>245</v>
      </c>
      <c r="J56" t="s">
        <v>178</v>
      </c>
      <c r="K56" t="s">
        <v>185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118</v>
      </c>
      <c r="C57" t="s">
        <v>145</v>
      </c>
      <c r="D57" t="s">
        <v>28</v>
      </c>
      <c r="E57" t="s">
        <v>31</v>
      </c>
      <c r="F57" t="s">
        <v>137</v>
      </c>
      <c r="G57" t="s">
        <v>71</v>
      </c>
      <c r="H57">
        <v>1</v>
      </c>
      <c r="I57" t="s">
        <v>245</v>
      </c>
      <c r="J57" t="s">
        <v>181</v>
      </c>
      <c r="K57" t="s">
        <v>174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118</v>
      </c>
      <c r="C58" t="s">
        <v>145</v>
      </c>
      <c r="D58" t="s">
        <v>28</v>
      </c>
      <c r="E58" t="s">
        <v>31</v>
      </c>
      <c r="F58" t="s">
        <v>137</v>
      </c>
      <c r="G58" t="s">
        <v>71</v>
      </c>
      <c r="H58">
        <v>1</v>
      </c>
      <c r="I58" t="s">
        <v>245</v>
      </c>
      <c r="J58" t="s">
        <v>247</v>
      </c>
      <c r="K58" t="s">
        <v>185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118</v>
      </c>
      <c r="C59" t="s">
        <v>145</v>
      </c>
      <c r="D59" t="s">
        <v>28</v>
      </c>
      <c r="E59" t="s">
        <v>31</v>
      </c>
      <c r="F59" t="s">
        <v>137</v>
      </c>
      <c r="G59" t="s">
        <v>71</v>
      </c>
      <c r="H59">
        <v>1</v>
      </c>
      <c r="I59" t="s">
        <v>245</v>
      </c>
      <c r="J59" t="s">
        <v>184</v>
      </c>
      <c r="K59" t="s">
        <v>190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245</v>
      </c>
      <c r="J60" t="s">
        <v>246</v>
      </c>
      <c r="K60" t="s">
        <v>174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245</v>
      </c>
      <c r="J61" t="s">
        <v>195</v>
      </c>
      <c r="K61" t="s">
        <v>238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218</v>
      </c>
      <c r="C62" t="s">
        <v>146</v>
      </c>
      <c r="D62" t="s">
        <v>28</v>
      </c>
      <c r="E62" t="s">
        <v>25</v>
      </c>
      <c r="F62" t="s">
        <v>137</v>
      </c>
      <c r="G62" t="s">
        <v>71</v>
      </c>
      <c r="H62">
        <v>1</v>
      </c>
      <c r="I62" t="s">
        <v>245</v>
      </c>
      <c r="J62" t="s">
        <v>178</v>
      </c>
      <c r="K62" t="s">
        <v>174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218</v>
      </c>
      <c r="C63" t="s">
        <v>146</v>
      </c>
      <c r="D63" t="s">
        <v>28</v>
      </c>
      <c r="E63" t="s">
        <v>25</v>
      </c>
      <c r="F63" t="s">
        <v>137</v>
      </c>
      <c r="G63" t="s">
        <v>71</v>
      </c>
      <c r="H63">
        <v>1</v>
      </c>
      <c r="I63" t="s">
        <v>245</v>
      </c>
      <c r="J63" t="s">
        <v>179</v>
      </c>
      <c r="K63" t="s">
        <v>174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118</v>
      </c>
      <c r="C64" t="s">
        <v>146</v>
      </c>
      <c r="D64" t="s">
        <v>23</v>
      </c>
      <c r="E64" t="s">
        <v>25</v>
      </c>
      <c r="F64" t="s">
        <v>137</v>
      </c>
      <c r="G64" t="s">
        <v>71</v>
      </c>
      <c r="H64">
        <v>1</v>
      </c>
      <c r="I64" t="s">
        <v>245</v>
      </c>
      <c r="J64" t="s">
        <v>178</v>
      </c>
      <c r="K64" t="s">
        <v>174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118</v>
      </c>
      <c r="C65" t="s">
        <v>146</v>
      </c>
      <c r="D65" t="s">
        <v>23</v>
      </c>
      <c r="E65" t="s">
        <v>25</v>
      </c>
      <c r="F65" t="s">
        <v>137</v>
      </c>
      <c r="G65" t="s">
        <v>71</v>
      </c>
      <c r="H65">
        <v>1</v>
      </c>
      <c r="I65" t="s">
        <v>245</v>
      </c>
      <c r="J65" t="s">
        <v>179</v>
      </c>
      <c r="K65" t="s">
        <v>174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231</v>
      </c>
      <c r="H66">
        <v>1</v>
      </c>
      <c r="I66" t="s">
        <v>245</v>
      </c>
      <c r="J66" t="s">
        <v>178</v>
      </c>
      <c r="K66" t="s">
        <v>174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218</v>
      </c>
      <c r="C67" t="s">
        <v>146</v>
      </c>
      <c r="D67" t="s">
        <v>28</v>
      </c>
      <c r="E67" t="s">
        <v>25</v>
      </c>
      <c r="F67" t="s">
        <v>137</v>
      </c>
      <c r="G67" t="s">
        <v>231</v>
      </c>
      <c r="H67">
        <v>1</v>
      </c>
      <c r="I67" t="s">
        <v>245</v>
      </c>
      <c r="J67" t="s">
        <v>179</v>
      </c>
      <c r="K67" t="s">
        <v>174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218</v>
      </c>
      <c r="C68" t="s">
        <v>147</v>
      </c>
      <c r="D68" t="s">
        <v>24</v>
      </c>
      <c r="E68" t="s">
        <v>25</v>
      </c>
      <c r="F68" t="s">
        <v>137</v>
      </c>
      <c r="G68" t="s">
        <v>71</v>
      </c>
      <c r="H68">
        <v>1</v>
      </c>
      <c r="I68" t="s">
        <v>245</v>
      </c>
      <c r="J68" t="s">
        <v>178</v>
      </c>
      <c r="K68" t="s">
        <v>174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403</v>
      </c>
      <c r="C69" t="s">
        <v>147</v>
      </c>
      <c r="D69" t="s">
        <v>28</v>
      </c>
      <c r="E69" t="s">
        <v>25</v>
      </c>
      <c r="F69" t="s">
        <v>137</v>
      </c>
      <c r="G69" t="s">
        <v>71</v>
      </c>
      <c r="H69">
        <v>1</v>
      </c>
      <c r="I69" t="s">
        <v>245</v>
      </c>
      <c r="J69" t="s">
        <v>178</v>
      </c>
      <c r="K69" t="s">
        <v>174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218</v>
      </c>
      <c r="C70" t="s">
        <v>148</v>
      </c>
      <c r="D70" t="s">
        <v>24</v>
      </c>
      <c r="E70" t="s">
        <v>25</v>
      </c>
      <c r="F70" t="s">
        <v>137</v>
      </c>
      <c r="G70" t="s">
        <v>71</v>
      </c>
      <c r="H70">
        <v>1</v>
      </c>
      <c r="I70" t="s">
        <v>245</v>
      </c>
      <c r="J70" t="s">
        <v>178</v>
      </c>
      <c r="K70" t="s">
        <v>174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218</v>
      </c>
      <c r="C71" t="s">
        <v>148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245</v>
      </c>
      <c r="J71" t="s">
        <v>179</v>
      </c>
      <c r="K71" t="s">
        <v>174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218</v>
      </c>
      <c r="C72" t="s">
        <v>149</v>
      </c>
      <c r="D72" t="s">
        <v>24</v>
      </c>
      <c r="E72" t="s">
        <v>26</v>
      </c>
      <c r="F72" t="s">
        <v>137</v>
      </c>
      <c r="G72" t="s">
        <v>71</v>
      </c>
      <c r="H72">
        <v>1</v>
      </c>
      <c r="I72" t="s">
        <v>245</v>
      </c>
      <c r="J72" t="s">
        <v>178</v>
      </c>
      <c r="K72" t="s">
        <v>174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218</v>
      </c>
      <c r="C73" t="s">
        <v>149</v>
      </c>
      <c r="D73" t="s">
        <v>24</v>
      </c>
      <c r="E73" t="s">
        <v>26</v>
      </c>
      <c r="F73" t="s">
        <v>137</v>
      </c>
      <c r="G73" t="s">
        <v>71</v>
      </c>
      <c r="H73">
        <v>1</v>
      </c>
      <c r="I73" t="s">
        <v>245</v>
      </c>
      <c r="J73" t="s">
        <v>179</v>
      </c>
      <c r="K73" t="s">
        <v>174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245</v>
      </c>
      <c r="J74" t="s">
        <v>178</v>
      </c>
      <c r="K74" t="s">
        <v>185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245</v>
      </c>
      <c r="J75" t="s">
        <v>181</v>
      </c>
      <c r="K75" t="s">
        <v>185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245</v>
      </c>
      <c r="J76" t="s">
        <v>184</v>
      </c>
      <c r="K76" t="s">
        <v>174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245</v>
      </c>
      <c r="J77" t="s">
        <v>246</v>
      </c>
      <c r="K77" t="s">
        <v>185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245</v>
      </c>
      <c r="J78" t="s">
        <v>179</v>
      </c>
      <c r="K78" t="s">
        <v>174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245</v>
      </c>
      <c r="J79" t="s">
        <v>195</v>
      </c>
      <c r="K79" t="s">
        <v>238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245</v>
      </c>
      <c r="J80" t="s">
        <v>195</v>
      </c>
      <c r="K80" t="s">
        <v>238</v>
      </c>
      <c r="L80">
        <v>42</v>
      </c>
      <c r="N80">
        <v>52</v>
      </c>
      <c r="P80" s="3" t="s">
        <v>407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150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245</v>
      </c>
      <c r="J81" t="s">
        <v>178</v>
      </c>
      <c r="K81" t="s">
        <v>291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150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245</v>
      </c>
      <c r="J82" t="s">
        <v>181</v>
      </c>
      <c r="K82" t="s">
        <v>291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150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245</v>
      </c>
      <c r="J83" t="s">
        <v>184</v>
      </c>
      <c r="K83" t="s">
        <v>190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150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245</v>
      </c>
      <c r="J84" t="s">
        <v>246</v>
      </c>
      <c r="K84" t="s">
        <v>185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150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245</v>
      </c>
      <c r="J85" t="s">
        <v>179</v>
      </c>
      <c r="K85" t="s">
        <v>174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150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245</v>
      </c>
      <c r="J86" t="s">
        <v>195</v>
      </c>
      <c r="K86" t="s">
        <v>238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151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245</v>
      </c>
      <c r="J87" t="s">
        <v>178</v>
      </c>
      <c r="K87" t="s">
        <v>185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151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245</v>
      </c>
      <c r="J88" t="s">
        <v>181</v>
      </c>
      <c r="K88" t="s">
        <v>185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151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245</v>
      </c>
      <c r="J89" t="s">
        <v>184</v>
      </c>
      <c r="K89" t="s">
        <v>174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151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245</v>
      </c>
      <c r="J90" t="s">
        <v>246</v>
      </c>
      <c r="K90" t="s">
        <v>174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151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245</v>
      </c>
      <c r="J91" t="s">
        <v>179</v>
      </c>
      <c r="K91" t="s">
        <v>174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151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245</v>
      </c>
      <c r="J92" t="s">
        <v>246</v>
      </c>
      <c r="K92" t="s">
        <v>238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151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245</v>
      </c>
      <c r="J93" t="s">
        <v>195</v>
      </c>
      <c r="K93" t="s">
        <v>238</v>
      </c>
      <c r="L93">
        <v>42</v>
      </c>
      <c r="N93">
        <v>52</v>
      </c>
      <c r="P93" s="3" t="s">
        <v>407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245</v>
      </c>
      <c r="J94" t="s">
        <v>178</v>
      </c>
      <c r="K94" t="s">
        <v>174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245</v>
      </c>
      <c r="J95" t="s">
        <v>179</v>
      </c>
      <c r="K95" t="s">
        <v>174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150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245</v>
      </c>
      <c r="J96" t="s">
        <v>178</v>
      </c>
      <c r="K96" t="s">
        <v>174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150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245</v>
      </c>
      <c r="J97" t="s">
        <v>179</v>
      </c>
      <c r="K97" t="s">
        <v>174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151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245</v>
      </c>
      <c r="J98" t="s">
        <v>178</v>
      </c>
      <c r="K98" t="s">
        <v>174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151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245</v>
      </c>
      <c r="J99" t="s">
        <v>179</v>
      </c>
      <c r="K99" t="s">
        <v>174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245</v>
      </c>
      <c r="J100" t="s">
        <v>178</v>
      </c>
      <c r="K100" t="s">
        <v>174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245</v>
      </c>
      <c r="J101" t="s">
        <v>179</v>
      </c>
      <c r="K101" t="s">
        <v>174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403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245</v>
      </c>
      <c r="J102" t="s">
        <v>178</v>
      </c>
      <c r="K102" t="s">
        <v>174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403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245</v>
      </c>
      <c r="J103" t="s">
        <v>179</v>
      </c>
      <c r="K103" t="s">
        <v>174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245</v>
      </c>
      <c r="J104" t="s">
        <v>178</v>
      </c>
      <c r="K104" t="s">
        <v>174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245</v>
      </c>
      <c r="J105" t="s">
        <v>181</v>
      </c>
      <c r="K105" t="s">
        <v>174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245</v>
      </c>
      <c r="J106" t="s">
        <v>178</v>
      </c>
      <c r="K106" t="s">
        <v>174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245</v>
      </c>
      <c r="J107" t="s">
        <v>179</v>
      </c>
      <c r="K107" t="s">
        <v>174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245</v>
      </c>
      <c r="J108" t="s">
        <v>178</v>
      </c>
      <c r="K108" t="s">
        <v>174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245</v>
      </c>
      <c r="J109" t="s">
        <v>179</v>
      </c>
      <c r="K109" t="s">
        <v>174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245</v>
      </c>
      <c r="J110" t="s">
        <v>178</v>
      </c>
      <c r="K110" t="s">
        <v>174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245</v>
      </c>
      <c r="J111" t="s">
        <v>178</v>
      </c>
      <c r="K111" t="s">
        <v>174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245</v>
      </c>
      <c r="J112" t="s">
        <v>178</v>
      </c>
      <c r="K112" t="s">
        <v>174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245</v>
      </c>
      <c r="J113" t="s">
        <v>179</v>
      </c>
      <c r="K113" t="s">
        <v>174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152</v>
      </c>
      <c r="H114">
        <v>1</v>
      </c>
      <c r="I114" t="s">
        <v>245</v>
      </c>
      <c r="J114" t="s">
        <v>178</v>
      </c>
      <c r="K114" t="s">
        <v>174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152</v>
      </c>
      <c r="H115">
        <v>1</v>
      </c>
      <c r="I115" t="s">
        <v>245</v>
      </c>
      <c r="J115" t="s">
        <v>179</v>
      </c>
      <c r="K115" t="s">
        <v>174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218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245</v>
      </c>
      <c r="J116" t="s">
        <v>178</v>
      </c>
      <c r="K116" t="s">
        <v>174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218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245</v>
      </c>
      <c r="J117" t="s">
        <v>179</v>
      </c>
      <c r="K117" t="s">
        <v>174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150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245</v>
      </c>
      <c r="J118" t="s">
        <v>178</v>
      </c>
      <c r="K118" t="s">
        <v>174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150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245</v>
      </c>
      <c r="J119" t="s">
        <v>179</v>
      </c>
      <c r="K119" t="s">
        <v>174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118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245</v>
      </c>
      <c r="J120" t="s">
        <v>178</v>
      </c>
      <c r="K120" t="s">
        <v>174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118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245</v>
      </c>
      <c r="J121" t="s">
        <v>179</v>
      </c>
      <c r="K121" t="s">
        <v>174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218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245</v>
      </c>
      <c r="J122" t="s">
        <v>178</v>
      </c>
      <c r="K122" t="s">
        <v>174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218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245</v>
      </c>
      <c r="J123" t="s">
        <v>179</v>
      </c>
      <c r="K123" t="s">
        <v>174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150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245</v>
      </c>
      <c r="J124" t="s">
        <v>178</v>
      </c>
      <c r="K124" t="s">
        <v>174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150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245</v>
      </c>
      <c r="J125" t="s">
        <v>179</v>
      </c>
      <c r="K125" t="s">
        <v>174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118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245</v>
      </c>
      <c r="J126" t="s">
        <v>178</v>
      </c>
      <c r="K126" t="s">
        <v>174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118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245</v>
      </c>
      <c r="J127" t="s">
        <v>179</v>
      </c>
      <c r="K127" t="s">
        <v>174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218</v>
      </c>
      <c r="C128" t="s">
        <v>401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245</v>
      </c>
      <c r="J128" s="3" t="s">
        <v>178</v>
      </c>
      <c r="K128" s="3" t="s">
        <v>185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218</v>
      </c>
      <c r="C129" t="s">
        <v>401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245</v>
      </c>
      <c r="J129" s="3" t="s">
        <v>181</v>
      </c>
      <c r="K129" s="3" t="s">
        <v>185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218</v>
      </c>
      <c r="C130" t="s">
        <v>401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245</v>
      </c>
      <c r="J130" s="3" t="s">
        <v>247</v>
      </c>
      <c r="K130" s="3" t="s">
        <v>185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218</v>
      </c>
      <c r="C131" t="s">
        <v>401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245</v>
      </c>
      <c r="J131" s="3" t="s">
        <v>184</v>
      </c>
      <c r="K131" s="3" t="s">
        <v>174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218</v>
      </c>
      <c r="C132" t="s">
        <v>401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245</v>
      </c>
      <c r="J132" s="3" t="s">
        <v>402</v>
      </c>
      <c r="K132" s="3" t="s">
        <v>185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218</v>
      </c>
      <c r="C133" t="s">
        <v>401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245</v>
      </c>
      <c r="J133" s="3" t="s">
        <v>246</v>
      </c>
      <c r="K133" s="3" t="s">
        <v>174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218</v>
      </c>
      <c r="C134" t="s">
        <v>401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245</v>
      </c>
      <c r="J134" s="3" t="s">
        <v>179</v>
      </c>
      <c r="K134" s="3" t="s">
        <v>174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150</v>
      </c>
      <c r="C135" t="s">
        <v>401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245</v>
      </c>
      <c r="J135" s="3" t="s">
        <v>178</v>
      </c>
      <c r="K135" s="3" t="s">
        <v>185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150</v>
      </c>
      <c r="C136" t="s">
        <v>401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245</v>
      </c>
      <c r="J136" s="3" t="s">
        <v>181</v>
      </c>
      <c r="K136" s="3" t="s">
        <v>185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150</v>
      </c>
      <c r="C137" t="s">
        <v>401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245</v>
      </c>
      <c r="J137" s="3" t="s">
        <v>247</v>
      </c>
      <c r="K137" s="3" t="s">
        <v>185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150</v>
      </c>
      <c r="C138" t="s">
        <v>401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245</v>
      </c>
      <c r="J138" s="3" t="s">
        <v>184</v>
      </c>
      <c r="K138" s="3" t="s">
        <v>174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150</v>
      </c>
      <c r="C139" t="s">
        <v>401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245</v>
      </c>
      <c r="J139" s="3" t="s">
        <v>402</v>
      </c>
      <c r="K139" s="3" t="s">
        <v>185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150</v>
      </c>
      <c r="C140" t="s">
        <v>401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245</v>
      </c>
      <c r="J140" s="3" t="s">
        <v>246</v>
      </c>
      <c r="K140" s="3" t="s">
        <v>174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150</v>
      </c>
      <c r="C141" t="s">
        <v>401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245</v>
      </c>
      <c r="J141" s="3" t="s">
        <v>179</v>
      </c>
      <c r="K141" s="3" t="s">
        <v>174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150</v>
      </c>
      <c r="C142" t="s">
        <v>401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245</v>
      </c>
      <c r="J142" s="3" t="s">
        <v>195</v>
      </c>
      <c r="K142" s="3" t="s">
        <v>238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218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245</v>
      </c>
      <c r="J143" s="3" t="s">
        <v>178</v>
      </c>
      <c r="K143" s="3" t="s">
        <v>174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218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245</v>
      </c>
      <c r="J144" s="3" t="s">
        <v>179</v>
      </c>
      <c r="K144" s="3" t="s">
        <v>174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218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245</v>
      </c>
      <c r="J145" s="3" t="s">
        <v>178</v>
      </c>
      <c r="K145" s="3" t="s">
        <v>174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218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245</v>
      </c>
      <c r="J146" s="3" t="s">
        <v>179</v>
      </c>
      <c r="K146" s="3" t="s">
        <v>174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218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245</v>
      </c>
      <c r="J147" s="3" t="s">
        <v>178</v>
      </c>
      <c r="K147" s="3" t="s">
        <v>174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218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245</v>
      </c>
      <c r="J148" s="3" t="s">
        <v>178</v>
      </c>
      <c r="K148" s="3" t="s">
        <v>174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218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245</v>
      </c>
      <c r="J149" s="3" t="s">
        <v>179</v>
      </c>
      <c r="K149" s="3" t="s">
        <v>174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218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245</v>
      </c>
      <c r="J150" s="3" t="s">
        <v>178</v>
      </c>
      <c r="K150" s="3" t="s">
        <v>185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218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245</v>
      </c>
      <c r="J151" s="3" t="s">
        <v>181</v>
      </c>
      <c r="K151" s="3" t="s">
        <v>185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218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245</v>
      </c>
      <c r="J152" s="3" t="s">
        <v>247</v>
      </c>
      <c r="K152" s="3" t="s">
        <v>174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218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245</v>
      </c>
      <c r="J153" s="3" t="s">
        <v>184</v>
      </c>
      <c r="K153" s="3" t="s">
        <v>174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218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245</v>
      </c>
      <c r="J154" s="3" t="s">
        <v>246</v>
      </c>
      <c r="K154" s="3" t="s">
        <v>174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218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245</v>
      </c>
      <c r="J155" s="3" t="s">
        <v>179</v>
      </c>
      <c r="K155" s="3" t="s">
        <v>185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118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245</v>
      </c>
      <c r="J156" s="3" t="s">
        <v>178</v>
      </c>
      <c r="K156" s="3" t="s">
        <v>185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118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245</v>
      </c>
      <c r="J157" s="3" t="s">
        <v>181</v>
      </c>
      <c r="K157" s="3" t="s">
        <v>185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118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245</v>
      </c>
      <c r="J158" s="3" t="s">
        <v>247</v>
      </c>
      <c r="K158" s="3" t="s">
        <v>174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118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245</v>
      </c>
      <c r="J159" s="3" t="s">
        <v>184</v>
      </c>
      <c r="K159" s="3" t="s">
        <v>174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118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245</v>
      </c>
      <c r="J160" s="3" t="s">
        <v>246</v>
      </c>
      <c r="K160" s="3" t="s">
        <v>185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118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245</v>
      </c>
      <c r="J161" s="3" t="s">
        <v>179</v>
      </c>
      <c r="K161" s="3" t="s">
        <v>185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118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245</v>
      </c>
      <c r="J162" s="3" t="s">
        <v>246</v>
      </c>
      <c r="K162" s="3" t="s">
        <v>238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118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245</v>
      </c>
      <c r="J163" s="3" t="s">
        <v>195</v>
      </c>
      <c r="K163" s="3" t="s">
        <v>238</v>
      </c>
      <c r="L163">
        <v>51</v>
      </c>
      <c r="N163">
        <v>61</v>
      </c>
      <c r="P163" s="3" t="s">
        <v>405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218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245</v>
      </c>
      <c r="J164" s="3" t="s">
        <v>178</v>
      </c>
      <c r="K164" s="3" t="s">
        <v>174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218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245</v>
      </c>
      <c r="J165" s="3" t="s">
        <v>179</v>
      </c>
      <c r="K165" s="3" t="s">
        <v>174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118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245</v>
      </c>
      <c r="J166" s="3" t="s">
        <v>178</v>
      </c>
      <c r="K166" s="3" t="s">
        <v>174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118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245</v>
      </c>
      <c r="J167" s="3" t="s">
        <v>179</v>
      </c>
      <c r="K167" s="3" t="s">
        <v>190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218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245</v>
      </c>
      <c r="J168" s="3" t="s">
        <v>178</v>
      </c>
      <c r="K168" s="3" t="s">
        <v>174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218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245</v>
      </c>
      <c r="J169" s="3" t="s">
        <v>179</v>
      </c>
      <c r="K169" s="3" t="s">
        <v>190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218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245</v>
      </c>
      <c r="J170" s="3" t="s">
        <v>178</v>
      </c>
      <c r="K170" s="3" t="s">
        <v>174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218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245</v>
      </c>
      <c r="J171" s="3" t="s">
        <v>179</v>
      </c>
      <c r="K171" s="3" t="s">
        <v>174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218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245</v>
      </c>
      <c r="J172" s="3" t="s">
        <v>178</v>
      </c>
      <c r="K172" s="3" t="s">
        <v>174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218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245</v>
      </c>
      <c r="J173" s="3" t="s">
        <v>179</v>
      </c>
      <c r="K173" s="3" t="s">
        <v>174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218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245</v>
      </c>
      <c r="J174" s="3" t="s">
        <v>178</v>
      </c>
      <c r="K174" s="3" t="s">
        <v>174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218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245</v>
      </c>
      <c r="J175" s="3" t="s">
        <v>195</v>
      </c>
      <c r="K175" s="3" t="s">
        <v>238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218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245</v>
      </c>
      <c r="J176" s="3" t="s">
        <v>178</v>
      </c>
      <c r="K176" s="3" t="s">
        <v>174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218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245</v>
      </c>
      <c r="J177" s="3" t="s">
        <v>179</v>
      </c>
      <c r="K177" s="3" t="s">
        <v>174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218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245</v>
      </c>
      <c r="J178" s="3" t="s">
        <v>178</v>
      </c>
      <c r="K178" s="3" t="s">
        <v>174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218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245</v>
      </c>
      <c r="J179" s="3" t="s">
        <v>181</v>
      </c>
      <c r="K179" s="3" t="s">
        <v>174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218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245</v>
      </c>
      <c r="J180" s="3" t="s">
        <v>179</v>
      </c>
      <c r="K180" s="3" t="s">
        <v>174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218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245</v>
      </c>
      <c r="J181" s="3" t="s">
        <v>178</v>
      </c>
      <c r="K181" s="3" t="s">
        <v>174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218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245</v>
      </c>
      <c r="J182" s="3" t="s">
        <v>181</v>
      </c>
      <c r="K182" s="3" t="s">
        <v>174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218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245</v>
      </c>
      <c r="J183" s="3" t="s">
        <v>179</v>
      </c>
      <c r="K183" s="3" t="s">
        <v>174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218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245</v>
      </c>
      <c r="J184" s="3" t="s">
        <v>178</v>
      </c>
      <c r="K184" s="3" t="s">
        <v>174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218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245</v>
      </c>
      <c r="J185" s="3" t="s">
        <v>179</v>
      </c>
      <c r="K185" s="3" t="s">
        <v>174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218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245</v>
      </c>
      <c r="J186" s="3" t="s">
        <v>178</v>
      </c>
      <c r="K186" s="3" t="s">
        <v>174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218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245</v>
      </c>
      <c r="J187" s="3" t="s">
        <v>179</v>
      </c>
      <c r="K187" s="3" t="s">
        <v>174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218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245</v>
      </c>
      <c r="J188" s="3" t="s">
        <v>178</v>
      </c>
      <c r="K188" s="3" t="s">
        <v>174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218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245</v>
      </c>
      <c r="J189" s="3" t="s">
        <v>178</v>
      </c>
      <c r="K189" s="3" t="s">
        <v>185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218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245</v>
      </c>
      <c r="J190" s="3" t="s">
        <v>181</v>
      </c>
      <c r="K190" s="3" t="s">
        <v>185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218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245</v>
      </c>
      <c r="J191" s="3" t="s">
        <v>402</v>
      </c>
      <c r="K191" s="3" t="s">
        <v>185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218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245</v>
      </c>
      <c r="J192" s="3" t="s">
        <v>246</v>
      </c>
      <c r="K192" s="3" t="s">
        <v>174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218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245</v>
      </c>
      <c r="J193" s="3" t="s">
        <v>195</v>
      </c>
      <c r="K193" s="3" t="s">
        <v>238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218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245</v>
      </c>
      <c r="J194" s="3" t="s">
        <v>178</v>
      </c>
      <c r="K194" s="3" t="s">
        <v>174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218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245</v>
      </c>
      <c r="J195" s="3" t="s">
        <v>179</v>
      </c>
      <c r="K195" s="3" t="s">
        <v>174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218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245</v>
      </c>
      <c r="J196" s="3" t="s">
        <v>178</v>
      </c>
      <c r="K196" s="3" t="s">
        <v>174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218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245</v>
      </c>
      <c r="J197" s="3" t="s">
        <v>179</v>
      </c>
      <c r="K197" s="3" t="s">
        <v>174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218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245</v>
      </c>
      <c r="J198" s="3" t="s">
        <v>178</v>
      </c>
      <c r="K198" s="3" t="s">
        <v>174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218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245</v>
      </c>
      <c r="J199" s="3" t="s">
        <v>179</v>
      </c>
      <c r="K199" s="3" t="s">
        <v>174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218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245</v>
      </c>
      <c r="J200" s="3" t="s">
        <v>178</v>
      </c>
      <c r="K200" s="3" t="s">
        <v>174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218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245</v>
      </c>
      <c r="J201" s="3" t="s">
        <v>179</v>
      </c>
      <c r="K201" s="3" t="s">
        <v>174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218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245</v>
      </c>
      <c r="J202" s="3" t="s">
        <v>178</v>
      </c>
      <c r="K202" s="3" t="s">
        <v>174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218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245</v>
      </c>
      <c r="J203" s="3" t="s">
        <v>179</v>
      </c>
      <c r="K203" s="3" t="s">
        <v>174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218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245</v>
      </c>
      <c r="J204" s="3" t="s">
        <v>178</v>
      </c>
      <c r="K204" s="3" t="s">
        <v>174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218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245</v>
      </c>
      <c r="J205" s="3" t="s">
        <v>179</v>
      </c>
      <c r="K205" s="3" t="s">
        <v>174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218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245</v>
      </c>
      <c r="J206" s="3" t="s">
        <v>178</v>
      </c>
      <c r="K206" s="3" t="s">
        <v>174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218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245</v>
      </c>
      <c r="J207" s="3" t="s">
        <v>179</v>
      </c>
      <c r="K207" s="3" t="s">
        <v>174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218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245</v>
      </c>
      <c r="J208" s="3" t="s">
        <v>178</v>
      </c>
      <c r="K208" s="3" t="s">
        <v>174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218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245</v>
      </c>
      <c r="J209" s="3" t="s">
        <v>178</v>
      </c>
      <c r="K209" s="3" t="s">
        <v>185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218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245</v>
      </c>
      <c r="J210" s="3" t="s">
        <v>181</v>
      </c>
      <c r="K210" s="3" t="s">
        <v>185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218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245</v>
      </c>
      <c r="J211" s="3" t="s">
        <v>247</v>
      </c>
      <c r="K211" s="3" t="s">
        <v>185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218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245</v>
      </c>
      <c r="J212" s="3" t="s">
        <v>246</v>
      </c>
      <c r="K212" s="3" t="s">
        <v>174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218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245</v>
      </c>
      <c r="J213" s="3" t="s">
        <v>195</v>
      </c>
      <c r="K213" s="3" t="s">
        <v>238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218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245</v>
      </c>
      <c r="J214" s="3"/>
      <c r="K214" s="3"/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78</v>
      </c>
      <c r="B215" t="s">
        <v>218</v>
      </c>
      <c r="C215" t="s">
        <v>76</v>
      </c>
      <c r="D215" t="s">
        <v>28</v>
      </c>
      <c r="E215" t="s">
        <v>25</v>
      </c>
      <c r="F215" t="s">
        <v>75</v>
      </c>
      <c r="G215" t="s">
        <v>71</v>
      </c>
      <c r="H215">
        <v>1</v>
      </c>
      <c r="I215" t="s">
        <v>245</v>
      </c>
      <c r="J215" s="3"/>
      <c r="K215" s="3"/>
      <c r="T215" t="str">
        <f>Toss[[#This Row],[服装]]&amp;Toss[[#This Row],[名前]]&amp;Toss[[#This Row],[レアリティ]]</f>
        <v>ユニフォーム浅虫快人ICONIC</v>
      </c>
    </row>
    <row r="216" spans="1:20" x14ac:dyDescent="0.3">
      <c r="A216">
        <f>VLOOKUP(Toss[[#This Row],[No用]],SetNo[[No.用]:[vlookup 用]],2,FALSE)</f>
        <v>79</v>
      </c>
      <c r="B216" t="s">
        <v>218</v>
      </c>
      <c r="C216" t="s">
        <v>79</v>
      </c>
      <c r="D216" t="s">
        <v>23</v>
      </c>
      <c r="E216" t="s">
        <v>21</v>
      </c>
      <c r="F216" t="s">
        <v>75</v>
      </c>
      <c r="G216" t="s">
        <v>71</v>
      </c>
      <c r="H216">
        <v>1</v>
      </c>
      <c r="I216" t="s">
        <v>245</v>
      </c>
      <c r="J216" s="3"/>
      <c r="K216" s="3"/>
      <c r="T216" t="str">
        <f>Toss[[#This Row],[服装]]&amp;Toss[[#This Row],[名前]]&amp;Toss[[#This Row],[レアリティ]]</f>
        <v>ユニフォーム南田大志ICONIC</v>
      </c>
    </row>
    <row r="217" spans="1:20" x14ac:dyDescent="0.3">
      <c r="A217">
        <f>VLOOKUP(Toss[[#This Row],[No用]],SetNo[[No.用]:[vlookup 用]],2,FALSE)</f>
        <v>80</v>
      </c>
      <c r="B217" t="s">
        <v>218</v>
      </c>
      <c r="C217" t="s">
        <v>81</v>
      </c>
      <c r="D217" t="s">
        <v>23</v>
      </c>
      <c r="E217" t="s">
        <v>26</v>
      </c>
      <c r="F217" t="s">
        <v>75</v>
      </c>
      <c r="G217" t="s">
        <v>71</v>
      </c>
      <c r="H217">
        <v>1</v>
      </c>
      <c r="I217" t="s">
        <v>245</v>
      </c>
      <c r="J217" s="3"/>
      <c r="K217" s="3"/>
      <c r="T217" t="str">
        <f>Toss[[#This Row],[服装]]&amp;Toss[[#This Row],[名前]]&amp;Toss[[#This Row],[レアリティ]]</f>
        <v>ユニフォーム湯川良明ICONIC</v>
      </c>
    </row>
    <row r="218" spans="1:20" x14ac:dyDescent="0.3">
      <c r="A218">
        <f>VLOOKUP(Toss[[#This Row],[No用]],SetNo[[No.用]:[vlookup 用]],2,FALSE)</f>
        <v>81</v>
      </c>
      <c r="B218" t="s">
        <v>218</v>
      </c>
      <c r="C218" t="s">
        <v>83</v>
      </c>
      <c r="D218" t="s">
        <v>23</v>
      </c>
      <c r="E218" t="s">
        <v>25</v>
      </c>
      <c r="F218" t="s">
        <v>75</v>
      </c>
      <c r="G218" t="s">
        <v>71</v>
      </c>
      <c r="H218">
        <v>1</v>
      </c>
      <c r="I218" t="s">
        <v>245</v>
      </c>
      <c r="J218" s="3"/>
      <c r="K218" s="3"/>
      <c r="T218" t="str">
        <f>Toss[[#This Row],[服装]]&amp;Toss[[#This Row],[名前]]&amp;Toss[[#This Row],[レアリティ]]</f>
        <v>ユニフォーム稲垣功ICONIC</v>
      </c>
    </row>
    <row r="219" spans="1:20" x14ac:dyDescent="0.3">
      <c r="A219">
        <f>VLOOKUP(Toss[[#This Row],[No用]],SetNo[[No.用]:[vlookup 用]],2,FALSE)</f>
        <v>82</v>
      </c>
      <c r="B219" t="s">
        <v>218</v>
      </c>
      <c r="C219" t="s">
        <v>86</v>
      </c>
      <c r="D219" t="s">
        <v>23</v>
      </c>
      <c r="E219" t="s">
        <v>26</v>
      </c>
      <c r="F219" t="s">
        <v>75</v>
      </c>
      <c r="G219" t="s">
        <v>71</v>
      </c>
      <c r="H219">
        <v>1</v>
      </c>
      <c r="I219" t="s">
        <v>245</v>
      </c>
      <c r="J219" s="3"/>
      <c r="K219" s="3"/>
      <c r="T219" t="str">
        <f>Toss[[#This Row],[服装]]&amp;Toss[[#This Row],[名前]]&amp;Toss[[#This Row],[レアリティ]]</f>
        <v>ユニフォーム馬門英治ICONIC</v>
      </c>
    </row>
    <row r="220" spans="1:20" x14ac:dyDescent="0.3">
      <c r="A220">
        <f>VLOOKUP(Toss[[#This Row],[No用]],SetNo[[No.用]:[vlookup 用]],2,FALSE)</f>
        <v>83</v>
      </c>
      <c r="B220" t="s">
        <v>218</v>
      </c>
      <c r="C220" t="s">
        <v>88</v>
      </c>
      <c r="D220" t="s">
        <v>23</v>
      </c>
      <c r="E220" t="s">
        <v>25</v>
      </c>
      <c r="F220" t="s">
        <v>75</v>
      </c>
      <c r="G220" t="s">
        <v>71</v>
      </c>
      <c r="H220">
        <v>1</v>
      </c>
      <c r="I220" t="s">
        <v>245</v>
      </c>
      <c r="J220" s="3"/>
      <c r="K220" s="3"/>
      <c r="T220" t="str">
        <f>Toss[[#This Row],[服装]]&amp;Toss[[#This Row],[名前]]&amp;Toss[[#This Row],[レアリティ]]</f>
        <v>ユニフォーム百沢雄大ICONIC</v>
      </c>
    </row>
    <row r="221" spans="1:20" x14ac:dyDescent="0.3">
      <c r="A221" t="e">
        <f>VLOOKUP(Toss[[#This Row],[No用]],SetNo[[No.用]:[vlookup 用]],2,FALSE)</f>
        <v>#N/A</v>
      </c>
      <c r="G221" t="s">
        <v>71</v>
      </c>
      <c r="H221">
        <v>1</v>
      </c>
      <c r="I221" t="s">
        <v>245</v>
      </c>
      <c r="J221" s="3"/>
      <c r="K221" s="3"/>
      <c r="T221" t="str">
        <f>Toss[[#This Row],[服装]]&amp;Toss[[#This Row],[名前]]&amp;Toss[[#This Row],[レアリティ]]</f>
        <v>ICONIC</v>
      </c>
    </row>
    <row r="222" spans="1:20" x14ac:dyDescent="0.3">
      <c r="A222" t="e">
        <f>VLOOKUP(Toss[[#This Row],[No用]],SetNo[[No.用]:[vlookup 用]],2,FALSE)</f>
        <v>#N/A</v>
      </c>
      <c r="G222" t="s">
        <v>71</v>
      </c>
      <c r="H222">
        <v>1</v>
      </c>
      <c r="I222" t="s">
        <v>245</v>
      </c>
      <c r="J222" s="3"/>
      <c r="K222" s="3"/>
      <c r="T222" t="str">
        <f>Toss[[#This Row],[服装]]&amp;Toss[[#This Row],[名前]]&amp;Toss[[#This Row],[レアリティ]]</f>
        <v>ICONIC</v>
      </c>
    </row>
    <row r="223" spans="1:20" x14ac:dyDescent="0.3">
      <c r="A223" t="e">
        <f>VLOOKUP(Toss[[#This Row],[No用]],SetNo[[No.用]:[vlookup 用]],2,FALSE)</f>
        <v>#N/A</v>
      </c>
      <c r="G223" t="s">
        <v>71</v>
      </c>
      <c r="H223">
        <v>1</v>
      </c>
      <c r="I223" t="s">
        <v>245</v>
      </c>
      <c r="J223" s="3"/>
      <c r="K223" s="3"/>
      <c r="T223" t="str">
        <f>Toss[[#This Row],[服装]]&amp;Toss[[#This Row],[名前]]&amp;Toss[[#This Row],[レアリティ]]</f>
        <v>ICONIC</v>
      </c>
    </row>
    <row r="224" spans="1:20" x14ac:dyDescent="0.3">
      <c r="A224" t="e">
        <f>VLOOKUP(Toss[[#This Row],[No用]],SetNo[[No.用]:[vlookup 用]],2,FALSE)</f>
        <v>#N/A</v>
      </c>
      <c r="G224" t="s">
        <v>71</v>
      </c>
      <c r="H224">
        <v>1</v>
      </c>
      <c r="I224" t="s">
        <v>245</v>
      </c>
      <c r="J224" s="3"/>
      <c r="K224" s="3"/>
      <c r="T224" t="str">
        <f>Toss[[#This Row],[服装]]&amp;Toss[[#This Row],[名前]]&amp;Toss[[#This Row],[レアリティ]]</f>
        <v>ICONIC</v>
      </c>
    </row>
    <row r="225" spans="1:20" x14ac:dyDescent="0.3">
      <c r="A225" t="e">
        <f>VLOOKUP(Toss[[#This Row],[No用]],SetNo[[No.用]:[vlookup 用]],2,FALSE)</f>
        <v>#N/A</v>
      </c>
      <c r="G225" t="s">
        <v>71</v>
      </c>
      <c r="H225">
        <v>1</v>
      </c>
      <c r="I225" t="s">
        <v>245</v>
      </c>
      <c r="T225" t="str">
        <f>Toss[[#This Row],[服装]]&amp;Toss[[#This Row],[名前]]&amp;Toss[[#This Row],[レアリティ]]</f>
        <v>ICONIC</v>
      </c>
    </row>
    <row r="226" spans="1:20" x14ac:dyDescent="0.3">
      <c r="A226" t="e">
        <f>VLOOKUP(Toss[[#This Row],[No用]],SetNo[[No.用]:[vlookup 用]],2,FALSE)</f>
        <v>#N/A</v>
      </c>
      <c r="G226" t="s">
        <v>71</v>
      </c>
      <c r="H226">
        <v>1</v>
      </c>
      <c r="I226" t="s">
        <v>245</v>
      </c>
      <c r="T226" t="str">
        <f>Toss[[#This Row],[服装]]&amp;Toss[[#This Row],[名前]]&amp;Toss[[#This Row],[レアリティ]]</f>
        <v>ICONIC</v>
      </c>
    </row>
    <row r="227" spans="1:20" x14ac:dyDescent="0.3">
      <c r="A227" t="e">
        <f>VLOOKUP(Toss[[#This Row],[No用]],SetNo[[No.用]:[vlookup 用]],2,FALSE)</f>
        <v>#N/A</v>
      </c>
      <c r="G227" t="s">
        <v>71</v>
      </c>
      <c r="H227">
        <v>1</v>
      </c>
      <c r="I227" t="s">
        <v>245</v>
      </c>
      <c r="T227" t="str">
        <f>Toss[[#This Row],[服装]]&amp;Toss[[#This Row],[名前]]&amp;Toss[[#This Row],[レアリティ]]</f>
        <v>ICONIC</v>
      </c>
    </row>
    <row r="228" spans="1:20" x14ac:dyDescent="0.3">
      <c r="A228" t="e">
        <f>VLOOKUP(Toss[[#This Row],[No用]],SetNo[[No.用]:[vlookup 用]],2,FALSE)</f>
        <v>#N/A</v>
      </c>
      <c r="G228" t="s">
        <v>71</v>
      </c>
      <c r="H228">
        <v>1</v>
      </c>
      <c r="I228" t="s">
        <v>245</v>
      </c>
      <c r="T228" t="str">
        <f>Toss[[#This Row],[服装]]&amp;Toss[[#This Row],[名前]]&amp;Toss[[#This Row],[レアリティ]]</f>
        <v>ICONIC</v>
      </c>
    </row>
    <row r="229" spans="1:20" x14ac:dyDescent="0.3">
      <c r="A229" t="e">
        <f>VLOOKUP(Toss[[#This Row],[No用]],SetNo[[No.用]:[vlookup 用]],2,FALSE)</f>
        <v>#N/A</v>
      </c>
      <c r="G229" t="s">
        <v>71</v>
      </c>
      <c r="H229">
        <v>1</v>
      </c>
      <c r="I229" t="s">
        <v>245</v>
      </c>
      <c r="T229" t="str">
        <f>Toss[[#This Row],[服装]]&amp;Toss[[#This Row],[名前]]&amp;Toss[[#This Row],[レアリティ]]</f>
        <v>ICONIC</v>
      </c>
    </row>
    <row r="230" spans="1:20" x14ac:dyDescent="0.3">
      <c r="A230">
        <v>106</v>
      </c>
      <c r="B230" t="s">
        <v>409</v>
      </c>
      <c r="C230" t="s">
        <v>410</v>
      </c>
      <c r="D230" t="s">
        <v>24</v>
      </c>
      <c r="E230" t="s">
        <v>31</v>
      </c>
      <c r="F230" t="s">
        <v>160</v>
      </c>
      <c r="G230" t="s">
        <v>71</v>
      </c>
      <c r="H230">
        <v>1</v>
      </c>
      <c r="I230" t="s">
        <v>412</v>
      </c>
      <c r="J230" t="s">
        <v>413</v>
      </c>
      <c r="K230" t="s">
        <v>291</v>
      </c>
      <c r="L230">
        <v>34</v>
      </c>
      <c r="T230" t="str">
        <f>Toss[[#This Row],[服装]]&amp;Toss[[#This Row],[名前]]&amp;Toss[[#This Row],[レアリティ]]</f>
        <v>探偵白布賢二郎ICONIC</v>
      </c>
    </row>
    <row r="231" spans="1:20" x14ac:dyDescent="0.3">
      <c r="A231">
        <v>106</v>
      </c>
      <c r="B231" t="s">
        <v>409</v>
      </c>
      <c r="C231" t="s">
        <v>410</v>
      </c>
      <c r="D231" t="s">
        <v>24</v>
      </c>
      <c r="E231" t="s">
        <v>31</v>
      </c>
      <c r="F231" t="s">
        <v>160</v>
      </c>
      <c r="G231" t="s">
        <v>71</v>
      </c>
      <c r="H231">
        <v>1</v>
      </c>
      <c r="I231" t="s">
        <v>412</v>
      </c>
      <c r="J231" t="s">
        <v>414</v>
      </c>
      <c r="K231" t="s">
        <v>291</v>
      </c>
      <c r="L231">
        <v>34</v>
      </c>
      <c r="T231" t="str">
        <f>Toss[[#This Row],[服装]]&amp;Toss[[#This Row],[名前]]&amp;Toss[[#This Row],[レアリティ]]</f>
        <v>探偵白布賢二郎ICONIC</v>
      </c>
    </row>
    <row r="232" spans="1:20" x14ac:dyDescent="0.3">
      <c r="A232">
        <v>106</v>
      </c>
      <c r="B232" t="s">
        <v>409</v>
      </c>
      <c r="C232" t="s">
        <v>410</v>
      </c>
      <c r="D232" t="s">
        <v>24</v>
      </c>
      <c r="E232" t="s">
        <v>31</v>
      </c>
      <c r="F232" t="s">
        <v>160</v>
      </c>
      <c r="G232" t="s">
        <v>71</v>
      </c>
      <c r="H232">
        <v>1</v>
      </c>
      <c r="I232" t="s">
        <v>412</v>
      </c>
      <c r="J232" t="s">
        <v>415</v>
      </c>
      <c r="K232" t="s">
        <v>416</v>
      </c>
      <c r="L232">
        <v>31</v>
      </c>
      <c r="T232" t="str">
        <f>Toss[[#This Row],[服装]]&amp;Toss[[#This Row],[名前]]&amp;Toss[[#This Row],[レアリティ]]</f>
        <v>探偵白布賢二郎ICONIC</v>
      </c>
    </row>
    <row r="233" spans="1:20" x14ac:dyDescent="0.3">
      <c r="A233">
        <v>106</v>
      </c>
      <c r="B233" t="s">
        <v>409</v>
      </c>
      <c r="C233" t="s">
        <v>410</v>
      </c>
      <c r="D233" t="s">
        <v>24</v>
      </c>
      <c r="E233" t="s">
        <v>31</v>
      </c>
      <c r="F233" t="s">
        <v>160</v>
      </c>
      <c r="G233" t="s">
        <v>71</v>
      </c>
      <c r="H233">
        <v>1</v>
      </c>
      <c r="I233" t="s">
        <v>412</v>
      </c>
      <c r="J233" t="s">
        <v>417</v>
      </c>
      <c r="K233" t="s">
        <v>291</v>
      </c>
      <c r="L233">
        <v>36</v>
      </c>
      <c r="T233" t="str">
        <f>Toss[[#This Row],[服装]]&amp;Toss[[#This Row],[名前]]&amp;Toss[[#This Row],[レアリティ]]</f>
        <v>探偵白布賢二郎ICONIC</v>
      </c>
    </row>
    <row r="234" spans="1:20" x14ac:dyDescent="0.3">
      <c r="A234">
        <v>106</v>
      </c>
      <c r="B234" t="s">
        <v>409</v>
      </c>
      <c r="C234" t="s">
        <v>410</v>
      </c>
      <c r="D234" t="s">
        <v>24</v>
      </c>
      <c r="E234" t="s">
        <v>31</v>
      </c>
      <c r="F234" t="s">
        <v>160</v>
      </c>
      <c r="G234" t="s">
        <v>71</v>
      </c>
      <c r="H234">
        <v>1</v>
      </c>
      <c r="I234" t="s">
        <v>412</v>
      </c>
      <c r="J234" t="s">
        <v>418</v>
      </c>
      <c r="K234" t="s">
        <v>416</v>
      </c>
      <c r="L234">
        <v>37</v>
      </c>
      <c r="T234" t="str">
        <f>Toss[[#This Row],[服装]]&amp;Toss[[#This Row],[名前]]&amp;Toss[[#This Row],[レアリティ]]</f>
        <v>探偵白布賢二郎ICONIC</v>
      </c>
    </row>
    <row r="235" spans="1:20" x14ac:dyDescent="0.3">
      <c r="A235">
        <v>106</v>
      </c>
      <c r="B235" t="s">
        <v>409</v>
      </c>
      <c r="C235" t="s">
        <v>410</v>
      </c>
      <c r="D235" t="s">
        <v>24</v>
      </c>
      <c r="E235" t="s">
        <v>31</v>
      </c>
      <c r="F235" t="s">
        <v>160</v>
      </c>
      <c r="G235" t="s">
        <v>71</v>
      </c>
      <c r="H235">
        <v>1</v>
      </c>
      <c r="I235" t="s">
        <v>412</v>
      </c>
      <c r="J235" t="s">
        <v>419</v>
      </c>
      <c r="K235" t="s">
        <v>420</v>
      </c>
      <c r="L235">
        <v>49</v>
      </c>
      <c r="N235">
        <v>59</v>
      </c>
      <c r="T235" t="str">
        <f>Toss[[#This Row],[服装]]&amp;Toss[[#This Row],[名前]]&amp;Toss[[#This Row],[レアリティ]]</f>
        <v>探偵白布賢二郎ICONIC</v>
      </c>
    </row>
    <row r="236" spans="1:20" x14ac:dyDescent="0.3">
      <c r="A236">
        <f>VLOOKUP(Toss[[#This Row],[No用]],SetNo[[No.用]:[vlookup 用]],2,FALSE)</f>
        <v>118</v>
      </c>
      <c r="B236" s="3" t="s">
        <v>403</v>
      </c>
      <c r="C236" t="s">
        <v>124</v>
      </c>
      <c r="D236" s="3" t="s">
        <v>77</v>
      </c>
      <c r="E236" t="s">
        <v>78</v>
      </c>
      <c r="F236" t="s">
        <v>129</v>
      </c>
      <c r="G236" t="s">
        <v>71</v>
      </c>
      <c r="H236">
        <v>1</v>
      </c>
      <c r="I236" t="s">
        <v>412</v>
      </c>
      <c r="J236" s="3" t="s">
        <v>178</v>
      </c>
      <c r="K236" s="3" t="s">
        <v>174</v>
      </c>
      <c r="L236">
        <v>31</v>
      </c>
      <c r="T236" t="str">
        <f>Toss[[#This Row],[服装]]&amp;Toss[[#This Row],[名前]]&amp;Toss[[#This Row],[レアリティ]]</f>
        <v>探偵木葉秋紀ICONIC</v>
      </c>
    </row>
    <row r="237" spans="1:20" x14ac:dyDescent="0.3">
      <c r="A237">
        <f>VLOOKUP(Toss[[#This Row],[No用]],SetNo[[No.用]:[vlookup 用]],2,FALSE)</f>
        <v>118</v>
      </c>
      <c r="B237" s="3" t="s">
        <v>403</v>
      </c>
      <c r="C237" t="s">
        <v>124</v>
      </c>
      <c r="D237" s="3" t="s">
        <v>77</v>
      </c>
      <c r="E237" t="s">
        <v>78</v>
      </c>
      <c r="F237" t="s">
        <v>129</v>
      </c>
      <c r="G237" t="s">
        <v>71</v>
      </c>
      <c r="H237">
        <v>1</v>
      </c>
      <c r="I237" t="s">
        <v>412</v>
      </c>
      <c r="J237" s="3" t="s">
        <v>179</v>
      </c>
      <c r="K237" s="3" t="s">
        <v>174</v>
      </c>
      <c r="L237">
        <v>28</v>
      </c>
      <c r="T237" t="str">
        <f>Toss[[#This Row],[服装]]&amp;Toss[[#This Row],[名前]]&amp;Toss[[#This Row],[レアリティ]]</f>
        <v>探偵木葉秋紀ICONIC</v>
      </c>
    </row>
    <row r="238" spans="1:20" x14ac:dyDescent="0.3">
      <c r="A238" t="str">
        <f>VLOOKUP(Toss[[#This Row],[No用]],SetNo[[No.用]:[vlookup 用]],2,FALSE)</f>
        <v/>
      </c>
      <c r="H238">
        <v>1</v>
      </c>
      <c r="I238" t="s">
        <v>412</v>
      </c>
      <c r="T238" t="str">
        <f>Toss[[#This Row],[服装]]&amp;Toss[[#This Row],[名前]]&amp;Toss[[#This Row],[レアリティ]]</f>
        <v/>
      </c>
    </row>
    <row r="239" spans="1:20" x14ac:dyDescent="0.3">
      <c r="A239" t="str">
        <f>VLOOKUP(Toss[[#This Row],[No用]],SetNo[[No.用]:[vlookup 用]],2,FALSE)</f>
        <v/>
      </c>
      <c r="H239">
        <v>1</v>
      </c>
      <c r="I239" t="s">
        <v>412</v>
      </c>
      <c r="T239" t="str">
        <f>Toss[[#This Row],[服装]]&amp;Toss[[#This Row],[名前]]&amp;Toss[[#This Row],[レアリティ]]</f>
        <v/>
      </c>
    </row>
    <row r="240" spans="1:20" x14ac:dyDescent="0.3">
      <c r="A240" t="str">
        <f>VLOOKUP(Toss[[#This Row],[No用]],SetNo[[No.用]:[vlookup 用]],2,FALSE)</f>
        <v/>
      </c>
      <c r="H240">
        <v>1</v>
      </c>
      <c r="I240" t="s">
        <v>412</v>
      </c>
      <c r="T240" t="str">
        <f>Toss[[#This Row],[服装]]&amp;Toss[[#This Row],[名前]]&amp;Toss[[#This Row],[レアリティ]]</f>
        <v/>
      </c>
    </row>
    <row r="241" spans="1:20" x14ac:dyDescent="0.3">
      <c r="A241" t="str">
        <f>VLOOKUP(Toss[[#This Row],[No用]],SetNo[[No.用]:[vlookup 用]],2,FALSE)</f>
        <v/>
      </c>
      <c r="H241">
        <v>1</v>
      </c>
      <c r="I241" t="s">
        <v>412</v>
      </c>
      <c r="T241" t="str">
        <f>Toss[[#This Row],[服装]]&amp;Toss[[#This Row],[名前]]&amp;Toss[[#This Row],[レアリティ]]</f>
        <v/>
      </c>
    </row>
    <row r="242" spans="1:20" x14ac:dyDescent="0.3">
      <c r="A242" t="str">
        <f>VLOOKUP(Toss[[#This Row],[No用]],SetNo[[No.用]:[vlookup 用]],2,FALSE)</f>
        <v/>
      </c>
      <c r="H242">
        <v>1</v>
      </c>
      <c r="I242" t="s">
        <v>412</v>
      </c>
      <c r="T242" t="str">
        <f>Toss[[#This Row],[服装]]&amp;Toss[[#This Row],[名前]]&amp;Toss[[#This Row],[レアリティ]]</f>
        <v/>
      </c>
    </row>
    <row r="243" spans="1:20" x14ac:dyDescent="0.3">
      <c r="A243" t="str">
        <f>VLOOKUP(Toss[[#This Row],[No用]],SetNo[[No.用]:[vlookup 用]],2,FALSE)</f>
        <v/>
      </c>
      <c r="H243">
        <v>1</v>
      </c>
      <c r="I243" t="s">
        <v>412</v>
      </c>
      <c r="T243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326"/>
  <sheetViews>
    <sheetView topLeftCell="A261" workbookViewId="0">
      <selection activeCell="A327" sqref="A327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248</v>
      </c>
      <c r="J2" t="s">
        <v>180</v>
      </c>
      <c r="K2" t="s">
        <v>185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248</v>
      </c>
      <c r="J3" t="s">
        <v>181</v>
      </c>
      <c r="K3" t="s">
        <v>174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248</v>
      </c>
      <c r="J4" t="s">
        <v>182</v>
      </c>
      <c r="K4" t="s">
        <v>174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248</v>
      </c>
      <c r="J5" t="s">
        <v>183</v>
      </c>
      <c r="K5" t="s">
        <v>185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248</v>
      </c>
      <c r="J6" t="s">
        <v>184</v>
      </c>
      <c r="K6" t="s">
        <v>174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248</v>
      </c>
      <c r="J7" t="s">
        <v>181</v>
      </c>
      <c r="K7" t="s">
        <v>238</v>
      </c>
      <c r="L7">
        <v>39</v>
      </c>
      <c r="M7">
        <v>5</v>
      </c>
      <c r="N7">
        <v>49</v>
      </c>
      <c r="O7">
        <v>7</v>
      </c>
      <c r="P7" t="s">
        <v>295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248</v>
      </c>
      <c r="J8" t="s">
        <v>180</v>
      </c>
      <c r="K8" t="s">
        <v>185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248</v>
      </c>
      <c r="J9" t="s">
        <v>181</v>
      </c>
      <c r="K9" t="s">
        <v>174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248</v>
      </c>
      <c r="J10" t="s">
        <v>182</v>
      </c>
      <c r="K10" t="s">
        <v>174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248</v>
      </c>
      <c r="J11" t="s">
        <v>183</v>
      </c>
      <c r="K11" t="s">
        <v>185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150</v>
      </c>
      <c r="C12" t="s">
        <v>138</v>
      </c>
      <c r="D12" t="s">
        <v>77</v>
      </c>
      <c r="E12" t="s">
        <v>82</v>
      </c>
      <c r="F12" t="s">
        <v>137</v>
      </c>
      <c r="G12" t="s">
        <v>71</v>
      </c>
      <c r="H12">
        <v>1</v>
      </c>
      <c r="I12" t="s">
        <v>248</v>
      </c>
      <c r="J12" t="s">
        <v>184</v>
      </c>
      <c r="K12" t="s">
        <v>190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150</v>
      </c>
      <c r="C13" t="s">
        <v>138</v>
      </c>
      <c r="D13" t="s">
        <v>77</v>
      </c>
      <c r="E13" t="s">
        <v>82</v>
      </c>
      <c r="F13" t="s">
        <v>137</v>
      </c>
      <c r="G13" t="s">
        <v>71</v>
      </c>
      <c r="H13">
        <v>1</v>
      </c>
      <c r="I13" t="s">
        <v>248</v>
      </c>
      <c r="J13" t="s">
        <v>181</v>
      </c>
      <c r="K13" t="s">
        <v>238</v>
      </c>
      <c r="L13">
        <v>39</v>
      </c>
      <c r="M13">
        <v>5</v>
      </c>
      <c r="N13">
        <v>49</v>
      </c>
      <c r="O13">
        <v>7</v>
      </c>
      <c r="P13" t="s">
        <v>295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248</v>
      </c>
      <c r="J14" t="s">
        <v>180</v>
      </c>
      <c r="K14" t="s">
        <v>185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248</v>
      </c>
      <c r="J15" t="s">
        <v>181</v>
      </c>
      <c r="K15" t="s">
        <v>174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248</v>
      </c>
      <c r="J16" t="s">
        <v>182</v>
      </c>
      <c r="K16" t="s">
        <v>174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248</v>
      </c>
      <c r="J17" t="s">
        <v>183</v>
      </c>
      <c r="K17" t="s">
        <v>190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248</v>
      </c>
      <c r="J18" t="s">
        <v>184</v>
      </c>
      <c r="K18" t="s">
        <v>174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151</v>
      </c>
      <c r="C19" t="s">
        <v>138</v>
      </c>
      <c r="D19" t="s">
        <v>73</v>
      </c>
      <c r="E19" t="s">
        <v>82</v>
      </c>
      <c r="F19" t="s">
        <v>137</v>
      </c>
      <c r="G19" t="s">
        <v>71</v>
      </c>
      <c r="H19">
        <v>1</v>
      </c>
      <c r="I19" t="s">
        <v>248</v>
      </c>
      <c r="J19" t="s">
        <v>181</v>
      </c>
      <c r="K19" t="s">
        <v>238</v>
      </c>
      <c r="L19">
        <v>39</v>
      </c>
      <c r="M19">
        <v>5</v>
      </c>
      <c r="N19">
        <v>49</v>
      </c>
      <c r="O19">
        <v>7</v>
      </c>
      <c r="P19" t="s">
        <v>295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248</v>
      </c>
      <c r="J20" t="s">
        <v>180</v>
      </c>
      <c r="K20" t="s">
        <v>174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248</v>
      </c>
      <c r="J21" t="s">
        <v>181</v>
      </c>
      <c r="K21" t="s">
        <v>174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248</v>
      </c>
      <c r="J22" t="s">
        <v>183</v>
      </c>
      <c r="K22" t="s">
        <v>174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248</v>
      </c>
      <c r="J23" t="s">
        <v>184</v>
      </c>
      <c r="K23" t="s">
        <v>174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248</v>
      </c>
      <c r="J24" t="s">
        <v>180</v>
      </c>
      <c r="K24" t="s">
        <v>174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150</v>
      </c>
      <c r="C25" t="s">
        <v>139</v>
      </c>
      <c r="D25" t="s">
        <v>77</v>
      </c>
      <c r="E25" t="s">
        <v>74</v>
      </c>
      <c r="F25" t="s">
        <v>137</v>
      </c>
      <c r="G25" t="s">
        <v>71</v>
      </c>
      <c r="H25">
        <v>1</v>
      </c>
      <c r="I25" t="s">
        <v>248</v>
      </c>
      <c r="J25" t="s">
        <v>181</v>
      </c>
      <c r="K25" t="s">
        <v>174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150</v>
      </c>
      <c r="C26" t="s">
        <v>139</v>
      </c>
      <c r="D26" t="s">
        <v>77</v>
      </c>
      <c r="E26" t="s">
        <v>74</v>
      </c>
      <c r="F26" t="s">
        <v>137</v>
      </c>
      <c r="G26" t="s">
        <v>71</v>
      </c>
      <c r="H26">
        <v>1</v>
      </c>
      <c r="I26" t="s">
        <v>248</v>
      </c>
      <c r="J26" t="s">
        <v>183</v>
      </c>
      <c r="K26" t="s">
        <v>174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150</v>
      </c>
      <c r="C27" t="s">
        <v>139</v>
      </c>
      <c r="D27" t="s">
        <v>77</v>
      </c>
      <c r="E27" t="s">
        <v>74</v>
      </c>
      <c r="F27" t="s">
        <v>137</v>
      </c>
      <c r="G27" t="s">
        <v>71</v>
      </c>
      <c r="H27">
        <v>1</v>
      </c>
      <c r="I27" t="s">
        <v>248</v>
      </c>
      <c r="J27" t="s">
        <v>184</v>
      </c>
      <c r="K27" t="s">
        <v>174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151</v>
      </c>
      <c r="C28" t="s">
        <v>139</v>
      </c>
      <c r="D28" t="s">
        <v>73</v>
      </c>
      <c r="E28" t="s">
        <v>74</v>
      </c>
      <c r="F28" t="s">
        <v>137</v>
      </c>
      <c r="G28" t="s">
        <v>71</v>
      </c>
      <c r="H28">
        <v>1</v>
      </c>
      <c r="I28" t="s">
        <v>248</v>
      </c>
      <c r="J28" t="s">
        <v>180</v>
      </c>
      <c r="K28" t="s">
        <v>174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151</v>
      </c>
      <c r="C29" t="s">
        <v>139</v>
      </c>
      <c r="D29" t="s">
        <v>73</v>
      </c>
      <c r="E29" t="s">
        <v>74</v>
      </c>
      <c r="F29" t="s">
        <v>137</v>
      </c>
      <c r="G29" t="s">
        <v>71</v>
      </c>
      <c r="H29">
        <v>1</v>
      </c>
      <c r="I29" t="s">
        <v>248</v>
      </c>
      <c r="J29" t="s">
        <v>181</v>
      </c>
      <c r="K29" t="s">
        <v>174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151</v>
      </c>
      <c r="C30" t="s">
        <v>139</v>
      </c>
      <c r="D30" t="s">
        <v>73</v>
      </c>
      <c r="E30" t="s">
        <v>74</v>
      </c>
      <c r="F30" t="s">
        <v>137</v>
      </c>
      <c r="G30" t="s">
        <v>71</v>
      </c>
      <c r="H30">
        <v>1</v>
      </c>
      <c r="I30" t="s">
        <v>248</v>
      </c>
      <c r="J30" t="s">
        <v>183</v>
      </c>
      <c r="K30" t="s">
        <v>174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151</v>
      </c>
      <c r="C31" t="s">
        <v>139</v>
      </c>
      <c r="D31" t="s">
        <v>73</v>
      </c>
      <c r="E31" t="s">
        <v>74</v>
      </c>
      <c r="F31" t="s">
        <v>137</v>
      </c>
      <c r="G31" t="s">
        <v>71</v>
      </c>
      <c r="H31">
        <v>1</v>
      </c>
      <c r="I31" t="s">
        <v>248</v>
      </c>
      <c r="J31" t="s">
        <v>184</v>
      </c>
      <c r="K31" t="s">
        <v>174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248</v>
      </c>
      <c r="J32" t="s">
        <v>180</v>
      </c>
      <c r="K32" t="s">
        <v>174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140</v>
      </c>
      <c r="D33" t="s">
        <v>77</v>
      </c>
      <c r="E33" t="s">
        <v>82</v>
      </c>
      <c r="F33" t="s">
        <v>137</v>
      </c>
      <c r="G33" t="s">
        <v>71</v>
      </c>
      <c r="H33">
        <v>1</v>
      </c>
      <c r="I33" t="s">
        <v>248</v>
      </c>
      <c r="J33" t="s">
        <v>181</v>
      </c>
      <c r="K33" t="s">
        <v>174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140</v>
      </c>
      <c r="D34" t="s">
        <v>77</v>
      </c>
      <c r="E34" t="s">
        <v>82</v>
      </c>
      <c r="F34" t="s">
        <v>137</v>
      </c>
      <c r="G34" t="s">
        <v>71</v>
      </c>
      <c r="H34">
        <v>1</v>
      </c>
      <c r="I34" t="s">
        <v>248</v>
      </c>
      <c r="J34" t="s">
        <v>183</v>
      </c>
      <c r="K34" t="s">
        <v>185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248</v>
      </c>
      <c r="J35" t="s">
        <v>180</v>
      </c>
      <c r="K35" t="s">
        <v>174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248</v>
      </c>
      <c r="J36" t="s">
        <v>181</v>
      </c>
      <c r="K36" t="s">
        <v>174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248</v>
      </c>
      <c r="J37" t="s">
        <v>183</v>
      </c>
      <c r="K37" t="s">
        <v>185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141</v>
      </c>
      <c r="D38" t="s">
        <v>90</v>
      </c>
      <c r="E38" t="s">
        <v>82</v>
      </c>
      <c r="F38" t="s">
        <v>137</v>
      </c>
      <c r="G38" t="s">
        <v>71</v>
      </c>
      <c r="H38">
        <v>1</v>
      </c>
      <c r="I38" t="s">
        <v>248</v>
      </c>
      <c r="J38" t="s">
        <v>180</v>
      </c>
      <c r="K38" t="s">
        <v>174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141</v>
      </c>
      <c r="D39" t="s">
        <v>90</v>
      </c>
      <c r="E39" t="s">
        <v>82</v>
      </c>
      <c r="F39" t="s">
        <v>137</v>
      </c>
      <c r="G39" t="s">
        <v>71</v>
      </c>
      <c r="H39">
        <v>1</v>
      </c>
      <c r="I39" t="s">
        <v>248</v>
      </c>
      <c r="J39" t="s">
        <v>181</v>
      </c>
      <c r="K39" t="s">
        <v>174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248</v>
      </c>
      <c r="J40" t="s">
        <v>183</v>
      </c>
      <c r="K40" t="s">
        <v>190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248</v>
      </c>
      <c r="J41" t="s">
        <v>184</v>
      </c>
      <c r="K41" t="s">
        <v>174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117</v>
      </c>
      <c r="C42" t="s">
        <v>141</v>
      </c>
      <c r="D42" t="s">
        <v>77</v>
      </c>
      <c r="E42" t="s">
        <v>82</v>
      </c>
      <c r="F42" t="s">
        <v>137</v>
      </c>
      <c r="G42" t="s">
        <v>71</v>
      </c>
      <c r="H42">
        <v>1</v>
      </c>
      <c r="I42" t="s">
        <v>248</v>
      </c>
      <c r="J42" t="s">
        <v>180</v>
      </c>
      <c r="K42" t="s">
        <v>174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248</v>
      </c>
      <c r="J43" t="s">
        <v>181</v>
      </c>
      <c r="K43" t="s">
        <v>174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248</v>
      </c>
      <c r="J44" t="s">
        <v>183</v>
      </c>
      <c r="K44" t="s">
        <v>190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248</v>
      </c>
      <c r="J45" t="s">
        <v>184</v>
      </c>
      <c r="K45" t="s">
        <v>174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248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248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248</v>
      </c>
      <c r="J48" t="s">
        <v>180</v>
      </c>
      <c r="K48" t="s">
        <v>185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248</v>
      </c>
      <c r="J49" t="s">
        <v>181</v>
      </c>
      <c r="K49" t="s">
        <v>174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218</v>
      </c>
      <c r="C50" t="s">
        <v>143</v>
      </c>
      <c r="D50" t="s">
        <v>24</v>
      </c>
      <c r="E50" t="s">
        <v>25</v>
      </c>
      <c r="F50" t="s">
        <v>137</v>
      </c>
      <c r="G50" t="s">
        <v>71</v>
      </c>
      <c r="H50">
        <v>1</v>
      </c>
      <c r="I50" t="s">
        <v>248</v>
      </c>
      <c r="J50" t="s">
        <v>285</v>
      </c>
      <c r="K50" t="s">
        <v>185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218</v>
      </c>
      <c r="C51" t="s">
        <v>143</v>
      </c>
      <c r="D51" t="s">
        <v>24</v>
      </c>
      <c r="E51" t="s">
        <v>25</v>
      </c>
      <c r="F51" t="s">
        <v>137</v>
      </c>
      <c r="G51" t="s">
        <v>71</v>
      </c>
      <c r="H51">
        <v>1</v>
      </c>
      <c r="I51" t="s">
        <v>248</v>
      </c>
      <c r="J51" t="s">
        <v>195</v>
      </c>
      <c r="K51" t="s">
        <v>238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150</v>
      </c>
      <c r="C52" t="s">
        <v>143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248</v>
      </c>
      <c r="J52" t="s">
        <v>180</v>
      </c>
      <c r="K52" t="s">
        <v>185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150</v>
      </c>
      <c r="C53" t="s">
        <v>143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248</v>
      </c>
      <c r="J53" t="s">
        <v>181</v>
      </c>
      <c r="K53" t="s">
        <v>190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150</v>
      </c>
      <c r="C54" t="s">
        <v>143</v>
      </c>
      <c r="D54" t="s">
        <v>28</v>
      </c>
      <c r="E54" t="s">
        <v>25</v>
      </c>
      <c r="F54" t="s">
        <v>137</v>
      </c>
      <c r="G54" t="s">
        <v>71</v>
      </c>
      <c r="H54">
        <v>1</v>
      </c>
      <c r="I54" t="s">
        <v>248</v>
      </c>
      <c r="J54" t="s">
        <v>285</v>
      </c>
      <c r="K54" t="s">
        <v>185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150</v>
      </c>
      <c r="C55" t="s">
        <v>143</v>
      </c>
      <c r="D55" t="s">
        <v>28</v>
      </c>
      <c r="E55" t="s">
        <v>25</v>
      </c>
      <c r="F55" t="s">
        <v>137</v>
      </c>
      <c r="G55" t="s">
        <v>71</v>
      </c>
      <c r="H55">
        <v>1</v>
      </c>
      <c r="I55" t="s">
        <v>248</v>
      </c>
      <c r="J55" t="s">
        <v>195</v>
      </c>
      <c r="K55" t="s">
        <v>238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218</v>
      </c>
      <c r="C56" t="s">
        <v>144</v>
      </c>
      <c r="D56" t="s">
        <v>28</v>
      </c>
      <c r="E56" t="s">
        <v>25</v>
      </c>
      <c r="F56" t="s">
        <v>137</v>
      </c>
      <c r="G56" t="s">
        <v>71</v>
      </c>
      <c r="H56">
        <v>1</v>
      </c>
      <c r="I56" t="s">
        <v>248</v>
      </c>
      <c r="J56" t="s">
        <v>180</v>
      </c>
      <c r="K56" t="s">
        <v>174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218</v>
      </c>
      <c r="C57" t="s">
        <v>144</v>
      </c>
      <c r="D57" t="s">
        <v>28</v>
      </c>
      <c r="E57" t="s">
        <v>25</v>
      </c>
      <c r="F57" t="s">
        <v>137</v>
      </c>
      <c r="G57" t="s">
        <v>71</v>
      </c>
      <c r="H57">
        <v>1</v>
      </c>
      <c r="I57" t="s">
        <v>248</v>
      </c>
      <c r="J57" t="s">
        <v>181</v>
      </c>
      <c r="K57" t="s">
        <v>174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218</v>
      </c>
      <c r="C58" t="s">
        <v>144</v>
      </c>
      <c r="D58" t="s">
        <v>28</v>
      </c>
      <c r="E58" t="s">
        <v>25</v>
      </c>
      <c r="F58" t="s">
        <v>137</v>
      </c>
      <c r="G58" t="s">
        <v>71</v>
      </c>
      <c r="H58">
        <v>1</v>
      </c>
      <c r="I58" t="s">
        <v>248</v>
      </c>
      <c r="J58" t="s">
        <v>184</v>
      </c>
      <c r="K58" t="s">
        <v>174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118</v>
      </c>
      <c r="C59" t="s">
        <v>144</v>
      </c>
      <c r="D59" t="s">
        <v>23</v>
      </c>
      <c r="E59" t="s">
        <v>25</v>
      </c>
      <c r="F59" t="s">
        <v>137</v>
      </c>
      <c r="G59" t="s">
        <v>71</v>
      </c>
      <c r="H59">
        <v>1</v>
      </c>
      <c r="I59" t="s">
        <v>248</v>
      </c>
      <c r="J59" t="s">
        <v>180</v>
      </c>
      <c r="K59" t="s">
        <v>174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118</v>
      </c>
      <c r="C60" t="s">
        <v>144</v>
      </c>
      <c r="D60" t="s">
        <v>23</v>
      </c>
      <c r="E60" t="s">
        <v>25</v>
      </c>
      <c r="F60" t="s">
        <v>137</v>
      </c>
      <c r="G60" t="s">
        <v>71</v>
      </c>
      <c r="H60">
        <v>1</v>
      </c>
      <c r="I60" t="s">
        <v>248</v>
      </c>
      <c r="J60" t="s">
        <v>181</v>
      </c>
      <c r="K60" t="s">
        <v>174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118</v>
      </c>
      <c r="C61" t="s">
        <v>144</v>
      </c>
      <c r="D61" t="s">
        <v>23</v>
      </c>
      <c r="E61" t="s">
        <v>25</v>
      </c>
      <c r="F61" t="s">
        <v>137</v>
      </c>
      <c r="G61" t="s">
        <v>71</v>
      </c>
      <c r="H61">
        <v>1</v>
      </c>
      <c r="I61" t="s">
        <v>248</v>
      </c>
      <c r="J61" t="s">
        <v>184</v>
      </c>
      <c r="K61" t="s">
        <v>174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218</v>
      </c>
      <c r="C62" t="s">
        <v>145</v>
      </c>
      <c r="D62" t="s">
        <v>24</v>
      </c>
      <c r="E62" t="s">
        <v>31</v>
      </c>
      <c r="F62" t="s">
        <v>137</v>
      </c>
      <c r="G62" t="s">
        <v>71</v>
      </c>
      <c r="H62">
        <v>1</v>
      </c>
      <c r="I62" t="s">
        <v>248</v>
      </c>
      <c r="J62" t="s">
        <v>180</v>
      </c>
      <c r="K62" t="s">
        <v>174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218</v>
      </c>
      <c r="C63" t="s">
        <v>145</v>
      </c>
      <c r="D63" t="s">
        <v>24</v>
      </c>
      <c r="E63" t="s">
        <v>31</v>
      </c>
      <c r="F63" t="s">
        <v>137</v>
      </c>
      <c r="G63" t="s">
        <v>71</v>
      </c>
      <c r="H63">
        <v>1</v>
      </c>
      <c r="I63" t="s">
        <v>248</v>
      </c>
      <c r="J63" t="s">
        <v>181</v>
      </c>
      <c r="K63" t="s">
        <v>174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218</v>
      </c>
      <c r="C64" t="s">
        <v>145</v>
      </c>
      <c r="D64" t="s">
        <v>24</v>
      </c>
      <c r="E64" t="s">
        <v>31</v>
      </c>
      <c r="F64" t="s">
        <v>137</v>
      </c>
      <c r="G64" t="s">
        <v>71</v>
      </c>
      <c r="H64">
        <v>1</v>
      </c>
      <c r="I64" t="s">
        <v>248</v>
      </c>
      <c r="J64" t="s">
        <v>183</v>
      </c>
      <c r="K64" t="s">
        <v>174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218</v>
      </c>
      <c r="C65" t="s">
        <v>145</v>
      </c>
      <c r="D65" t="s">
        <v>24</v>
      </c>
      <c r="E65" t="s">
        <v>31</v>
      </c>
      <c r="F65" t="s">
        <v>137</v>
      </c>
      <c r="G65" t="s">
        <v>71</v>
      </c>
      <c r="H65">
        <v>1</v>
      </c>
      <c r="I65" t="s">
        <v>248</v>
      </c>
      <c r="J65" t="s">
        <v>184</v>
      </c>
      <c r="K65" t="s">
        <v>174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118</v>
      </c>
      <c r="C66" t="s">
        <v>145</v>
      </c>
      <c r="D66" t="s">
        <v>28</v>
      </c>
      <c r="E66" t="s">
        <v>31</v>
      </c>
      <c r="F66" t="s">
        <v>137</v>
      </c>
      <c r="G66" t="s">
        <v>71</v>
      </c>
      <c r="H66">
        <v>1</v>
      </c>
      <c r="I66" t="s">
        <v>248</v>
      </c>
      <c r="J66" t="s">
        <v>180</v>
      </c>
      <c r="K66" t="s">
        <v>174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118</v>
      </c>
      <c r="C67" t="s">
        <v>145</v>
      </c>
      <c r="D67" t="s">
        <v>28</v>
      </c>
      <c r="E67" t="s">
        <v>31</v>
      </c>
      <c r="F67" t="s">
        <v>137</v>
      </c>
      <c r="G67" t="s">
        <v>71</v>
      </c>
      <c r="H67">
        <v>1</v>
      </c>
      <c r="I67" t="s">
        <v>248</v>
      </c>
      <c r="J67" t="s">
        <v>181</v>
      </c>
      <c r="K67" t="s">
        <v>174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118</v>
      </c>
      <c r="C68" t="s">
        <v>145</v>
      </c>
      <c r="D68" t="s">
        <v>28</v>
      </c>
      <c r="E68" t="s">
        <v>31</v>
      </c>
      <c r="F68" t="s">
        <v>137</v>
      </c>
      <c r="G68" t="s">
        <v>71</v>
      </c>
      <c r="H68">
        <v>1</v>
      </c>
      <c r="I68" t="s">
        <v>248</v>
      </c>
      <c r="J68" t="s">
        <v>183</v>
      </c>
      <c r="K68" t="s">
        <v>174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118</v>
      </c>
      <c r="C69" t="s">
        <v>145</v>
      </c>
      <c r="D69" t="s">
        <v>28</v>
      </c>
      <c r="E69" t="s">
        <v>31</v>
      </c>
      <c r="F69" t="s">
        <v>137</v>
      </c>
      <c r="G69" t="s">
        <v>71</v>
      </c>
      <c r="H69">
        <v>1</v>
      </c>
      <c r="I69" t="s">
        <v>248</v>
      </c>
      <c r="J69" t="s">
        <v>184</v>
      </c>
      <c r="K69" t="s">
        <v>174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71</v>
      </c>
      <c r="H70">
        <v>1</v>
      </c>
      <c r="I70" t="s">
        <v>248</v>
      </c>
      <c r="J70" t="s">
        <v>180</v>
      </c>
      <c r="K70" t="s">
        <v>185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71</v>
      </c>
      <c r="H71">
        <v>1</v>
      </c>
      <c r="I71" t="s">
        <v>248</v>
      </c>
      <c r="J71" t="s">
        <v>181</v>
      </c>
      <c r="K71" t="s">
        <v>174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71</v>
      </c>
      <c r="H72">
        <v>1</v>
      </c>
      <c r="I72" t="s">
        <v>248</v>
      </c>
      <c r="J72" t="s">
        <v>182</v>
      </c>
      <c r="K72" t="s">
        <v>185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218</v>
      </c>
      <c r="C73" t="s">
        <v>146</v>
      </c>
      <c r="D73" t="s">
        <v>28</v>
      </c>
      <c r="E73" t="s">
        <v>25</v>
      </c>
      <c r="F73" t="s">
        <v>137</v>
      </c>
      <c r="G73" t="s">
        <v>71</v>
      </c>
      <c r="H73">
        <v>1</v>
      </c>
      <c r="I73" t="s">
        <v>248</v>
      </c>
      <c r="J73" t="s">
        <v>183</v>
      </c>
      <c r="K73" t="s">
        <v>174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218</v>
      </c>
      <c r="C74" t="s">
        <v>146</v>
      </c>
      <c r="D74" t="s">
        <v>28</v>
      </c>
      <c r="E74" t="s">
        <v>25</v>
      </c>
      <c r="F74" t="s">
        <v>137</v>
      </c>
      <c r="G74" t="s">
        <v>71</v>
      </c>
      <c r="H74">
        <v>1</v>
      </c>
      <c r="I74" t="s">
        <v>248</v>
      </c>
      <c r="J74" t="s">
        <v>195</v>
      </c>
      <c r="K74" t="s">
        <v>238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218</v>
      </c>
      <c r="C75" t="s">
        <v>146</v>
      </c>
      <c r="D75" t="s">
        <v>28</v>
      </c>
      <c r="E75" t="s">
        <v>25</v>
      </c>
      <c r="F75" t="s">
        <v>137</v>
      </c>
      <c r="G75" t="s">
        <v>71</v>
      </c>
      <c r="H75">
        <v>1</v>
      </c>
      <c r="I75" t="s">
        <v>248</v>
      </c>
      <c r="J75" t="s">
        <v>195</v>
      </c>
      <c r="K75" t="s">
        <v>238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218</v>
      </c>
      <c r="C76" t="s">
        <v>146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248</v>
      </c>
      <c r="J76" t="s">
        <v>184</v>
      </c>
      <c r="K76" t="s">
        <v>174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118</v>
      </c>
      <c r="C77" t="s">
        <v>146</v>
      </c>
      <c r="D77" t="s">
        <v>23</v>
      </c>
      <c r="E77" t="s">
        <v>25</v>
      </c>
      <c r="F77" t="s">
        <v>137</v>
      </c>
      <c r="G77" t="s">
        <v>71</v>
      </c>
      <c r="H77">
        <v>1</v>
      </c>
      <c r="I77" t="s">
        <v>248</v>
      </c>
      <c r="J77" t="s">
        <v>180</v>
      </c>
      <c r="K77" t="s">
        <v>185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118</v>
      </c>
      <c r="C78" t="s">
        <v>146</v>
      </c>
      <c r="D78" t="s">
        <v>23</v>
      </c>
      <c r="E78" t="s">
        <v>25</v>
      </c>
      <c r="F78" t="s">
        <v>137</v>
      </c>
      <c r="G78" t="s">
        <v>71</v>
      </c>
      <c r="H78">
        <v>1</v>
      </c>
      <c r="I78" t="s">
        <v>248</v>
      </c>
      <c r="J78" t="s">
        <v>181</v>
      </c>
      <c r="K78" t="s">
        <v>174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118</v>
      </c>
      <c r="C79" t="s">
        <v>146</v>
      </c>
      <c r="D79" t="s">
        <v>23</v>
      </c>
      <c r="E79" t="s">
        <v>25</v>
      </c>
      <c r="F79" t="s">
        <v>137</v>
      </c>
      <c r="G79" t="s">
        <v>71</v>
      </c>
      <c r="H79">
        <v>1</v>
      </c>
      <c r="I79" t="s">
        <v>248</v>
      </c>
      <c r="J79" t="s">
        <v>182</v>
      </c>
      <c r="K79" t="s">
        <v>185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118</v>
      </c>
      <c r="C80" t="s">
        <v>146</v>
      </c>
      <c r="D80" t="s">
        <v>23</v>
      </c>
      <c r="E80" t="s">
        <v>25</v>
      </c>
      <c r="F80" t="s">
        <v>137</v>
      </c>
      <c r="G80" t="s">
        <v>71</v>
      </c>
      <c r="H80">
        <v>1</v>
      </c>
      <c r="I80" t="s">
        <v>248</v>
      </c>
      <c r="J80" t="s">
        <v>183</v>
      </c>
      <c r="K80" t="s">
        <v>174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118</v>
      </c>
      <c r="C81" t="s">
        <v>146</v>
      </c>
      <c r="D81" t="s">
        <v>23</v>
      </c>
      <c r="E81" t="s">
        <v>25</v>
      </c>
      <c r="F81" t="s">
        <v>137</v>
      </c>
      <c r="G81" t="s">
        <v>71</v>
      </c>
      <c r="H81">
        <v>1</v>
      </c>
      <c r="I81" t="s">
        <v>248</v>
      </c>
      <c r="J81" t="s">
        <v>184</v>
      </c>
      <c r="K81" t="s">
        <v>174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218</v>
      </c>
      <c r="C82" t="s">
        <v>146</v>
      </c>
      <c r="D82" t="s">
        <v>28</v>
      </c>
      <c r="E82" t="s">
        <v>25</v>
      </c>
      <c r="F82" t="s">
        <v>137</v>
      </c>
      <c r="G82" t="s">
        <v>231</v>
      </c>
      <c r="H82">
        <v>1</v>
      </c>
      <c r="I82" t="s">
        <v>248</v>
      </c>
      <c r="J82" t="s">
        <v>180</v>
      </c>
      <c r="K82" t="s">
        <v>185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218</v>
      </c>
      <c r="C83" t="s">
        <v>146</v>
      </c>
      <c r="D83" t="s">
        <v>28</v>
      </c>
      <c r="E83" t="s">
        <v>25</v>
      </c>
      <c r="F83" t="s">
        <v>137</v>
      </c>
      <c r="G83" t="s">
        <v>231</v>
      </c>
      <c r="H83">
        <v>1</v>
      </c>
      <c r="I83" t="s">
        <v>248</v>
      </c>
      <c r="J83" t="s">
        <v>181</v>
      </c>
      <c r="K83" t="s">
        <v>174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218</v>
      </c>
      <c r="C84" t="s">
        <v>146</v>
      </c>
      <c r="D84" t="s">
        <v>28</v>
      </c>
      <c r="E84" t="s">
        <v>25</v>
      </c>
      <c r="F84" t="s">
        <v>137</v>
      </c>
      <c r="G84" t="s">
        <v>231</v>
      </c>
      <c r="H84">
        <v>1</v>
      </c>
      <c r="I84" t="s">
        <v>248</v>
      </c>
      <c r="J84" t="s">
        <v>182</v>
      </c>
      <c r="K84" t="s">
        <v>185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218</v>
      </c>
      <c r="C85" t="s">
        <v>146</v>
      </c>
      <c r="D85" t="s">
        <v>28</v>
      </c>
      <c r="E85" t="s">
        <v>25</v>
      </c>
      <c r="F85" t="s">
        <v>137</v>
      </c>
      <c r="G85" t="s">
        <v>231</v>
      </c>
      <c r="H85">
        <v>1</v>
      </c>
      <c r="I85" t="s">
        <v>248</v>
      </c>
      <c r="J85" t="s">
        <v>183</v>
      </c>
      <c r="K85" t="s">
        <v>174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218</v>
      </c>
      <c r="C86" t="s">
        <v>146</v>
      </c>
      <c r="D86" t="s">
        <v>28</v>
      </c>
      <c r="E86" t="s">
        <v>25</v>
      </c>
      <c r="F86" t="s">
        <v>137</v>
      </c>
      <c r="G86" t="s">
        <v>231</v>
      </c>
      <c r="H86">
        <v>1</v>
      </c>
      <c r="I86" t="s">
        <v>248</v>
      </c>
      <c r="J86" t="s">
        <v>195</v>
      </c>
      <c r="K86" t="s">
        <v>238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218</v>
      </c>
      <c r="C87" t="s">
        <v>146</v>
      </c>
      <c r="D87" t="s">
        <v>28</v>
      </c>
      <c r="E87" t="s">
        <v>25</v>
      </c>
      <c r="F87" t="s">
        <v>137</v>
      </c>
      <c r="G87" t="s">
        <v>231</v>
      </c>
      <c r="H87">
        <v>1</v>
      </c>
      <c r="I87" t="s">
        <v>248</v>
      </c>
      <c r="J87" t="s">
        <v>195</v>
      </c>
      <c r="K87" t="s">
        <v>238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218</v>
      </c>
      <c r="C88" t="s">
        <v>146</v>
      </c>
      <c r="D88" t="s">
        <v>28</v>
      </c>
      <c r="E88" t="s">
        <v>25</v>
      </c>
      <c r="F88" t="s">
        <v>137</v>
      </c>
      <c r="G88" t="s">
        <v>231</v>
      </c>
      <c r="H88">
        <v>1</v>
      </c>
      <c r="I88" t="s">
        <v>248</v>
      </c>
      <c r="J88" t="s">
        <v>184</v>
      </c>
      <c r="K88" t="s">
        <v>174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218</v>
      </c>
      <c r="C89" t="s">
        <v>147</v>
      </c>
      <c r="D89" t="s">
        <v>24</v>
      </c>
      <c r="E89" t="s">
        <v>25</v>
      </c>
      <c r="F89" t="s">
        <v>137</v>
      </c>
      <c r="G89" t="s">
        <v>71</v>
      </c>
      <c r="H89">
        <v>1</v>
      </c>
      <c r="I89" t="s">
        <v>248</v>
      </c>
      <c r="J89" t="s">
        <v>180</v>
      </c>
      <c r="K89" t="s">
        <v>190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218</v>
      </c>
      <c r="C90" t="s">
        <v>147</v>
      </c>
      <c r="D90" t="s">
        <v>24</v>
      </c>
      <c r="E90" t="s">
        <v>25</v>
      </c>
      <c r="F90" t="s">
        <v>137</v>
      </c>
      <c r="G90" t="s">
        <v>71</v>
      </c>
      <c r="H90">
        <v>1</v>
      </c>
      <c r="I90" t="s">
        <v>248</v>
      </c>
      <c r="J90" t="s">
        <v>181</v>
      </c>
      <c r="K90" t="s">
        <v>174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403</v>
      </c>
      <c r="C91" t="s">
        <v>147</v>
      </c>
      <c r="D91" t="s">
        <v>28</v>
      </c>
      <c r="E91" t="s">
        <v>25</v>
      </c>
      <c r="F91" t="s">
        <v>137</v>
      </c>
      <c r="G91" t="s">
        <v>71</v>
      </c>
      <c r="H91">
        <v>1</v>
      </c>
      <c r="I91" t="s">
        <v>248</v>
      </c>
      <c r="J91" s="3" t="s">
        <v>180</v>
      </c>
      <c r="K91" s="3" t="s">
        <v>190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403</v>
      </c>
      <c r="C92" t="s">
        <v>147</v>
      </c>
      <c r="D92" t="s">
        <v>28</v>
      </c>
      <c r="E92" t="s">
        <v>25</v>
      </c>
      <c r="F92" t="s">
        <v>137</v>
      </c>
      <c r="G92" t="s">
        <v>71</v>
      </c>
      <c r="H92">
        <v>1</v>
      </c>
      <c r="I92" t="s">
        <v>248</v>
      </c>
      <c r="J92" s="3" t="s">
        <v>181</v>
      </c>
      <c r="K92" s="3" t="s">
        <v>190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403</v>
      </c>
      <c r="C93" t="s">
        <v>147</v>
      </c>
      <c r="D93" t="s">
        <v>28</v>
      </c>
      <c r="E93" t="s">
        <v>25</v>
      </c>
      <c r="F93" t="s">
        <v>137</v>
      </c>
      <c r="G93" t="s">
        <v>71</v>
      </c>
      <c r="H93">
        <v>1</v>
      </c>
      <c r="I93" t="s">
        <v>248</v>
      </c>
      <c r="J93" s="3" t="s">
        <v>183</v>
      </c>
      <c r="K93" s="3" t="s">
        <v>185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403</v>
      </c>
      <c r="C94" t="s">
        <v>147</v>
      </c>
      <c r="D94" t="s">
        <v>28</v>
      </c>
      <c r="E94" t="s">
        <v>25</v>
      </c>
      <c r="F94" t="s">
        <v>137</v>
      </c>
      <c r="G94" t="s">
        <v>71</v>
      </c>
      <c r="H94">
        <v>1</v>
      </c>
      <c r="I94" t="s">
        <v>248</v>
      </c>
      <c r="J94" s="3" t="s">
        <v>195</v>
      </c>
      <c r="K94" s="3" t="s">
        <v>238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218</v>
      </c>
      <c r="C95" t="s">
        <v>148</v>
      </c>
      <c r="D95" t="s">
        <v>24</v>
      </c>
      <c r="E95" t="s">
        <v>25</v>
      </c>
      <c r="F95" t="s">
        <v>137</v>
      </c>
      <c r="G95" t="s">
        <v>71</v>
      </c>
      <c r="H95">
        <v>1</v>
      </c>
      <c r="I95" t="s">
        <v>248</v>
      </c>
      <c r="J95" t="s">
        <v>180</v>
      </c>
      <c r="K95" t="s">
        <v>185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218</v>
      </c>
      <c r="C96" t="s">
        <v>148</v>
      </c>
      <c r="D96" t="s">
        <v>24</v>
      </c>
      <c r="E96" t="s">
        <v>25</v>
      </c>
      <c r="F96" t="s">
        <v>137</v>
      </c>
      <c r="G96" t="s">
        <v>71</v>
      </c>
      <c r="H96">
        <v>1</v>
      </c>
      <c r="I96" t="s">
        <v>248</v>
      </c>
      <c r="J96" t="s">
        <v>181</v>
      </c>
      <c r="K96" t="s">
        <v>174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218</v>
      </c>
      <c r="C97" t="s">
        <v>148</v>
      </c>
      <c r="D97" t="s">
        <v>24</v>
      </c>
      <c r="E97" t="s">
        <v>25</v>
      </c>
      <c r="F97" t="s">
        <v>137</v>
      </c>
      <c r="G97" t="s">
        <v>71</v>
      </c>
      <c r="H97">
        <v>1</v>
      </c>
      <c r="I97" t="s">
        <v>248</v>
      </c>
      <c r="J97" t="s">
        <v>183</v>
      </c>
      <c r="K97" t="s">
        <v>185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218</v>
      </c>
      <c r="C98" t="s">
        <v>148</v>
      </c>
      <c r="D98" t="s">
        <v>24</v>
      </c>
      <c r="E98" t="s">
        <v>25</v>
      </c>
      <c r="F98" t="s">
        <v>137</v>
      </c>
      <c r="G98" t="s">
        <v>71</v>
      </c>
      <c r="H98">
        <v>1</v>
      </c>
      <c r="I98" t="s">
        <v>248</v>
      </c>
      <c r="J98" t="s">
        <v>184</v>
      </c>
      <c r="K98" t="s">
        <v>174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218</v>
      </c>
      <c r="C99" t="s">
        <v>149</v>
      </c>
      <c r="D99" t="s">
        <v>24</v>
      </c>
      <c r="E99" t="s">
        <v>26</v>
      </c>
      <c r="F99" t="s">
        <v>137</v>
      </c>
      <c r="G99" t="s">
        <v>71</v>
      </c>
      <c r="H99">
        <v>1</v>
      </c>
      <c r="I99" t="s">
        <v>248</v>
      </c>
      <c r="J99" t="s">
        <v>180</v>
      </c>
      <c r="K99" t="s">
        <v>174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218</v>
      </c>
      <c r="C100" t="s">
        <v>149</v>
      </c>
      <c r="D100" t="s">
        <v>24</v>
      </c>
      <c r="E100" t="s">
        <v>26</v>
      </c>
      <c r="F100" t="s">
        <v>137</v>
      </c>
      <c r="G100" t="s">
        <v>71</v>
      </c>
      <c r="H100">
        <v>1</v>
      </c>
      <c r="I100" t="s">
        <v>248</v>
      </c>
      <c r="J100" t="s">
        <v>181</v>
      </c>
      <c r="K100" t="s">
        <v>174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218</v>
      </c>
      <c r="C101" t="s">
        <v>149</v>
      </c>
      <c r="D101" t="s">
        <v>24</v>
      </c>
      <c r="E101" t="s">
        <v>26</v>
      </c>
      <c r="F101" t="s">
        <v>137</v>
      </c>
      <c r="G101" t="s">
        <v>71</v>
      </c>
      <c r="H101">
        <v>1</v>
      </c>
      <c r="I101" t="s">
        <v>248</v>
      </c>
      <c r="J101" t="s">
        <v>184</v>
      </c>
      <c r="K101" t="s">
        <v>174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218</v>
      </c>
      <c r="C102" t="s">
        <v>149</v>
      </c>
      <c r="D102" t="s">
        <v>24</v>
      </c>
      <c r="E102" t="s">
        <v>26</v>
      </c>
      <c r="F102" t="s">
        <v>137</v>
      </c>
      <c r="G102" t="s">
        <v>71</v>
      </c>
      <c r="H102">
        <v>1</v>
      </c>
      <c r="I102" t="s">
        <v>248</v>
      </c>
      <c r="J102" t="s">
        <v>183</v>
      </c>
      <c r="K102" t="s">
        <v>238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248</v>
      </c>
      <c r="J103" t="s">
        <v>180</v>
      </c>
      <c r="K103" t="s">
        <v>185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248</v>
      </c>
      <c r="J104" t="s">
        <v>181</v>
      </c>
      <c r="K104" t="s">
        <v>174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248</v>
      </c>
      <c r="J105" t="s">
        <v>183</v>
      </c>
      <c r="K105" t="s">
        <v>174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248</v>
      </c>
      <c r="J106" t="s">
        <v>184</v>
      </c>
      <c r="K106" t="s">
        <v>174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150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248</v>
      </c>
      <c r="J107" t="s">
        <v>180</v>
      </c>
      <c r="K107" t="s">
        <v>185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150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248</v>
      </c>
      <c r="J108" t="s">
        <v>181</v>
      </c>
      <c r="K108" t="s">
        <v>174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150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248</v>
      </c>
      <c r="J109" t="s">
        <v>183</v>
      </c>
      <c r="K109" t="s">
        <v>190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150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248</v>
      </c>
      <c r="J110" t="s">
        <v>184</v>
      </c>
      <c r="K110" t="s">
        <v>174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150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248</v>
      </c>
      <c r="J111" t="s">
        <v>183</v>
      </c>
      <c r="K111" t="s">
        <v>238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151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248</v>
      </c>
      <c r="J112" t="s">
        <v>180</v>
      </c>
      <c r="K112" t="s">
        <v>174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151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248</v>
      </c>
      <c r="J113" t="s">
        <v>181</v>
      </c>
      <c r="K113" t="s">
        <v>174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151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248</v>
      </c>
      <c r="J114" t="s">
        <v>183</v>
      </c>
      <c r="K114" t="s">
        <v>174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151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248</v>
      </c>
      <c r="J115" t="s">
        <v>184</v>
      </c>
      <c r="K115" t="s">
        <v>174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248</v>
      </c>
      <c r="J116" t="s">
        <v>180</v>
      </c>
      <c r="K116" t="s">
        <v>185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248</v>
      </c>
      <c r="J117" t="s">
        <v>181</v>
      </c>
      <c r="K117" t="s">
        <v>174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248</v>
      </c>
      <c r="J118" t="s">
        <v>285</v>
      </c>
      <c r="K118" t="s">
        <v>185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248</v>
      </c>
      <c r="J119" t="s">
        <v>183</v>
      </c>
      <c r="K119" t="s">
        <v>174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248</v>
      </c>
      <c r="J120" t="s">
        <v>184</v>
      </c>
      <c r="K120" t="s">
        <v>174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150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248</v>
      </c>
      <c r="J121" t="s">
        <v>180</v>
      </c>
      <c r="K121" t="s">
        <v>190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150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248</v>
      </c>
      <c r="J122" t="s">
        <v>181</v>
      </c>
      <c r="K122" t="s">
        <v>174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150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248</v>
      </c>
      <c r="J123" t="s">
        <v>285</v>
      </c>
      <c r="K123" t="s">
        <v>185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150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248</v>
      </c>
      <c r="J124" t="s">
        <v>183</v>
      </c>
      <c r="K124" t="s">
        <v>174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150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248</v>
      </c>
      <c r="J125" t="s">
        <v>184</v>
      </c>
      <c r="K125" t="s">
        <v>174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150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248</v>
      </c>
      <c r="J126" t="s">
        <v>183</v>
      </c>
      <c r="K126" t="s">
        <v>238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151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248</v>
      </c>
      <c r="J127" t="s">
        <v>180</v>
      </c>
      <c r="K127" t="s">
        <v>185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151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248</v>
      </c>
      <c r="J128" t="s">
        <v>181</v>
      </c>
      <c r="K128" t="s">
        <v>190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151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248</v>
      </c>
      <c r="J129" t="s">
        <v>285</v>
      </c>
      <c r="K129" t="s">
        <v>185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151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248</v>
      </c>
      <c r="J130" t="s">
        <v>183</v>
      </c>
      <c r="K130" t="s">
        <v>174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151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248</v>
      </c>
      <c r="J131" t="s">
        <v>184</v>
      </c>
      <c r="K131" t="s">
        <v>174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151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248</v>
      </c>
      <c r="J132" t="s">
        <v>195</v>
      </c>
      <c r="K132" t="s">
        <v>238</v>
      </c>
      <c r="L132">
        <v>44</v>
      </c>
      <c r="N132">
        <v>54</v>
      </c>
      <c r="P132" t="s">
        <v>299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248</v>
      </c>
      <c r="J133" t="s">
        <v>180</v>
      </c>
      <c r="K133" t="s">
        <v>174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248</v>
      </c>
      <c r="J134" t="s">
        <v>181</v>
      </c>
      <c r="K134" t="s">
        <v>174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248</v>
      </c>
      <c r="J135" t="s">
        <v>184</v>
      </c>
      <c r="K135" t="s">
        <v>174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403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248</v>
      </c>
      <c r="J136" t="s">
        <v>180</v>
      </c>
      <c r="K136" s="3" t="s">
        <v>190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403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248</v>
      </c>
      <c r="J137" t="s">
        <v>181</v>
      </c>
      <c r="K137" s="3" t="s">
        <v>190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403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248</v>
      </c>
      <c r="J138" t="s">
        <v>184</v>
      </c>
      <c r="K138" t="s">
        <v>174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403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248</v>
      </c>
      <c r="J139" s="3" t="s">
        <v>195</v>
      </c>
      <c r="K139" s="3" t="s">
        <v>238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248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248</v>
      </c>
      <c r="J141" t="s">
        <v>180</v>
      </c>
      <c r="K141" t="s">
        <v>185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248</v>
      </c>
      <c r="J142" t="s">
        <v>181</v>
      </c>
      <c r="K142" t="s">
        <v>185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248</v>
      </c>
      <c r="J143" t="s">
        <v>183</v>
      </c>
      <c r="K143" t="s">
        <v>174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248</v>
      </c>
      <c r="J144" t="s">
        <v>301</v>
      </c>
      <c r="K144" t="s">
        <v>185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248</v>
      </c>
      <c r="J145" t="s">
        <v>184</v>
      </c>
      <c r="K145" t="s">
        <v>174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248</v>
      </c>
      <c r="J146" t="s">
        <v>195</v>
      </c>
      <c r="K146" t="s">
        <v>238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248</v>
      </c>
      <c r="J147" t="s">
        <v>180</v>
      </c>
      <c r="K147" t="s">
        <v>174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248</v>
      </c>
      <c r="J148" t="s">
        <v>181</v>
      </c>
      <c r="K148" t="s">
        <v>174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248</v>
      </c>
      <c r="J149" t="s">
        <v>182</v>
      </c>
      <c r="K149" t="s">
        <v>185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248</v>
      </c>
      <c r="J150" t="s">
        <v>184</v>
      </c>
      <c r="K150" t="s">
        <v>174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248</v>
      </c>
      <c r="J151" t="s">
        <v>180</v>
      </c>
      <c r="K151" t="s">
        <v>185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248</v>
      </c>
      <c r="J152" t="s">
        <v>181</v>
      </c>
      <c r="K152" t="s">
        <v>185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248</v>
      </c>
      <c r="J153" t="s">
        <v>285</v>
      </c>
      <c r="K153" t="s">
        <v>185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248</v>
      </c>
      <c r="J154" t="s">
        <v>184</v>
      </c>
      <c r="K154" t="s">
        <v>174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248</v>
      </c>
      <c r="J155" t="s">
        <v>195</v>
      </c>
      <c r="K155" t="s">
        <v>238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248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248</v>
      </c>
      <c r="J157" t="s">
        <v>180</v>
      </c>
      <c r="K157" t="s">
        <v>185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248</v>
      </c>
      <c r="J158" t="s">
        <v>181</v>
      </c>
      <c r="K158" t="s">
        <v>185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248</v>
      </c>
      <c r="J159" t="s">
        <v>301</v>
      </c>
      <c r="K159" t="s">
        <v>185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248</v>
      </c>
      <c r="J160" t="s">
        <v>303</v>
      </c>
      <c r="K160" t="s">
        <v>185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248</v>
      </c>
      <c r="J161" t="s">
        <v>184</v>
      </c>
      <c r="K161" t="s">
        <v>174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248</v>
      </c>
      <c r="J162" t="s">
        <v>195</v>
      </c>
      <c r="K162" t="s">
        <v>238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152</v>
      </c>
      <c r="H163">
        <v>1</v>
      </c>
      <c r="I163" t="s">
        <v>248</v>
      </c>
      <c r="J163" t="s">
        <v>180</v>
      </c>
      <c r="K163" t="s">
        <v>174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152</v>
      </c>
      <c r="H164">
        <v>1</v>
      </c>
      <c r="I164" t="s">
        <v>248</v>
      </c>
      <c r="J164" t="s">
        <v>181</v>
      </c>
      <c r="K164" t="s">
        <v>174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152</v>
      </c>
      <c r="H165">
        <v>1</v>
      </c>
      <c r="I165" t="s">
        <v>248</v>
      </c>
      <c r="J165" t="s">
        <v>301</v>
      </c>
      <c r="K165" t="s">
        <v>174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152</v>
      </c>
      <c r="H166">
        <v>1</v>
      </c>
      <c r="I166" t="s">
        <v>248</v>
      </c>
      <c r="J166" t="s">
        <v>303</v>
      </c>
      <c r="K166" t="s">
        <v>174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152</v>
      </c>
      <c r="H167">
        <v>1</v>
      </c>
      <c r="I167" t="s">
        <v>248</v>
      </c>
      <c r="J167" t="s">
        <v>184</v>
      </c>
      <c r="K167" t="s">
        <v>174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152</v>
      </c>
      <c r="H168">
        <v>1</v>
      </c>
      <c r="I168" t="s">
        <v>248</v>
      </c>
      <c r="J168" t="s">
        <v>195</v>
      </c>
      <c r="K168" t="s">
        <v>238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218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248</v>
      </c>
      <c r="J169" t="s">
        <v>180</v>
      </c>
      <c r="K169" t="s">
        <v>174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218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248</v>
      </c>
      <c r="J170" t="s">
        <v>181</v>
      </c>
      <c r="K170" t="s">
        <v>174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218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248</v>
      </c>
      <c r="J171" t="s">
        <v>182</v>
      </c>
      <c r="K171" t="s">
        <v>185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218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248</v>
      </c>
      <c r="J172" t="s">
        <v>184</v>
      </c>
      <c r="K172" t="s">
        <v>174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150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248</v>
      </c>
      <c r="J173" t="s">
        <v>180</v>
      </c>
      <c r="K173" t="s">
        <v>174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150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248</v>
      </c>
      <c r="J174" t="s">
        <v>181</v>
      </c>
      <c r="K174" t="s">
        <v>174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150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248</v>
      </c>
      <c r="J175" t="s">
        <v>182</v>
      </c>
      <c r="K175" t="s">
        <v>185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150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248</v>
      </c>
      <c r="J176" t="s">
        <v>184</v>
      </c>
      <c r="K176" t="s">
        <v>174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150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248</v>
      </c>
      <c r="J177" t="s">
        <v>195</v>
      </c>
      <c r="K177" t="s">
        <v>238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118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248</v>
      </c>
      <c r="J178" t="s">
        <v>180</v>
      </c>
      <c r="K178" t="s">
        <v>190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118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248</v>
      </c>
      <c r="J179" t="s">
        <v>181</v>
      </c>
      <c r="K179" t="s">
        <v>185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118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248</v>
      </c>
      <c r="J180" t="s">
        <v>182</v>
      </c>
      <c r="K180" t="s">
        <v>185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118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248</v>
      </c>
      <c r="J181" t="s">
        <v>184</v>
      </c>
      <c r="K181" t="s">
        <v>174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118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248</v>
      </c>
      <c r="J182" t="s">
        <v>195</v>
      </c>
      <c r="K182" t="s">
        <v>238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218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248</v>
      </c>
      <c r="J183" t="s">
        <v>180</v>
      </c>
      <c r="K183" t="s">
        <v>185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218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248</v>
      </c>
      <c r="J184" t="s">
        <v>181</v>
      </c>
      <c r="K184" t="s">
        <v>185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218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248</v>
      </c>
      <c r="J185" t="s">
        <v>183</v>
      </c>
      <c r="K185" t="s">
        <v>174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218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248</v>
      </c>
      <c r="J186" t="s">
        <v>301</v>
      </c>
      <c r="K186" t="s">
        <v>185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218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248</v>
      </c>
      <c r="J187" t="s">
        <v>195</v>
      </c>
      <c r="K187" t="s">
        <v>238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150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248</v>
      </c>
      <c r="J188" t="s">
        <v>180</v>
      </c>
      <c r="K188" t="s">
        <v>185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150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248</v>
      </c>
      <c r="J189" t="s">
        <v>181</v>
      </c>
      <c r="K189" t="s">
        <v>185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150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248</v>
      </c>
      <c r="J190" t="s">
        <v>183</v>
      </c>
      <c r="K190" t="s">
        <v>174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150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248</v>
      </c>
      <c r="J191" t="s">
        <v>301</v>
      </c>
      <c r="K191" t="s">
        <v>185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150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248</v>
      </c>
      <c r="J192" t="s">
        <v>195</v>
      </c>
      <c r="K192" t="s">
        <v>238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118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248</v>
      </c>
      <c r="J193" t="s">
        <v>180</v>
      </c>
      <c r="K193" t="s">
        <v>185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118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248</v>
      </c>
      <c r="J194" t="s">
        <v>181</v>
      </c>
      <c r="K194" t="s">
        <v>185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118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248</v>
      </c>
      <c r="J195" t="s">
        <v>183</v>
      </c>
      <c r="K195" t="s">
        <v>174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118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248</v>
      </c>
      <c r="J196" t="s">
        <v>301</v>
      </c>
      <c r="K196" t="s">
        <v>174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218</v>
      </c>
      <c r="C197" t="s">
        <v>401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248</v>
      </c>
      <c r="J197" s="3" t="s">
        <v>180</v>
      </c>
      <c r="K197" t="s">
        <v>174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218</v>
      </c>
      <c r="C198" t="s">
        <v>401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248</v>
      </c>
      <c r="J198" s="3" t="s">
        <v>181</v>
      </c>
      <c r="K198" t="s">
        <v>174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150</v>
      </c>
      <c r="C199" t="s">
        <v>401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248</v>
      </c>
      <c r="J199" s="3" t="s">
        <v>180</v>
      </c>
      <c r="K199" t="s">
        <v>174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150</v>
      </c>
      <c r="C200" t="s">
        <v>401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248</v>
      </c>
      <c r="J200" s="3" t="s">
        <v>181</v>
      </c>
      <c r="K200" t="s">
        <v>174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218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248</v>
      </c>
      <c r="J201" s="3" t="s">
        <v>180</v>
      </c>
      <c r="K201" s="3" t="s">
        <v>185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218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248</v>
      </c>
      <c r="J202" s="3" t="s">
        <v>181</v>
      </c>
      <c r="K202" s="3" t="s">
        <v>185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218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248</v>
      </c>
      <c r="J203" s="3" t="s">
        <v>182</v>
      </c>
      <c r="K203" s="3" t="s">
        <v>185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218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248</v>
      </c>
      <c r="J204" s="3" t="s">
        <v>183</v>
      </c>
      <c r="K204" s="3" t="s">
        <v>185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218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248</v>
      </c>
      <c r="J205" s="3" t="s">
        <v>184</v>
      </c>
      <c r="K205" s="3" t="s">
        <v>174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218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248</v>
      </c>
      <c r="J206" s="3" t="s">
        <v>195</v>
      </c>
      <c r="K206" s="3" t="s">
        <v>238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218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248</v>
      </c>
      <c r="J207" s="3" t="s">
        <v>180</v>
      </c>
      <c r="K207" s="3" t="s">
        <v>185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218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248</v>
      </c>
      <c r="J208" s="3" t="s">
        <v>181</v>
      </c>
      <c r="K208" s="3" t="s">
        <v>185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218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248</v>
      </c>
      <c r="J209" s="3" t="s">
        <v>182</v>
      </c>
      <c r="K209" s="3" t="s">
        <v>185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218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248</v>
      </c>
      <c r="J210" s="3" t="s">
        <v>183</v>
      </c>
      <c r="K210" s="3" t="s">
        <v>185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218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248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218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248</v>
      </c>
      <c r="J212" s="3" t="s">
        <v>180</v>
      </c>
      <c r="K212" s="3" t="s">
        <v>174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218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248</v>
      </c>
      <c r="J213" s="3" t="s">
        <v>181</v>
      </c>
      <c r="K213" s="3" t="s">
        <v>174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218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248</v>
      </c>
      <c r="J214" s="3" t="s">
        <v>184</v>
      </c>
      <c r="K214" s="3" t="s">
        <v>174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218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248</v>
      </c>
      <c r="J215" s="3" t="s">
        <v>180</v>
      </c>
      <c r="K215" s="3" t="s">
        <v>174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218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248</v>
      </c>
      <c r="J216" s="3" t="s">
        <v>181</v>
      </c>
      <c r="K216" s="3" t="s">
        <v>174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218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248</v>
      </c>
      <c r="J217" s="3" t="s">
        <v>183</v>
      </c>
      <c r="K217" s="3" t="s">
        <v>174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218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248</v>
      </c>
      <c r="J218" s="3" t="s">
        <v>184</v>
      </c>
      <c r="K218" s="3" t="s">
        <v>174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118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248</v>
      </c>
      <c r="J219" s="3" t="s">
        <v>180</v>
      </c>
      <c r="K219" s="3" t="s">
        <v>174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118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248</v>
      </c>
      <c r="J220" s="3" t="s">
        <v>181</v>
      </c>
      <c r="K220" s="3" t="s">
        <v>174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118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248</v>
      </c>
      <c r="J221" s="3" t="s">
        <v>183</v>
      </c>
      <c r="K221" s="3" t="s">
        <v>174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118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248</v>
      </c>
      <c r="J222" s="3" t="s">
        <v>184</v>
      </c>
      <c r="K222" s="3" t="s">
        <v>174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218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248</v>
      </c>
      <c r="J223" s="3" t="s">
        <v>180</v>
      </c>
      <c r="K223" s="3" t="s">
        <v>185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218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248</v>
      </c>
      <c r="J224" s="3" t="s">
        <v>181</v>
      </c>
      <c r="K224" s="3" t="s">
        <v>185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218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248</v>
      </c>
      <c r="J225" s="3" t="s">
        <v>285</v>
      </c>
      <c r="K225" s="3" t="s">
        <v>185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218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248</v>
      </c>
      <c r="J226" s="3" t="s">
        <v>183</v>
      </c>
      <c r="K226" s="3" t="s">
        <v>185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218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248</v>
      </c>
      <c r="J227" s="3" t="s">
        <v>195</v>
      </c>
      <c r="K227" s="3" t="s">
        <v>238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118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248</v>
      </c>
      <c r="J228" s="3" t="s">
        <v>180</v>
      </c>
      <c r="K228" s="3" t="s">
        <v>185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118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248</v>
      </c>
      <c r="J229" s="3" t="s">
        <v>181</v>
      </c>
      <c r="K229" s="3" t="s">
        <v>185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118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248</v>
      </c>
      <c r="J230" s="3" t="s">
        <v>285</v>
      </c>
      <c r="K230" s="3" t="s">
        <v>185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118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248</v>
      </c>
      <c r="J231" s="3" t="s">
        <v>183</v>
      </c>
      <c r="K231" s="3" t="s">
        <v>185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118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248</v>
      </c>
      <c r="J232" s="3" t="s">
        <v>195</v>
      </c>
      <c r="K232" s="3" t="s">
        <v>238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118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248</v>
      </c>
      <c r="J233" s="3" t="s">
        <v>195</v>
      </c>
      <c r="K233" s="3" t="s">
        <v>238</v>
      </c>
      <c r="L233">
        <v>47</v>
      </c>
      <c r="N233">
        <v>57</v>
      </c>
      <c r="P233" s="3" t="s">
        <v>406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218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248</v>
      </c>
      <c r="J234" s="3" t="s">
        <v>180</v>
      </c>
      <c r="K234" s="3" t="s">
        <v>174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218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248</v>
      </c>
      <c r="J235" s="3" t="s">
        <v>181</v>
      </c>
      <c r="K235" s="3" t="s">
        <v>174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218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248</v>
      </c>
      <c r="J236" s="3" t="s">
        <v>184</v>
      </c>
      <c r="K236" s="3" t="s">
        <v>174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218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248</v>
      </c>
      <c r="J237" s="3" t="s">
        <v>195</v>
      </c>
      <c r="K237" s="3" t="s">
        <v>238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218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248</v>
      </c>
      <c r="J238" s="3" t="s">
        <v>180</v>
      </c>
      <c r="K238" s="3" t="s">
        <v>185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218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248</v>
      </c>
      <c r="J239" s="3" t="s">
        <v>181</v>
      </c>
      <c r="K239" s="3" t="s">
        <v>185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218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248</v>
      </c>
      <c r="J240" s="3" t="s">
        <v>285</v>
      </c>
      <c r="K240" s="3" t="s">
        <v>185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218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248</v>
      </c>
      <c r="J241" s="3" t="s">
        <v>184</v>
      </c>
      <c r="K241" s="3" t="s">
        <v>174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218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248</v>
      </c>
      <c r="J242" s="3" t="s">
        <v>195</v>
      </c>
      <c r="K242" s="3" t="s">
        <v>238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218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248</v>
      </c>
      <c r="J243" s="3" t="s">
        <v>180</v>
      </c>
      <c r="K243" s="3" t="s">
        <v>190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218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248</v>
      </c>
      <c r="J244" s="3" t="s">
        <v>181</v>
      </c>
      <c r="K244" s="3" t="s">
        <v>185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218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248</v>
      </c>
      <c r="J245" s="3" t="s">
        <v>182</v>
      </c>
      <c r="K245" s="3" t="s">
        <v>185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218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248</v>
      </c>
      <c r="J246" s="3" t="s">
        <v>183</v>
      </c>
      <c r="K246" s="3" t="s">
        <v>185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218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248</v>
      </c>
      <c r="J247" s="3" t="s">
        <v>184</v>
      </c>
      <c r="K247" s="3" t="s">
        <v>174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218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248</v>
      </c>
      <c r="J248" s="3" t="s">
        <v>195</v>
      </c>
      <c r="K248" s="3" t="s">
        <v>238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218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248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218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248</v>
      </c>
      <c r="J250" s="3" t="s">
        <v>180</v>
      </c>
      <c r="K250" s="3" t="s">
        <v>174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218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248</v>
      </c>
      <c r="J251" s="3" t="s">
        <v>181</v>
      </c>
      <c r="K251" s="3" t="s">
        <v>174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218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248</v>
      </c>
      <c r="J252" s="3" t="s">
        <v>184</v>
      </c>
      <c r="K252" s="3" t="s">
        <v>174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218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248</v>
      </c>
      <c r="J253" s="3" t="s">
        <v>180</v>
      </c>
      <c r="K253" s="3" t="s">
        <v>185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218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248</v>
      </c>
      <c r="J254" s="3" t="s">
        <v>181</v>
      </c>
      <c r="K254" s="3" t="s">
        <v>185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218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248</v>
      </c>
      <c r="J255" s="3" t="s">
        <v>182</v>
      </c>
      <c r="K255" s="3" t="s">
        <v>185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218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248</v>
      </c>
      <c r="J256" s="3" t="s">
        <v>183</v>
      </c>
      <c r="K256" s="3" t="s">
        <v>185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218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248</v>
      </c>
      <c r="J257" s="3" t="s">
        <v>184</v>
      </c>
      <c r="K257" s="3" t="s">
        <v>174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218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248</v>
      </c>
      <c r="J258" s="3" t="s">
        <v>180</v>
      </c>
      <c r="K258" s="3" t="s">
        <v>185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218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248</v>
      </c>
      <c r="J259" s="3" t="s">
        <v>181</v>
      </c>
      <c r="K259" s="3" t="s">
        <v>185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218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248</v>
      </c>
      <c r="J260" s="3" t="s">
        <v>303</v>
      </c>
      <c r="K260" s="3" t="s">
        <v>185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218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248</v>
      </c>
      <c r="J261" s="3" t="s">
        <v>184</v>
      </c>
      <c r="K261" s="3" t="s">
        <v>174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218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248</v>
      </c>
      <c r="J262" s="3" t="s">
        <v>183</v>
      </c>
      <c r="K262" s="3" t="s">
        <v>238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218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248</v>
      </c>
      <c r="J263" s="3" t="s">
        <v>180</v>
      </c>
      <c r="K263" s="3" t="s">
        <v>174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218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248</v>
      </c>
      <c r="J264" s="3" t="s">
        <v>181</v>
      </c>
      <c r="K264" s="3" t="s">
        <v>174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218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248</v>
      </c>
      <c r="J265" s="3" t="s">
        <v>180</v>
      </c>
      <c r="K265" s="3" t="s">
        <v>185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218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248</v>
      </c>
      <c r="J266" s="3" t="s">
        <v>181</v>
      </c>
      <c r="K266" s="3" t="s">
        <v>185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218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248</v>
      </c>
      <c r="J267" s="3" t="s">
        <v>301</v>
      </c>
      <c r="K267" s="3" t="s">
        <v>185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218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248</v>
      </c>
      <c r="J268" s="3" t="s">
        <v>184</v>
      </c>
      <c r="K268" s="3" t="s">
        <v>174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218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248</v>
      </c>
      <c r="J269" s="3" t="s">
        <v>183</v>
      </c>
      <c r="K269" s="3" t="s">
        <v>238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218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248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218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248</v>
      </c>
      <c r="J271" s="3" t="s">
        <v>180</v>
      </c>
      <c r="K271" s="3" t="s">
        <v>174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218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248</v>
      </c>
      <c r="J272" s="3" t="s">
        <v>181</v>
      </c>
      <c r="K272" s="3" t="s">
        <v>174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218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248</v>
      </c>
      <c r="J273" s="3" t="s">
        <v>180</v>
      </c>
      <c r="K273" s="3" t="s">
        <v>174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218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248</v>
      </c>
      <c r="J274" s="3" t="s">
        <v>181</v>
      </c>
      <c r="K274" s="3" t="s">
        <v>174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218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248</v>
      </c>
      <c r="J275" s="3" t="s">
        <v>184</v>
      </c>
      <c r="K275" s="3" t="s">
        <v>174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218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248</v>
      </c>
      <c r="J276" s="3" t="s">
        <v>180</v>
      </c>
      <c r="K276" s="3" t="s">
        <v>185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218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248</v>
      </c>
      <c r="J277" s="3" t="s">
        <v>181</v>
      </c>
      <c r="K277" s="3" t="s">
        <v>185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218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248</v>
      </c>
      <c r="J278" s="3" t="s">
        <v>303</v>
      </c>
      <c r="K278" s="3" t="s">
        <v>185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218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248</v>
      </c>
      <c r="J279" s="3" t="s">
        <v>184</v>
      </c>
      <c r="K279" s="3" t="s">
        <v>174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218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248</v>
      </c>
      <c r="J280" s="3" t="s">
        <v>195</v>
      </c>
      <c r="K280" s="3" t="s">
        <v>238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218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248</v>
      </c>
      <c r="J281" s="3" t="s">
        <v>180</v>
      </c>
      <c r="K281" s="3" t="s">
        <v>185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218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248</v>
      </c>
      <c r="J282" s="3" t="s">
        <v>181</v>
      </c>
      <c r="K282" s="3" t="s">
        <v>185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218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248</v>
      </c>
      <c r="J283" s="3" t="s">
        <v>301</v>
      </c>
      <c r="K283" s="3" t="s">
        <v>185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218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248</v>
      </c>
      <c r="J284" s="3" t="s">
        <v>184</v>
      </c>
      <c r="K284" s="3" t="s">
        <v>174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218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248</v>
      </c>
      <c r="J285" s="3" t="s">
        <v>195</v>
      </c>
      <c r="K285" s="3" t="s">
        <v>238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218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248</v>
      </c>
      <c r="J286" s="3" t="s">
        <v>180</v>
      </c>
      <c r="K286" s="3" t="s">
        <v>174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218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248</v>
      </c>
      <c r="J287" s="3" t="s">
        <v>181</v>
      </c>
      <c r="K287" s="3" t="s">
        <v>174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218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248</v>
      </c>
      <c r="J288" s="3" t="s">
        <v>184</v>
      </c>
      <c r="K288" s="3" t="s">
        <v>174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218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248</v>
      </c>
      <c r="J289" s="3" t="s">
        <v>180</v>
      </c>
      <c r="K289" s="3" t="s">
        <v>185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218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248</v>
      </c>
      <c r="J290" s="3" t="s">
        <v>181</v>
      </c>
      <c r="K290" s="3" t="s">
        <v>185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218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248</v>
      </c>
      <c r="J291" s="3" t="s">
        <v>285</v>
      </c>
      <c r="K291" s="3" t="s">
        <v>185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218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248</v>
      </c>
      <c r="J292" s="3" t="s">
        <v>184</v>
      </c>
      <c r="K292" s="3" t="s">
        <v>174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218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248</v>
      </c>
      <c r="J293" s="3" t="s">
        <v>195</v>
      </c>
      <c r="K293" s="3" t="s">
        <v>238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218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248</v>
      </c>
      <c r="J294" s="3" t="s">
        <v>180</v>
      </c>
      <c r="K294" s="3" t="s">
        <v>185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218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248</v>
      </c>
      <c r="J295" s="3" t="s">
        <v>181</v>
      </c>
      <c r="K295" s="3" t="s">
        <v>185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218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248</v>
      </c>
      <c r="J296" s="3" t="s">
        <v>182</v>
      </c>
      <c r="K296" s="3" t="s">
        <v>185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218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248</v>
      </c>
      <c r="J297" s="3" t="s">
        <v>184</v>
      </c>
      <c r="K297" s="3" t="s">
        <v>174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218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248</v>
      </c>
      <c r="J298" s="3" t="s">
        <v>183</v>
      </c>
      <c r="K298" s="3" t="s">
        <v>238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218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248</v>
      </c>
      <c r="J299" s="3" t="s">
        <v>180</v>
      </c>
      <c r="K299" s="3" t="s">
        <v>174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218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248</v>
      </c>
      <c r="J300" s="3" t="s">
        <v>181</v>
      </c>
      <c r="K300" s="3" t="s">
        <v>174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218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248</v>
      </c>
      <c r="J301" s="3" t="s">
        <v>184</v>
      </c>
      <c r="K301" s="3" t="s">
        <v>174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218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248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218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248</v>
      </c>
      <c r="J303" s="3" t="s">
        <v>180</v>
      </c>
      <c r="K303" s="3" t="s">
        <v>174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218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248</v>
      </c>
      <c r="J304" s="3" t="s">
        <v>181</v>
      </c>
      <c r="K304" s="3" t="s">
        <v>174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218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248</v>
      </c>
      <c r="J305" s="3"/>
      <c r="K305" s="3"/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78</v>
      </c>
      <c r="B306" t="s">
        <v>218</v>
      </c>
      <c r="C306" t="s">
        <v>76</v>
      </c>
      <c r="D306" t="s">
        <v>28</v>
      </c>
      <c r="E306" t="s">
        <v>25</v>
      </c>
      <c r="F306" t="s">
        <v>75</v>
      </c>
      <c r="G306" t="s">
        <v>71</v>
      </c>
      <c r="H306">
        <v>1</v>
      </c>
      <c r="I306" t="s">
        <v>248</v>
      </c>
      <c r="J306" s="3"/>
      <c r="K306" s="3"/>
      <c r="T306" t="str">
        <f>Attack[[#This Row],[服装]]&amp;Attack[[#This Row],[名前]]&amp;Attack[[#This Row],[レアリティ]]</f>
        <v>ユニフォーム浅虫快人ICONIC</v>
      </c>
    </row>
    <row r="307" spans="1:20" x14ac:dyDescent="0.3">
      <c r="A307">
        <f>VLOOKUP(Attack[[#This Row],[No用]],SetNo[[No.用]:[vlookup 用]],2,FALSE)</f>
        <v>79</v>
      </c>
      <c r="B307" t="s">
        <v>218</v>
      </c>
      <c r="C307" t="s">
        <v>79</v>
      </c>
      <c r="D307" t="s">
        <v>23</v>
      </c>
      <c r="E307" t="s">
        <v>21</v>
      </c>
      <c r="F307" t="s">
        <v>75</v>
      </c>
      <c r="G307" t="s">
        <v>71</v>
      </c>
      <c r="H307">
        <v>1</v>
      </c>
      <c r="I307" t="s">
        <v>248</v>
      </c>
      <c r="J307" s="3"/>
      <c r="K307" s="3"/>
      <c r="T307" t="str">
        <f>Attack[[#This Row],[服装]]&amp;Attack[[#This Row],[名前]]&amp;Attack[[#This Row],[レアリティ]]</f>
        <v>ユニフォーム南田大志ICONIC</v>
      </c>
    </row>
    <row r="308" spans="1:20" x14ac:dyDescent="0.3">
      <c r="A308">
        <f>VLOOKUP(Attack[[#This Row],[No用]],SetNo[[No.用]:[vlookup 用]],2,FALSE)</f>
        <v>80</v>
      </c>
      <c r="B308" t="s">
        <v>218</v>
      </c>
      <c r="C308" t="s">
        <v>81</v>
      </c>
      <c r="D308" t="s">
        <v>23</v>
      </c>
      <c r="E308" t="s">
        <v>26</v>
      </c>
      <c r="F308" t="s">
        <v>75</v>
      </c>
      <c r="G308" t="s">
        <v>71</v>
      </c>
      <c r="H308">
        <v>1</v>
      </c>
      <c r="I308" t="s">
        <v>248</v>
      </c>
      <c r="J308" s="3"/>
      <c r="K308" s="3"/>
      <c r="T308" t="str">
        <f>Attack[[#This Row],[服装]]&amp;Attack[[#This Row],[名前]]&amp;Attack[[#This Row],[レアリティ]]</f>
        <v>ユニフォーム湯川良明ICONIC</v>
      </c>
    </row>
    <row r="309" spans="1:20" x14ac:dyDescent="0.3">
      <c r="A309">
        <f>VLOOKUP(Attack[[#This Row],[No用]],SetNo[[No.用]:[vlookup 用]],2,FALSE)</f>
        <v>81</v>
      </c>
      <c r="B309" t="s">
        <v>218</v>
      </c>
      <c r="C309" t="s">
        <v>83</v>
      </c>
      <c r="D309" t="s">
        <v>23</v>
      </c>
      <c r="E309" t="s">
        <v>25</v>
      </c>
      <c r="F309" t="s">
        <v>75</v>
      </c>
      <c r="G309" t="s">
        <v>71</v>
      </c>
      <c r="H309">
        <v>1</v>
      </c>
      <c r="I309" t="s">
        <v>248</v>
      </c>
      <c r="J309" s="3"/>
      <c r="K309" s="3"/>
      <c r="T309" t="str">
        <f>Attack[[#This Row],[服装]]&amp;Attack[[#This Row],[名前]]&amp;Attack[[#This Row],[レアリティ]]</f>
        <v>ユニフォーム稲垣功ICONIC</v>
      </c>
    </row>
    <row r="310" spans="1:20" x14ac:dyDescent="0.3">
      <c r="A310">
        <f>VLOOKUP(Attack[[#This Row],[No用]],SetNo[[No.用]:[vlookup 用]],2,FALSE)</f>
        <v>82</v>
      </c>
      <c r="B310" t="s">
        <v>218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248</v>
      </c>
      <c r="J310" s="3"/>
      <c r="K310" s="3"/>
      <c r="T310" t="str">
        <f>Attack[[#This Row],[服装]]&amp;Attack[[#This Row],[名前]]&amp;Attack[[#This Row],[レアリティ]]</f>
        <v>ユニフォーム馬門英治ICONIC</v>
      </c>
    </row>
    <row r="311" spans="1:20" x14ac:dyDescent="0.3">
      <c r="A311">
        <f>VLOOKUP(Attack[[#This Row],[No用]],SetNo[[No.用]:[vlookup 用]],2,FALSE)</f>
        <v>83</v>
      </c>
      <c r="B311" t="s">
        <v>218</v>
      </c>
      <c r="C311" t="s">
        <v>88</v>
      </c>
      <c r="D311" t="s">
        <v>23</v>
      </c>
      <c r="E311" t="s">
        <v>25</v>
      </c>
      <c r="F311" t="s">
        <v>75</v>
      </c>
      <c r="G311" t="s">
        <v>71</v>
      </c>
      <c r="H311">
        <v>1</v>
      </c>
      <c r="I311" t="s">
        <v>248</v>
      </c>
      <c r="J311" s="3"/>
      <c r="K311" s="3"/>
      <c r="T311" t="str">
        <f>Attack[[#This Row],[服装]]&amp;Attack[[#This Row],[名前]]&amp;Attack[[#This Row],[レアリティ]]</f>
        <v>ユニフォーム百沢雄大ICONIC</v>
      </c>
    </row>
    <row r="312" spans="1:20" x14ac:dyDescent="0.3">
      <c r="A312" t="e">
        <f>VLOOKUP(Attack[[#This Row],[No用]],SetNo[[No.用]:[vlookup 用]],2,FALSE)</f>
        <v>#N/A</v>
      </c>
      <c r="G312" t="s">
        <v>71</v>
      </c>
      <c r="H312">
        <v>1</v>
      </c>
      <c r="I312" t="s">
        <v>248</v>
      </c>
      <c r="J312" s="3"/>
      <c r="K312" s="3"/>
      <c r="T312" t="str">
        <f>Attack[[#This Row],[服装]]&amp;Attack[[#This Row],[名前]]&amp;Attack[[#This Row],[レアリティ]]</f>
        <v>ICONIC</v>
      </c>
    </row>
    <row r="313" spans="1:20" x14ac:dyDescent="0.3">
      <c r="A313" t="e">
        <f>VLOOKUP(Attack[[#This Row],[No用]],SetNo[[No.用]:[vlookup 用]],2,FALSE)</f>
        <v>#N/A</v>
      </c>
      <c r="G313" t="s">
        <v>71</v>
      </c>
      <c r="H313">
        <v>1</v>
      </c>
      <c r="I313" t="s">
        <v>248</v>
      </c>
      <c r="J313" s="3"/>
      <c r="K313" s="3"/>
      <c r="T313" t="str">
        <f>Attack[[#This Row],[服装]]&amp;Attack[[#This Row],[名前]]&amp;Attack[[#This Row],[レアリティ]]</f>
        <v>ICONIC</v>
      </c>
    </row>
    <row r="314" spans="1:20" x14ac:dyDescent="0.3">
      <c r="A314" t="e">
        <f>VLOOKUP(Attack[[#This Row],[No用]],SetNo[[No.用]:[vlookup 用]],2,FALSE)</f>
        <v>#N/A</v>
      </c>
      <c r="G314" t="s">
        <v>71</v>
      </c>
      <c r="H314">
        <v>1</v>
      </c>
      <c r="I314" t="s">
        <v>248</v>
      </c>
      <c r="J314" s="3"/>
      <c r="K314" s="3"/>
      <c r="T314" t="str">
        <f>Attack[[#This Row],[服装]]&amp;Attack[[#This Row],[名前]]&amp;Attack[[#This Row],[レアリティ]]</f>
        <v>ICONIC</v>
      </c>
    </row>
    <row r="315" spans="1:20" x14ac:dyDescent="0.3">
      <c r="A315" t="e">
        <f>VLOOKUP(Attack[[#This Row],[No用]],SetNo[[No.用]:[vlookup 用]],2,FALSE)</f>
        <v>#N/A</v>
      </c>
      <c r="G315" t="s">
        <v>71</v>
      </c>
      <c r="H315">
        <v>1</v>
      </c>
      <c r="I315" t="s">
        <v>248</v>
      </c>
      <c r="J315" s="3"/>
      <c r="K315" s="3"/>
      <c r="T315" t="str">
        <f>Attack[[#This Row],[服装]]&amp;Attack[[#This Row],[名前]]&amp;Attack[[#This Row],[レアリティ]]</f>
        <v>ICONIC</v>
      </c>
    </row>
    <row r="316" spans="1:20" x14ac:dyDescent="0.3">
      <c r="A316" t="e">
        <f>VLOOKUP(Attack[[#This Row],[No用]],SetNo[[No.用]:[vlookup 用]],2,FALSE)</f>
        <v>#N/A</v>
      </c>
      <c r="G316" t="s">
        <v>71</v>
      </c>
      <c r="H316">
        <v>1</v>
      </c>
      <c r="I316" t="s">
        <v>248</v>
      </c>
      <c r="T316" t="str">
        <f>Attack[[#This Row],[服装]]&amp;Attack[[#This Row],[名前]]&amp;Attack[[#This Row],[レアリティ]]</f>
        <v>ICONIC</v>
      </c>
    </row>
    <row r="317" spans="1:20" x14ac:dyDescent="0.3">
      <c r="A317" t="e">
        <f>VLOOKUP(Attack[[#This Row],[No用]],SetNo[[No.用]:[vlookup 用]],2,FALSE)</f>
        <v>#N/A</v>
      </c>
      <c r="G317" t="s">
        <v>71</v>
      </c>
      <c r="H317">
        <v>1</v>
      </c>
      <c r="I317" t="s">
        <v>248</v>
      </c>
      <c r="T317" t="str">
        <f>Attack[[#This Row],[服装]]&amp;Attack[[#This Row],[名前]]&amp;Attack[[#This Row],[レアリティ]]</f>
        <v>ICONIC</v>
      </c>
    </row>
    <row r="318" spans="1:20" x14ac:dyDescent="0.3">
      <c r="A318">
        <v>106</v>
      </c>
      <c r="B318" t="s">
        <v>409</v>
      </c>
      <c r="C318" t="s">
        <v>410</v>
      </c>
      <c r="D318" t="s">
        <v>24</v>
      </c>
      <c r="E318" t="s">
        <v>31</v>
      </c>
      <c r="F318" t="s">
        <v>160</v>
      </c>
      <c r="G318" t="s">
        <v>71</v>
      </c>
      <c r="H318">
        <v>1</v>
      </c>
      <c r="I318" t="s">
        <v>421</v>
      </c>
      <c r="J318" t="s">
        <v>9</v>
      </c>
      <c r="K318" t="s">
        <v>416</v>
      </c>
      <c r="L318">
        <v>27</v>
      </c>
      <c r="T318" t="str">
        <f>Attack[[#This Row],[服装]]&amp;Attack[[#This Row],[名前]]&amp;Attack[[#This Row],[レアリティ]]</f>
        <v>探偵白布賢二郎ICONIC</v>
      </c>
    </row>
    <row r="319" spans="1:20" x14ac:dyDescent="0.3">
      <c r="A319">
        <v>106</v>
      </c>
      <c r="B319" t="s">
        <v>409</v>
      </c>
      <c r="C319" t="s">
        <v>410</v>
      </c>
      <c r="D319" t="s">
        <v>24</v>
      </c>
      <c r="E319" t="s">
        <v>31</v>
      </c>
      <c r="F319" t="s">
        <v>160</v>
      </c>
      <c r="G319" t="s">
        <v>71</v>
      </c>
      <c r="H319">
        <v>1</v>
      </c>
      <c r="I319" t="s">
        <v>421</v>
      </c>
      <c r="J319" t="s">
        <v>414</v>
      </c>
      <c r="K319" t="s">
        <v>416</v>
      </c>
      <c r="L319">
        <v>27</v>
      </c>
      <c r="T319" t="str">
        <f>Attack[[#This Row],[服装]]&amp;Attack[[#This Row],[名前]]&amp;Attack[[#This Row],[レアリティ]]</f>
        <v>探偵白布賢二郎ICONIC</v>
      </c>
    </row>
    <row r="320" spans="1:20" x14ac:dyDescent="0.3">
      <c r="A320">
        <f>VLOOKUP(Attack[[#This Row],[No用]],SetNo[[No.用]:[vlookup 用]],2,FALSE)</f>
        <v>118</v>
      </c>
      <c r="B320" s="3" t="s">
        <v>403</v>
      </c>
      <c r="C320" t="s">
        <v>124</v>
      </c>
      <c r="D320" s="3" t="s">
        <v>77</v>
      </c>
      <c r="E320" t="s">
        <v>78</v>
      </c>
      <c r="F320" t="s">
        <v>129</v>
      </c>
      <c r="G320" t="s">
        <v>71</v>
      </c>
      <c r="H320">
        <v>1</v>
      </c>
      <c r="I320" t="s">
        <v>248</v>
      </c>
      <c r="J320" s="3" t="s">
        <v>180</v>
      </c>
      <c r="K320" s="3" t="s">
        <v>185</v>
      </c>
      <c r="L320">
        <v>33</v>
      </c>
      <c r="T320" t="str">
        <f>Attack[[#This Row],[服装]]&amp;Attack[[#This Row],[名前]]&amp;Attack[[#This Row],[レアリティ]]</f>
        <v>探偵木葉秋紀ICONIC</v>
      </c>
    </row>
    <row r="321" spans="1:20" x14ac:dyDescent="0.3">
      <c r="A321">
        <f>VLOOKUP(Attack[[#This Row],[No用]],SetNo[[No.用]:[vlookup 用]],2,FALSE)</f>
        <v>118</v>
      </c>
      <c r="B321" s="3" t="s">
        <v>403</v>
      </c>
      <c r="C321" t="s">
        <v>124</v>
      </c>
      <c r="D321" s="3" t="s">
        <v>77</v>
      </c>
      <c r="E321" t="s">
        <v>78</v>
      </c>
      <c r="F321" t="s">
        <v>129</v>
      </c>
      <c r="G321" t="s">
        <v>71</v>
      </c>
      <c r="H321">
        <v>1</v>
      </c>
      <c r="I321" t="s">
        <v>248</v>
      </c>
      <c r="J321" s="3" t="s">
        <v>181</v>
      </c>
      <c r="K321" s="3" t="s">
        <v>190</v>
      </c>
      <c r="L321">
        <v>31</v>
      </c>
      <c r="T321" t="str">
        <f>Attack[[#This Row],[服装]]&amp;Attack[[#This Row],[名前]]&amp;Attack[[#This Row],[レアリティ]]</f>
        <v>探偵木葉秋紀ICONIC</v>
      </c>
    </row>
    <row r="322" spans="1:20" x14ac:dyDescent="0.3">
      <c r="A322">
        <f>VLOOKUP(Attack[[#This Row],[No用]],SetNo[[No.用]:[vlookup 用]],2,FALSE)</f>
        <v>118</v>
      </c>
      <c r="B322" s="3" t="s">
        <v>403</v>
      </c>
      <c r="C322" t="s">
        <v>124</v>
      </c>
      <c r="D322" s="3" t="s">
        <v>77</v>
      </c>
      <c r="E322" t="s">
        <v>78</v>
      </c>
      <c r="F322" t="s">
        <v>129</v>
      </c>
      <c r="G322" t="s">
        <v>71</v>
      </c>
      <c r="H322">
        <v>1</v>
      </c>
      <c r="I322" t="s">
        <v>421</v>
      </c>
      <c r="J322" s="3" t="s">
        <v>183</v>
      </c>
      <c r="K322" s="3" t="s">
        <v>185</v>
      </c>
      <c r="L322">
        <v>36</v>
      </c>
      <c r="T322" t="str">
        <f>Attack[[#This Row],[服装]]&amp;Attack[[#This Row],[名前]]&amp;Attack[[#This Row],[レアリティ]]</f>
        <v>探偵木葉秋紀ICONIC</v>
      </c>
    </row>
    <row r="323" spans="1:20" x14ac:dyDescent="0.3">
      <c r="A323">
        <f>VLOOKUP(Attack[[#This Row],[No用]],SetNo[[No.用]:[vlookup 用]],2,FALSE)</f>
        <v>118</v>
      </c>
      <c r="B323" s="3" t="s">
        <v>403</v>
      </c>
      <c r="C323" t="s">
        <v>124</v>
      </c>
      <c r="D323" s="3" t="s">
        <v>77</v>
      </c>
      <c r="E323" t="s">
        <v>78</v>
      </c>
      <c r="F323" t="s">
        <v>129</v>
      </c>
      <c r="G323" t="s">
        <v>71</v>
      </c>
      <c r="H323">
        <v>1</v>
      </c>
      <c r="I323" t="s">
        <v>421</v>
      </c>
      <c r="J323" s="3" t="s">
        <v>184</v>
      </c>
      <c r="K323" s="3" t="s">
        <v>190</v>
      </c>
      <c r="L323">
        <v>31</v>
      </c>
      <c r="T323" t="str">
        <f>Attack[[#This Row],[服装]]&amp;Attack[[#This Row],[名前]]&amp;Attack[[#This Row],[レアリティ]]</f>
        <v>探偵木葉秋紀ICONIC</v>
      </c>
    </row>
    <row r="324" spans="1:20" x14ac:dyDescent="0.3">
      <c r="A324">
        <f>VLOOKUP(Attack[[#This Row],[No用]],SetNo[[No.用]:[vlookup 用]],2,FALSE)</f>
        <v>118</v>
      </c>
      <c r="B324" s="3" t="s">
        <v>403</v>
      </c>
      <c r="C324" t="s">
        <v>124</v>
      </c>
      <c r="D324" s="3" t="s">
        <v>77</v>
      </c>
      <c r="E324" t="s">
        <v>78</v>
      </c>
      <c r="F324" t="s">
        <v>129</v>
      </c>
      <c r="G324" t="s">
        <v>71</v>
      </c>
      <c r="H324">
        <v>1</v>
      </c>
      <c r="I324" t="s">
        <v>248</v>
      </c>
      <c r="J324" s="3" t="s">
        <v>195</v>
      </c>
      <c r="K324" s="3" t="s">
        <v>238</v>
      </c>
      <c r="L324">
        <v>49</v>
      </c>
      <c r="N324">
        <v>59</v>
      </c>
      <c r="T324" t="str">
        <f>Attack[[#This Row],[服装]]&amp;Attack[[#This Row],[名前]]&amp;Attack[[#This Row],[レアリティ]]</f>
        <v>探偵木葉秋紀ICONIC</v>
      </c>
    </row>
    <row r="325" spans="1:20" x14ac:dyDescent="0.3">
      <c r="A325" t="str">
        <f>VLOOKUP(Attack[[#This Row],[No用]],SetNo[[No.用]:[vlookup 用]],2,FALSE)</f>
        <v/>
      </c>
      <c r="H325">
        <v>1</v>
      </c>
      <c r="I325" t="s">
        <v>248</v>
      </c>
      <c r="T325" t="str">
        <f>Attack[[#This Row],[服装]]&amp;Attack[[#This Row],[名前]]&amp;Attack[[#This Row],[レアリティ]]</f>
        <v/>
      </c>
    </row>
    <row r="326" spans="1:20" x14ac:dyDescent="0.3">
      <c r="A326" t="str">
        <f>VLOOKUP(Attack[[#This Row],[No用]],SetNo[[No.用]:[vlookup 用]],2,FALSE)</f>
        <v/>
      </c>
      <c r="H326">
        <v>1</v>
      </c>
      <c r="I326" t="s">
        <v>421</v>
      </c>
      <c r="T326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311"/>
  <sheetViews>
    <sheetView topLeftCell="A249" workbookViewId="0">
      <selection activeCell="A313" sqref="A31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262</v>
      </c>
      <c r="J2" t="s">
        <v>186</v>
      </c>
      <c r="K2" t="s">
        <v>174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262</v>
      </c>
      <c r="J3" t="s">
        <v>187</v>
      </c>
      <c r="K3" t="s">
        <v>174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262</v>
      </c>
      <c r="J4" t="s">
        <v>188</v>
      </c>
      <c r="K4" t="s">
        <v>185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262</v>
      </c>
      <c r="J5" t="s">
        <v>189</v>
      </c>
      <c r="K5" t="s">
        <v>174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262</v>
      </c>
      <c r="J6" s="3" t="s">
        <v>263</v>
      </c>
      <c r="K6" t="s">
        <v>174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150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262</v>
      </c>
      <c r="J7" t="s">
        <v>186</v>
      </c>
      <c r="K7" t="s">
        <v>174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262</v>
      </c>
      <c r="J8" t="s">
        <v>187</v>
      </c>
      <c r="K8" t="s">
        <v>174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262</v>
      </c>
      <c r="J9" t="s">
        <v>188</v>
      </c>
      <c r="K9" t="s">
        <v>185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262</v>
      </c>
      <c r="J10" t="s">
        <v>189</v>
      </c>
      <c r="K10" t="s">
        <v>190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262</v>
      </c>
      <c r="J11" s="3" t="s">
        <v>263</v>
      </c>
      <c r="K11" t="s">
        <v>174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151</v>
      </c>
      <c r="C12" t="s">
        <v>138</v>
      </c>
      <c r="D12" t="s">
        <v>73</v>
      </c>
      <c r="E12" t="s">
        <v>82</v>
      </c>
      <c r="F12" t="s">
        <v>137</v>
      </c>
      <c r="G12" t="s">
        <v>71</v>
      </c>
      <c r="H12">
        <v>1</v>
      </c>
      <c r="I12" t="s">
        <v>262</v>
      </c>
      <c r="J12" t="s">
        <v>186</v>
      </c>
      <c r="K12" t="s">
        <v>185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151</v>
      </c>
      <c r="C13" t="s">
        <v>138</v>
      </c>
      <c r="D13" t="s">
        <v>73</v>
      </c>
      <c r="E13" t="s">
        <v>82</v>
      </c>
      <c r="F13" t="s">
        <v>137</v>
      </c>
      <c r="G13" t="s">
        <v>71</v>
      </c>
      <c r="H13">
        <v>1</v>
      </c>
      <c r="I13" t="s">
        <v>262</v>
      </c>
      <c r="J13" t="s">
        <v>187</v>
      </c>
      <c r="K13" t="s">
        <v>185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262</v>
      </c>
      <c r="J14" t="s">
        <v>188</v>
      </c>
      <c r="K14" t="s">
        <v>190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262</v>
      </c>
      <c r="J15" t="s">
        <v>191</v>
      </c>
      <c r="K15" t="s">
        <v>190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262</v>
      </c>
      <c r="J16" t="s">
        <v>189</v>
      </c>
      <c r="K16" t="s">
        <v>174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262</v>
      </c>
      <c r="J17" s="3" t="s">
        <v>263</v>
      </c>
      <c r="K17" t="s">
        <v>174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262</v>
      </c>
      <c r="J18" t="s">
        <v>188</v>
      </c>
      <c r="K18" t="s">
        <v>238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139</v>
      </c>
      <c r="D19" t="s">
        <v>77</v>
      </c>
      <c r="E19" t="s">
        <v>74</v>
      </c>
      <c r="F19" t="s">
        <v>137</v>
      </c>
      <c r="G19" t="s">
        <v>71</v>
      </c>
      <c r="H19">
        <v>1</v>
      </c>
      <c r="I19" t="s">
        <v>262</v>
      </c>
      <c r="J19" t="s">
        <v>186</v>
      </c>
      <c r="K19" t="s">
        <v>174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262</v>
      </c>
      <c r="J20" t="s">
        <v>187</v>
      </c>
      <c r="K20" t="s">
        <v>174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262</v>
      </c>
      <c r="J21" s="3" t="s">
        <v>263</v>
      </c>
      <c r="K21" t="s">
        <v>174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150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262</v>
      </c>
      <c r="J22" t="s">
        <v>186</v>
      </c>
      <c r="K22" t="s">
        <v>174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150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262</v>
      </c>
      <c r="J23" t="s">
        <v>187</v>
      </c>
      <c r="K23" t="s">
        <v>174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262</v>
      </c>
      <c r="J24" s="3" t="s">
        <v>263</v>
      </c>
      <c r="K24" t="s">
        <v>174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151</v>
      </c>
      <c r="C25" t="s">
        <v>139</v>
      </c>
      <c r="D25" t="s">
        <v>73</v>
      </c>
      <c r="E25" t="s">
        <v>74</v>
      </c>
      <c r="F25" t="s">
        <v>137</v>
      </c>
      <c r="G25" t="s">
        <v>71</v>
      </c>
      <c r="H25">
        <v>1</v>
      </c>
      <c r="I25" t="s">
        <v>262</v>
      </c>
      <c r="J25" t="s">
        <v>186</v>
      </c>
      <c r="K25" t="s">
        <v>174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151</v>
      </c>
      <c r="C26" t="s">
        <v>139</v>
      </c>
      <c r="D26" t="s">
        <v>73</v>
      </c>
      <c r="E26" t="s">
        <v>74</v>
      </c>
      <c r="F26" t="s">
        <v>137</v>
      </c>
      <c r="G26" t="s">
        <v>71</v>
      </c>
      <c r="H26">
        <v>1</v>
      </c>
      <c r="I26" t="s">
        <v>262</v>
      </c>
      <c r="J26" t="s">
        <v>187</v>
      </c>
      <c r="K26" t="s">
        <v>174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151</v>
      </c>
      <c r="C27" t="s">
        <v>139</v>
      </c>
      <c r="D27" t="s">
        <v>73</v>
      </c>
      <c r="E27" t="s">
        <v>74</v>
      </c>
      <c r="F27" t="s">
        <v>137</v>
      </c>
      <c r="G27" t="s">
        <v>71</v>
      </c>
      <c r="H27">
        <v>1</v>
      </c>
      <c r="I27" t="s">
        <v>262</v>
      </c>
      <c r="J27" s="3" t="s">
        <v>263</v>
      </c>
      <c r="K27" t="s">
        <v>174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140</v>
      </c>
      <c r="D28" t="s">
        <v>77</v>
      </c>
      <c r="E28" t="s">
        <v>82</v>
      </c>
      <c r="F28" t="s">
        <v>137</v>
      </c>
      <c r="G28" t="s">
        <v>71</v>
      </c>
      <c r="H28">
        <v>1</v>
      </c>
      <c r="I28" t="s">
        <v>262</v>
      </c>
      <c r="J28" t="s">
        <v>186</v>
      </c>
      <c r="K28" t="s">
        <v>174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140</v>
      </c>
      <c r="D29" t="s">
        <v>77</v>
      </c>
      <c r="E29" t="s">
        <v>82</v>
      </c>
      <c r="F29" t="s">
        <v>137</v>
      </c>
      <c r="G29" t="s">
        <v>71</v>
      </c>
      <c r="H29">
        <v>1</v>
      </c>
      <c r="I29" t="s">
        <v>262</v>
      </c>
      <c r="J29" t="s">
        <v>187</v>
      </c>
      <c r="K29" t="s">
        <v>174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140</v>
      </c>
      <c r="D30" t="s">
        <v>77</v>
      </c>
      <c r="E30" t="s">
        <v>82</v>
      </c>
      <c r="F30" t="s">
        <v>137</v>
      </c>
      <c r="G30" t="s">
        <v>71</v>
      </c>
      <c r="H30">
        <v>1</v>
      </c>
      <c r="I30" t="s">
        <v>262</v>
      </c>
      <c r="J30" t="s">
        <v>204</v>
      </c>
      <c r="K30" t="s">
        <v>185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140</v>
      </c>
      <c r="D31" t="s">
        <v>77</v>
      </c>
      <c r="E31" t="s">
        <v>82</v>
      </c>
      <c r="F31" t="s">
        <v>137</v>
      </c>
      <c r="G31" t="s">
        <v>71</v>
      </c>
      <c r="H31">
        <v>1</v>
      </c>
      <c r="I31" t="s">
        <v>262</v>
      </c>
      <c r="J31" s="3" t="s">
        <v>263</v>
      </c>
      <c r="K31" t="s">
        <v>174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262</v>
      </c>
      <c r="J32" t="s">
        <v>195</v>
      </c>
      <c r="K32" t="s">
        <v>238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117</v>
      </c>
      <c r="C33" t="s">
        <v>140</v>
      </c>
      <c r="D33" t="s">
        <v>73</v>
      </c>
      <c r="E33" t="s">
        <v>82</v>
      </c>
      <c r="F33" t="s">
        <v>137</v>
      </c>
      <c r="G33" t="s">
        <v>71</v>
      </c>
      <c r="H33">
        <v>1</v>
      </c>
      <c r="I33" t="s">
        <v>262</v>
      </c>
      <c r="J33" t="s">
        <v>186</v>
      </c>
      <c r="K33" t="s">
        <v>190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117</v>
      </c>
      <c r="C34" t="s">
        <v>140</v>
      </c>
      <c r="D34" t="s">
        <v>73</v>
      </c>
      <c r="E34" t="s">
        <v>82</v>
      </c>
      <c r="F34" t="s">
        <v>137</v>
      </c>
      <c r="G34" t="s">
        <v>71</v>
      </c>
      <c r="H34">
        <v>1</v>
      </c>
      <c r="I34" t="s">
        <v>262</v>
      </c>
      <c r="J34" t="s">
        <v>187</v>
      </c>
      <c r="K34" t="s">
        <v>190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262</v>
      </c>
      <c r="J35" t="s">
        <v>191</v>
      </c>
      <c r="K35" t="s">
        <v>190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262</v>
      </c>
      <c r="J36" t="s">
        <v>204</v>
      </c>
      <c r="K36" t="s">
        <v>185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262</v>
      </c>
      <c r="J37" s="3" t="s">
        <v>263</v>
      </c>
      <c r="K37" t="s">
        <v>174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117</v>
      </c>
      <c r="C38" t="s">
        <v>140</v>
      </c>
      <c r="D38" t="s">
        <v>73</v>
      </c>
      <c r="E38" t="s">
        <v>82</v>
      </c>
      <c r="F38" t="s">
        <v>137</v>
      </c>
      <c r="G38" t="s">
        <v>71</v>
      </c>
      <c r="H38">
        <v>1</v>
      </c>
      <c r="I38" t="s">
        <v>262</v>
      </c>
      <c r="J38" t="s">
        <v>195</v>
      </c>
      <c r="K38" t="s">
        <v>238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117</v>
      </c>
      <c r="C39" t="s">
        <v>140</v>
      </c>
      <c r="D39" t="s">
        <v>73</v>
      </c>
      <c r="E39" t="s">
        <v>82</v>
      </c>
      <c r="F39" t="s">
        <v>137</v>
      </c>
      <c r="G39" t="s">
        <v>71</v>
      </c>
      <c r="H39">
        <v>1</v>
      </c>
      <c r="I39" t="s">
        <v>262</v>
      </c>
      <c r="J39" t="s">
        <v>191</v>
      </c>
      <c r="K39" t="s">
        <v>238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262</v>
      </c>
      <c r="J40" t="s">
        <v>186</v>
      </c>
      <c r="K40" t="s">
        <v>174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262</v>
      </c>
      <c r="J41" t="s">
        <v>187</v>
      </c>
      <c r="K41" t="s">
        <v>174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141</v>
      </c>
      <c r="D42" t="s">
        <v>90</v>
      </c>
      <c r="E42" t="s">
        <v>82</v>
      </c>
      <c r="F42" t="s">
        <v>137</v>
      </c>
      <c r="G42" t="s">
        <v>71</v>
      </c>
      <c r="H42">
        <v>1</v>
      </c>
      <c r="I42" t="s">
        <v>262</v>
      </c>
      <c r="J42" s="3" t="s">
        <v>263</v>
      </c>
      <c r="K42" t="s">
        <v>174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262</v>
      </c>
      <c r="J43" t="s">
        <v>186</v>
      </c>
      <c r="K43" t="s">
        <v>174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262</v>
      </c>
      <c r="J44" t="s">
        <v>187</v>
      </c>
      <c r="K44" t="s">
        <v>174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262</v>
      </c>
      <c r="J45" s="3" t="s">
        <v>263</v>
      </c>
      <c r="K45" t="s">
        <v>174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262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262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262</v>
      </c>
      <c r="J48" t="s">
        <v>186</v>
      </c>
      <c r="K48" t="s">
        <v>174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262</v>
      </c>
      <c r="J49" t="s">
        <v>187</v>
      </c>
      <c r="K49" t="s">
        <v>174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150</v>
      </c>
      <c r="C50" t="s">
        <v>143</v>
      </c>
      <c r="D50" t="s">
        <v>28</v>
      </c>
      <c r="E50" t="s">
        <v>25</v>
      </c>
      <c r="F50" t="s">
        <v>137</v>
      </c>
      <c r="G50" t="s">
        <v>71</v>
      </c>
      <c r="H50">
        <v>1</v>
      </c>
      <c r="I50" t="s">
        <v>262</v>
      </c>
      <c r="J50" t="s">
        <v>186</v>
      </c>
      <c r="K50" t="s">
        <v>174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150</v>
      </c>
      <c r="C51" t="s">
        <v>143</v>
      </c>
      <c r="D51" t="s">
        <v>28</v>
      </c>
      <c r="E51" t="s">
        <v>25</v>
      </c>
      <c r="F51" t="s">
        <v>137</v>
      </c>
      <c r="G51" t="s">
        <v>71</v>
      </c>
      <c r="H51">
        <v>1</v>
      </c>
      <c r="I51" t="s">
        <v>262</v>
      </c>
      <c r="J51" t="s">
        <v>187</v>
      </c>
      <c r="K51" t="s">
        <v>174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218</v>
      </c>
      <c r="C52" t="s">
        <v>144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262</v>
      </c>
      <c r="J52" t="s">
        <v>186</v>
      </c>
      <c r="K52" t="s">
        <v>174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218</v>
      </c>
      <c r="C53" t="s">
        <v>144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262</v>
      </c>
      <c r="J53" t="s">
        <v>187</v>
      </c>
      <c r="K53" t="s">
        <v>174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118</v>
      </c>
      <c r="C54" t="s">
        <v>144</v>
      </c>
      <c r="D54" t="s">
        <v>23</v>
      </c>
      <c r="E54" t="s">
        <v>25</v>
      </c>
      <c r="F54" t="s">
        <v>137</v>
      </c>
      <c r="G54" t="s">
        <v>71</v>
      </c>
      <c r="H54">
        <v>1</v>
      </c>
      <c r="I54" t="s">
        <v>262</v>
      </c>
      <c r="J54" t="s">
        <v>186</v>
      </c>
      <c r="K54" t="s">
        <v>190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118</v>
      </c>
      <c r="C55" t="s">
        <v>144</v>
      </c>
      <c r="D55" t="s">
        <v>23</v>
      </c>
      <c r="E55" t="s">
        <v>25</v>
      </c>
      <c r="F55" t="s">
        <v>137</v>
      </c>
      <c r="G55" t="s">
        <v>71</v>
      </c>
      <c r="H55">
        <v>1</v>
      </c>
      <c r="I55" t="s">
        <v>262</v>
      </c>
      <c r="J55" t="s">
        <v>187</v>
      </c>
      <c r="K55" t="s">
        <v>190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218</v>
      </c>
      <c r="C56" t="s">
        <v>145</v>
      </c>
      <c r="D56" t="s">
        <v>24</v>
      </c>
      <c r="E56" t="s">
        <v>31</v>
      </c>
      <c r="F56" t="s">
        <v>137</v>
      </c>
      <c r="G56" t="s">
        <v>71</v>
      </c>
      <c r="H56">
        <v>1</v>
      </c>
      <c r="I56" t="s">
        <v>262</v>
      </c>
      <c r="J56" t="s">
        <v>186</v>
      </c>
      <c r="K56" t="s">
        <v>174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218</v>
      </c>
      <c r="C57" t="s">
        <v>145</v>
      </c>
      <c r="D57" t="s">
        <v>24</v>
      </c>
      <c r="E57" t="s">
        <v>31</v>
      </c>
      <c r="F57" t="s">
        <v>137</v>
      </c>
      <c r="G57" t="s">
        <v>71</v>
      </c>
      <c r="H57">
        <v>1</v>
      </c>
      <c r="I57" t="s">
        <v>262</v>
      </c>
      <c r="J57" t="s">
        <v>187</v>
      </c>
      <c r="K57" t="s">
        <v>174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218</v>
      </c>
      <c r="C58" t="s">
        <v>145</v>
      </c>
      <c r="D58" t="s">
        <v>24</v>
      </c>
      <c r="E58" t="s">
        <v>31</v>
      </c>
      <c r="F58" t="s">
        <v>137</v>
      </c>
      <c r="G58" t="s">
        <v>71</v>
      </c>
      <c r="H58">
        <v>1</v>
      </c>
      <c r="I58" t="s">
        <v>262</v>
      </c>
      <c r="J58" t="s">
        <v>189</v>
      </c>
      <c r="K58" t="s">
        <v>174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218</v>
      </c>
      <c r="C59" t="s">
        <v>145</v>
      </c>
      <c r="D59" t="s">
        <v>24</v>
      </c>
      <c r="E59" t="s">
        <v>31</v>
      </c>
      <c r="F59" t="s">
        <v>137</v>
      </c>
      <c r="G59" t="s">
        <v>71</v>
      </c>
      <c r="H59">
        <v>1</v>
      </c>
      <c r="I59" t="s">
        <v>262</v>
      </c>
      <c r="J59" s="3" t="s">
        <v>263</v>
      </c>
      <c r="K59" t="s">
        <v>174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262</v>
      </c>
      <c r="J60" t="s">
        <v>186</v>
      </c>
      <c r="K60" t="s">
        <v>174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262</v>
      </c>
      <c r="J61" t="s">
        <v>187</v>
      </c>
      <c r="K61" t="s">
        <v>174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118</v>
      </c>
      <c r="C62" t="s">
        <v>145</v>
      </c>
      <c r="D62" t="s">
        <v>28</v>
      </c>
      <c r="E62" t="s">
        <v>31</v>
      </c>
      <c r="F62" t="s">
        <v>137</v>
      </c>
      <c r="G62" t="s">
        <v>71</v>
      </c>
      <c r="H62">
        <v>1</v>
      </c>
      <c r="I62" t="s">
        <v>262</v>
      </c>
      <c r="J62" t="s">
        <v>189</v>
      </c>
      <c r="K62" t="s">
        <v>174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118</v>
      </c>
      <c r="C63" t="s">
        <v>145</v>
      </c>
      <c r="D63" t="s">
        <v>28</v>
      </c>
      <c r="E63" t="s">
        <v>31</v>
      </c>
      <c r="F63" t="s">
        <v>137</v>
      </c>
      <c r="G63" t="s">
        <v>71</v>
      </c>
      <c r="H63">
        <v>1</v>
      </c>
      <c r="I63" t="s">
        <v>262</v>
      </c>
      <c r="J63" s="3" t="s">
        <v>263</v>
      </c>
      <c r="K63" t="s">
        <v>174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218</v>
      </c>
      <c r="C64" t="s">
        <v>146</v>
      </c>
      <c r="D64" t="s">
        <v>28</v>
      </c>
      <c r="E64" t="s">
        <v>25</v>
      </c>
      <c r="F64" t="s">
        <v>137</v>
      </c>
      <c r="G64" t="s">
        <v>71</v>
      </c>
      <c r="H64">
        <v>1</v>
      </c>
      <c r="I64" t="s">
        <v>262</v>
      </c>
      <c r="J64" t="s">
        <v>186</v>
      </c>
      <c r="K64" t="s">
        <v>174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218</v>
      </c>
      <c r="C65" t="s">
        <v>146</v>
      </c>
      <c r="D65" t="s">
        <v>28</v>
      </c>
      <c r="E65" t="s">
        <v>25</v>
      </c>
      <c r="F65" t="s">
        <v>137</v>
      </c>
      <c r="G65" t="s">
        <v>71</v>
      </c>
      <c r="H65">
        <v>1</v>
      </c>
      <c r="I65" t="s">
        <v>262</v>
      </c>
      <c r="J65" t="s">
        <v>187</v>
      </c>
      <c r="K65" t="s">
        <v>174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71</v>
      </c>
      <c r="H66">
        <v>1</v>
      </c>
      <c r="I66" t="s">
        <v>262</v>
      </c>
      <c r="J66" s="3" t="s">
        <v>263</v>
      </c>
      <c r="K66" t="s">
        <v>174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118</v>
      </c>
      <c r="C67" t="s">
        <v>146</v>
      </c>
      <c r="D67" t="s">
        <v>23</v>
      </c>
      <c r="E67" t="s">
        <v>25</v>
      </c>
      <c r="F67" t="s">
        <v>137</v>
      </c>
      <c r="G67" t="s">
        <v>71</v>
      </c>
      <c r="H67">
        <v>1</v>
      </c>
      <c r="I67" t="s">
        <v>262</v>
      </c>
      <c r="J67" t="s">
        <v>186</v>
      </c>
      <c r="K67" t="s">
        <v>174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118</v>
      </c>
      <c r="C68" t="s">
        <v>146</v>
      </c>
      <c r="D68" t="s">
        <v>23</v>
      </c>
      <c r="E68" t="s">
        <v>25</v>
      </c>
      <c r="F68" t="s">
        <v>137</v>
      </c>
      <c r="G68" t="s">
        <v>71</v>
      </c>
      <c r="H68">
        <v>1</v>
      </c>
      <c r="I68" t="s">
        <v>262</v>
      </c>
      <c r="J68" t="s">
        <v>187</v>
      </c>
      <c r="K68" t="s">
        <v>174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118</v>
      </c>
      <c r="C69" t="s">
        <v>146</v>
      </c>
      <c r="D69" t="s">
        <v>23</v>
      </c>
      <c r="E69" t="s">
        <v>25</v>
      </c>
      <c r="F69" t="s">
        <v>137</v>
      </c>
      <c r="G69" t="s">
        <v>71</v>
      </c>
      <c r="H69">
        <v>1</v>
      </c>
      <c r="I69" t="s">
        <v>262</v>
      </c>
      <c r="J69" s="3" t="s">
        <v>263</v>
      </c>
      <c r="K69" t="s">
        <v>174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231</v>
      </c>
      <c r="H70">
        <v>1</v>
      </c>
      <c r="I70" t="s">
        <v>262</v>
      </c>
      <c r="J70" t="s">
        <v>186</v>
      </c>
      <c r="K70" t="s">
        <v>174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231</v>
      </c>
      <c r="H71">
        <v>1</v>
      </c>
      <c r="I71" t="s">
        <v>262</v>
      </c>
      <c r="J71" t="s">
        <v>187</v>
      </c>
      <c r="K71" t="s">
        <v>174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231</v>
      </c>
      <c r="H72">
        <v>1</v>
      </c>
      <c r="I72" t="s">
        <v>262</v>
      </c>
      <c r="J72" s="3" t="s">
        <v>263</v>
      </c>
      <c r="K72" t="s">
        <v>174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218</v>
      </c>
      <c r="C73" t="s">
        <v>147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262</v>
      </c>
      <c r="J73" t="s">
        <v>186</v>
      </c>
      <c r="K73" t="s">
        <v>174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218</v>
      </c>
      <c r="C74" t="s">
        <v>147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262</v>
      </c>
      <c r="J74" t="s">
        <v>187</v>
      </c>
      <c r="K74" t="s">
        <v>174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218</v>
      </c>
      <c r="C75" t="s">
        <v>147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262</v>
      </c>
      <c r="J75" t="s">
        <v>189</v>
      </c>
      <c r="K75" t="s">
        <v>174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218</v>
      </c>
      <c r="C76" t="s">
        <v>147</v>
      </c>
      <c r="D76" t="s">
        <v>24</v>
      </c>
      <c r="E76" t="s">
        <v>25</v>
      </c>
      <c r="F76" t="s">
        <v>137</v>
      </c>
      <c r="G76" t="s">
        <v>71</v>
      </c>
      <c r="H76">
        <v>1</v>
      </c>
      <c r="I76" t="s">
        <v>262</v>
      </c>
      <c r="J76" s="3" t="s">
        <v>263</v>
      </c>
      <c r="K76" t="s">
        <v>174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403</v>
      </c>
      <c r="C77" t="s">
        <v>147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262</v>
      </c>
      <c r="J77" t="s">
        <v>186</v>
      </c>
      <c r="K77" t="s">
        <v>174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403</v>
      </c>
      <c r="C78" t="s">
        <v>147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262</v>
      </c>
      <c r="J78" t="s">
        <v>187</v>
      </c>
      <c r="K78" t="s">
        <v>174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403</v>
      </c>
      <c r="C79" t="s">
        <v>147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262</v>
      </c>
      <c r="J79" t="s">
        <v>189</v>
      </c>
      <c r="K79" t="s">
        <v>174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403</v>
      </c>
      <c r="C80" t="s">
        <v>147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262</v>
      </c>
      <c r="J80" s="3" t="s">
        <v>263</v>
      </c>
      <c r="K80" t="s">
        <v>174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218</v>
      </c>
      <c r="C81" t="s">
        <v>148</v>
      </c>
      <c r="D81" t="s">
        <v>24</v>
      </c>
      <c r="E81" t="s">
        <v>25</v>
      </c>
      <c r="F81" t="s">
        <v>137</v>
      </c>
      <c r="G81" t="s">
        <v>71</v>
      </c>
      <c r="H81">
        <v>1</v>
      </c>
      <c r="I81" t="s">
        <v>262</v>
      </c>
      <c r="J81" t="s">
        <v>186</v>
      </c>
      <c r="K81" t="s">
        <v>174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218</v>
      </c>
      <c r="C82" t="s">
        <v>148</v>
      </c>
      <c r="D82" t="s">
        <v>24</v>
      </c>
      <c r="E82" t="s">
        <v>25</v>
      </c>
      <c r="F82" t="s">
        <v>137</v>
      </c>
      <c r="G82" t="s">
        <v>71</v>
      </c>
      <c r="H82">
        <v>1</v>
      </c>
      <c r="I82" t="s">
        <v>262</v>
      </c>
      <c r="J82" t="s">
        <v>187</v>
      </c>
      <c r="K82" t="s">
        <v>174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218</v>
      </c>
      <c r="C83" t="s">
        <v>148</v>
      </c>
      <c r="D83" t="s">
        <v>24</v>
      </c>
      <c r="E83" t="s">
        <v>25</v>
      </c>
      <c r="F83" t="s">
        <v>137</v>
      </c>
      <c r="G83" t="s">
        <v>71</v>
      </c>
      <c r="H83">
        <v>1</v>
      </c>
      <c r="I83" t="s">
        <v>262</v>
      </c>
      <c r="J83" s="3" t="s">
        <v>263</v>
      </c>
      <c r="K83" t="s">
        <v>174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218</v>
      </c>
      <c r="C84" t="s">
        <v>149</v>
      </c>
      <c r="D84" t="s">
        <v>24</v>
      </c>
      <c r="E84" t="s">
        <v>26</v>
      </c>
      <c r="F84" t="s">
        <v>137</v>
      </c>
      <c r="G84" t="s">
        <v>71</v>
      </c>
      <c r="H84">
        <v>1</v>
      </c>
      <c r="I84" t="s">
        <v>262</v>
      </c>
      <c r="J84" t="s">
        <v>186</v>
      </c>
      <c r="K84" t="s">
        <v>185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218</v>
      </c>
      <c r="C85" t="s">
        <v>149</v>
      </c>
      <c r="D85" t="s">
        <v>24</v>
      </c>
      <c r="E85" t="s">
        <v>26</v>
      </c>
      <c r="F85" t="s">
        <v>137</v>
      </c>
      <c r="G85" t="s">
        <v>71</v>
      </c>
      <c r="H85">
        <v>1</v>
      </c>
      <c r="I85" t="s">
        <v>262</v>
      </c>
      <c r="J85" t="s">
        <v>187</v>
      </c>
      <c r="K85" t="s">
        <v>185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218</v>
      </c>
      <c r="C86" t="s">
        <v>149</v>
      </c>
      <c r="D86" t="s">
        <v>24</v>
      </c>
      <c r="E86" t="s">
        <v>26</v>
      </c>
      <c r="F86" t="s">
        <v>137</v>
      </c>
      <c r="G86" t="s">
        <v>71</v>
      </c>
      <c r="H86">
        <v>1</v>
      </c>
      <c r="I86" t="s">
        <v>262</v>
      </c>
      <c r="J86" t="s">
        <v>247</v>
      </c>
      <c r="K86" t="s">
        <v>185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218</v>
      </c>
      <c r="C87" t="s">
        <v>149</v>
      </c>
      <c r="D87" t="s">
        <v>24</v>
      </c>
      <c r="E87" t="s">
        <v>26</v>
      </c>
      <c r="F87" t="s">
        <v>137</v>
      </c>
      <c r="G87" t="s">
        <v>71</v>
      </c>
      <c r="H87">
        <v>1</v>
      </c>
      <c r="I87" t="s">
        <v>262</v>
      </c>
      <c r="J87" t="s">
        <v>189</v>
      </c>
      <c r="K87" t="s">
        <v>174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218</v>
      </c>
      <c r="C88" t="s">
        <v>149</v>
      </c>
      <c r="D88" t="s">
        <v>24</v>
      </c>
      <c r="E88" t="s">
        <v>26</v>
      </c>
      <c r="F88" t="s">
        <v>137</v>
      </c>
      <c r="G88" t="s">
        <v>71</v>
      </c>
      <c r="H88">
        <v>1</v>
      </c>
      <c r="I88" t="s">
        <v>262</v>
      </c>
      <c r="J88" s="3" t="s">
        <v>263</v>
      </c>
      <c r="K88" t="s">
        <v>174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262</v>
      </c>
      <c r="J89" t="s">
        <v>186</v>
      </c>
      <c r="K89" t="s">
        <v>174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262</v>
      </c>
      <c r="J90" t="s">
        <v>187</v>
      </c>
      <c r="K90" t="s">
        <v>174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262</v>
      </c>
      <c r="J91" s="3" t="s">
        <v>263</v>
      </c>
      <c r="K91" t="s">
        <v>174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150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262</v>
      </c>
      <c r="J92" t="s">
        <v>186</v>
      </c>
      <c r="K92" t="s">
        <v>174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150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262</v>
      </c>
      <c r="J93" t="s">
        <v>187</v>
      </c>
      <c r="K93" t="s">
        <v>174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150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262</v>
      </c>
      <c r="J94" s="3" t="s">
        <v>263</v>
      </c>
      <c r="K94" t="s">
        <v>174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151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262</v>
      </c>
      <c r="J95" t="s">
        <v>186</v>
      </c>
      <c r="K95" t="s">
        <v>174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151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262</v>
      </c>
      <c r="J96" t="s">
        <v>187</v>
      </c>
      <c r="K96" t="s">
        <v>174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151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262</v>
      </c>
      <c r="J97" s="3" t="s">
        <v>263</v>
      </c>
      <c r="K97" t="s">
        <v>174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262</v>
      </c>
      <c r="J98" t="s">
        <v>186</v>
      </c>
      <c r="K98" t="s">
        <v>174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262</v>
      </c>
      <c r="J99" t="s">
        <v>187</v>
      </c>
      <c r="K99" t="s">
        <v>174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262</v>
      </c>
      <c r="J100" t="s">
        <v>188</v>
      </c>
      <c r="K100" t="s">
        <v>174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262</v>
      </c>
      <c r="J101" t="s">
        <v>204</v>
      </c>
      <c r="K101" t="s">
        <v>174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262</v>
      </c>
      <c r="J102" t="s">
        <v>189</v>
      </c>
      <c r="K102" t="s">
        <v>174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262</v>
      </c>
      <c r="J103" s="3" t="s">
        <v>263</v>
      </c>
      <c r="K103" t="s">
        <v>174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262</v>
      </c>
      <c r="J104" t="s">
        <v>187</v>
      </c>
      <c r="K104" t="s">
        <v>238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150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262</v>
      </c>
      <c r="J105" t="s">
        <v>186</v>
      </c>
      <c r="K105" t="s">
        <v>190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150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262</v>
      </c>
      <c r="J106" t="s">
        <v>187</v>
      </c>
      <c r="K106" t="s">
        <v>190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150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262</v>
      </c>
      <c r="J107" t="s">
        <v>188</v>
      </c>
      <c r="K107" t="s">
        <v>174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150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262</v>
      </c>
      <c r="J108" t="s">
        <v>204</v>
      </c>
      <c r="K108" t="s">
        <v>174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150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262</v>
      </c>
      <c r="J109" t="s">
        <v>189</v>
      </c>
      <c r="K109" t="s">
        <v>174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150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262</v>
      </c>
      <c r="J110" s="3" t="s">
        <v>263</v>
      </c>
      <c r="K110" t="s">
        <v>174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150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262</v>
      </c>
      <c r="J111" t="s">
        <v>187</v>
      </c>
      <c r="K111" t="s">
        <v>238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151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262</v>
      </c>
      <c r="J112" t="s">
        <v>186</v>
      </c>
      <c r="K112" t="s">
        <v>174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151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262</v>
      </c>
      <c r="J113" t="s">
        <v>187</v>
      </c>
      <c r="K113" t="s">
        <v>190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151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262</v>
      </c>
      <c r="J114" t="s">
        <v>188</v>
      </c>
      <c r="K114" t="s">
        <v>174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151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262</v>
      </c>
      <c r="J115" t="s">
        <v>298</v>
      </c>
      <c r="K115" t="s">
        <v>174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151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262</v>
      </c>
      <c r="J116" t="s">
        <v>189</v>
      </c>
      <c r="K116" t="s">
        <v>174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151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262</v>
      </c>
      <c r="J117" s="3" t="s">
        <v>263</v>
      </c>
      <c r="K117" t="s">
        <v>174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262</v>
      </c>
      <c r="J118" t="s">
        <v>186</v>
      </c>
      <c r="K118" t="s">
        <v>185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262</v>
      </c>
      <c r="J119" t="s">
        <v>187</v>
      </c>
      <c r="K119" t="s">
        <v>185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262</v>
      </c>
      <c r="J120" t="s">
        <v>247</v>
      </c>
      <c r="K120" t="s">
        <v>185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262</v>
      </c>
      <c r="J121" t="s">
        <v>189</v>
      </c>
      <c r="K121" t="s">
        <v>174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262</v>
      </c>
      <c r="J122" s="3" t="s">
        <v>263</v>
      </c>
      <c r="K122" t="s">
        <v>174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262</v>
      </c>
      <c r="J123" t="s">
        <v>195</v>
      </c>
      <c r="K123" t="s">
        <v>238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403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262</v>
      </c>
      <c r="J124" t="s">
        <v>186</v>
      </c>
      <c r="K124" t="s">
        <v>185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403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262</v>
      </c>
      <c r="J125" t="s">
        <v>187</v>
      </c>
      <c r="K125" t="s">
        <v>185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403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262</v>
      </c>
      <c r="J126" t="s">
        <v>247</v>
      </c>
      <c r="K126" t="s">
        <v>185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403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262</v>
      </c>
      <c r="J127" t="s">
        <v>189</v>
      </c>
      <c r="K127" t="s">
        <v>174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403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262</v>
      </c>
      <c r="J128" s="3" t="s">
        <v>263</v>
      </c>
      <c r="K128" t="s">
        <v>174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262</v>
      </c>
      <c r="J129" t="s">
        <v>195</v>
      </c>
      <c r="K129" t="s">
        <v>238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262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262</v>
      </c>
      <c r="J131" t="s">
        <v>186</v>
      </c>
      <c r="K131" t="s">
        <v>174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262</v>
      </c>
      <c r="J132" t="s">
        <v>187</v>
      </c>
      <c r="K132" t="s">
        <v>174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262</v>
      </c>
      <c r="J133" s="3" t="s">
        <v>263</v>
      </c>
      <c r="K133" t="s">
        <v>174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262</v>
      </c>
      <c r="J134" t="s">
        <v>186</v>
      </c>
      <c r="K134" t="s">
        <v>185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262</v>
      </c>
      <c r="J135" t="s">
        <v>187</v>
      </c>
      <c r="K135" t="s">
        <v>185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262</v>
      </c>
      <c r="J136" t="s">
        <v>204</v>
      </c>
      <c r="K136" t="s">
        <v>185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262</v>
      </c>
      <c r="J137" t="s">
        <v>189</v>
      </c>
      <c r="K137" t="s">
        <v>185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262</v>
      </c>
      <c r="J138" s="3" t="s">
        <v>263</v>
      </c>
      <c r="K138" t="s">
        <v>174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262</v>
      </c>
      <c r="J139" t="s">
        <v>195</v>
      </c>
      <c r="K139" t="s">
        <v>238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262</v>
      </c>
      <c r="J140" t="s">
        <v>186</v>
      </c>
      <c r="K140" t="s">
        <v>174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262</v>
      </c>
      <c r="J141" t="s">
        <v>187</v>
      </c>
      <c r="K141" t="s">
        <v>174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262</v>
      </c>
      <c r="J142" t="s">
        <v>189</v>
      </c>
      <c r="K142" t="s">
        <v>174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262</v>
      </c>
      <c r="J143" s="3" t="s">
        <v>263</v>
      </c>
      <c r="K143" t="s">
        <v>174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262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262</v>
      </c>
      <c r="J145" t="s">
        <v>186</v>
      </c>
      <c r="K145" t="s">
        <v>174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262</v>
      </c>
      <c r="J146" t="s">
        <v>187</v>
      </c>
      <c r="K146" t="s">
        <v>174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152</v>
      </c>
      <c r="H147">
        <v>1</v>
      </c>
      <c r="I147" t="s">
        <v>262</v>
      </c>
      <c r="J147" t="s">
        <v>186</v>
      </c>
      <c r="K147" t="s">
        <v>185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152</v>
      </c>
      <c r="H148">
        <v>1</v>
      </c>
      <c r="I148" t="s">
        <v>262</v>
      </c>
      <c r="J148" t="s">
        <v>187</v>
      </c>
      <c r="K148" t="s">
        <v>185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218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262</v>
      </c>
      <c r="J149" t="s">
        <v>186</v>
      </c>
      <c r="K149" t="s">
        <v>185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218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262</v>
      </c>
      <c r="J150" t="s">
        <v>187</v>
      </c>
      <c r="K150" t="s">
        <v>185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218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262</v>
      </c>
      <c r="J151" t="s">
        <v>204</v>
      </c>
      <c r="K151" t="s">
        <v>185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218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262</v>
      </c>
      <c r="J152" t="s">
        <v>189</v>
      </c>
      <c r="K152" t="s">
        <v>174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218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262</v>
      </c>
      <c r="J153" s="3" t="s">
        <v>263</v>
      </c>
      <c r="K153" t="s">
        <v>174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218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262</v>
      </c>
      <c r="J154" t="s">
        <v>204</v>
      </c>
      <c r="K154" t="s">
        <v>238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150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262</v>
      </c>
      <c r="J155" t="s">
        <v>186</v>
      </c>
      <c r="K155" t="s">
        <v>185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150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262</v>
      </c>
      <c r="J156" t="s">
        <v>187</v>
      </c>
      <c r="K156" t="s">
        <v>185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150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262</v>
      </c>
      <c r="J157" t="s">
        <v>204</v>
      </c>
      <c r="K157" t="s">
        <v>185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150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262</v>
      </c>
      <c r="J158" t="s">
        <v>189</v>
      </c>
      <c r="K158" t="s">
        <v>174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150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262</v>
      </c>
      <c r="J159" s="3" t="s">
        <v>263</v>
      </c>
      <c r="K159" t="s">
        <v>190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150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262</v>
      </c>
      <c r="J160" t="s">
        <v>204</v>
      </c>
      <c r="K160" t="s">
        <v>238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118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262</v>
      </c>
      <c r="J161" t="s">
        <v>186</v>
      </c>
      <c r="K161" t="s">
        <v>185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118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262</v>
      </c>
      <c r="J162" t="s">
        <v>187</v>
      </c>
      <c r="K162" t="s">
        <v>185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118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262</v>
      </c>
      <c r="J163" t="s">
        <v>204</v>
      </c>
      <c r="K163" t="s">
        <v>190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118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262</v>
      </c>
      <c r="J164" t="s">
        <v>189</v>
      </c>
      <c r="K164" t="s">
        <v>174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118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262</v>
      </c>
      <c r="J165" s="3" t="s">
        <v>263</v>
      </c>
      <c r="K165" t="s">
        <v>174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218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262</v>
      </c>
      <c r="J166" t="s">
        <v>186</v>
      </c>
      <c r="K166" t="s">
        <v>174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218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262</v>
      </c>
      <c r="J167" t="s">
        <v>187</v>
      </c>
      <c r="K167" t="s">
        <v>174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218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262</v>
      </c>
      <c r="J168" t="s">
        <v>189</v>
      </c>
      <c r="K168" t="s">
        <v>174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150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262</v>
      </c>
      <c r="J169" t="s">
        <v>186</v>
      </c>
      <c r="K169" t="s">
        <v>174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150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262</v>
      </c>
      <c r="J170" t="s">
        <v>187</v>
      </c>
      <c r="K170" t="s">
        <v>190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150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262</v>
      </c>
      <c r="J171" t="s">
        <v>189</v>
      </c>
      <c r="K171" t="s">
        <v>190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150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262</v>
      </c>
      <c r="J172" t="s">
        <v>195</v>
      </c>
      <c r="K172" t="s">
        <v>238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118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262</v>
      </c>
      <c r="J173" t="s">
        <v>186</v>
      </c>
      <c r="K173" t="s">
        <v>190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118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262</v>
      </c>
      <c r="J174" t="s">
        <v>187</v>
      </c>
      <c r="K174" t="s">
        <v>190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118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262</v>
      </c>
      <c r="J175" t="s">
        <v>189</v>
      </c>
      <c r="K175" t="s">
        <v>174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118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262</v>
      </c>
      <c r="J176" t="s">
        <v>195</v>
      </c>
      <c r="K176" t="s">
        <v>238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218</v>
      </c>
      <c r="C177" t="s">
        <v>401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262</v>
      </c>
      <c r="J177" s="3" t="s">
        <v>186</v>
      </c>
      <c r="K177" s="3" t="s">
        <v>174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218</v>
      </c>
      <c r="C178" t="s">
        <v>401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262</v>
      </c>
      <c r="J178" s="3" t="s">
        <v>187</v>
      </c>
      <c r="K178" s="3" t="s">
        <v>174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218</v>
      </c>
      <c r="C179" t="s">
        <v>401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262</v>
      </c>
      <c r="J179" s="3" t="s">
        <v>189</v>
      </c>
      <c r="K179" s="3" t="s">
        <v>174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218</v>
      </c>
      <c r="C180" t="s">
        <v>401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262</v>
      </c>
      <c r="J180" s="3" t="s">
        <v>263</v>
      </c>
      <c r="K180" s="3" t="s">
        <v>174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218</v>
      </c>
      <c r="C181" t="s">
        <v>401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262</v>
      </c>
      <c r="J181" s="3" t="s">
        <v>195</v>
      </c>
      <c r="K181" s="3" t="s">
        <v>238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150</v>
      </c>
      <c r="C182" t="s">
        <v>401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262</v>
      </c>
      <c r="J182" s="3" t="s">
        <v>186</v>
      </c>
      <c r="K182" s="3" t="s">
        <v>174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150</v>
      </c>
      <c r="C183" t="s">
        <v>401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262</v>
      </c>
      <c r="J183" s="3" t="s">
        <v>187</v>
      </c>
      <c r="K183" s="3" t="s">
        <v>190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150</v>
      </c>
      <c r="C184" t="s">
        <v>401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262</v>
      </c>
      <c r="J184" s="3" t="s">
        <v>189</v>
      </c>
      <c r="K184" s="3" t="s">
        <v>174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150</v>
      </c>
      <c r="C185" t="s">
        <v>401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262</v>
      </c>
      <c r="J185" s="3" t="s">
        <v>263</v>
      </c>
      <c r="K185" s="3" t="s">
        <v>190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150</v>
      </c>
      <c r="C186" t="s">
        <v>401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262</v>
      </c>
      <c r="J186" s="3" t="s">
        <v>195</v>
      </c>
      <c r="K186" s="3" t="s">
        <v>238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218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262</v>
      </c>
      <c r="J187" s="3" t="s">
        <v>186</v>
      </c>
      <c r="K187" s="3" t="s">
        <v>174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218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262</v>
      </c>
      <c r="J188" s="3" t="s">
        <v>187</v>
      </c>
      <c r="K188" s="3" t="s">
        <v>174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218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262</v>
      </c>
      <c r="J189" s="3" t="s">
        <v>189</v>
      </c>
      <c r="K189" s="3" t="s">
        <v>174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218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262</v>
      </c>
      <c r="J190" s="3" t="s">
        <v>263</v>
      </c>
      <c r="K190" s="3" t="s">
        <v>174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218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262</v>
      </c>
      <c r="J191" s="3" t="s">
        <v>186</v>
      </c>
      <c r="K191" s="3" t="s">
        <v>174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218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262</v>
      </c>
      <c r="J192" s="3" t="s">
        <v>187</v>
      </c>
      <c r="K192" s="3" t="s">
        <v>174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218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262</v>
      </c>
      <c r="J193" s="3" t="s">
        <v>195</v>
      </c>
      <c r="K193" s="3" t="s">
        <v>238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218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262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218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262</v>
      </c>
      <c r="J195" s="3" t="s">
        <v>186</v>
      </c>
      <c r="K195" s="3" t="s">
        <v>185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218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262</v>
      </c>
      <c r="J196" s="3" t="s">
        <v>187</v>
      </c>
      <c r="K196" s="3" t="s">
        <v>185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218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262</v>
      </c>
      <c r="J197" s="3" t="s">
        <v>204</v>
      </c>
      <c r="K197" s="3" t="s">
        <v>185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218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262</v>
      </c>
      <c r="J198" s="3" t="s">
        <v>189</v>
      </c>
      <c r="K198" s="3" t="s">
        <v>174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218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262</v>
      </c>
      <c r="J199" s="3" t="s">
        <v>263</v>
      </c>
      <c r="K199" s="3" t="s">
        <v>174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218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262</v>
      </c>
      <c r="J200" s="3" t="s">
        <v>195</v>
      </c>
      <c r="K200" s="3" t="s">
        <v>238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218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262</v>
      </c>
      <c r="J201" s="3" t="s">
        <v>186</v>
      </c>
      <c r="K201" s="3" t="s">
        <v>174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218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262</v>
      </c>
      <c r="J202" s="3" t="s">
        <v>187</v>
      </c>
      <c r="K202" s="3" t="s">
        <v>174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218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262</v>
      </c>
      <c r="J203" s="3" t="s">
        <v>263</v>
      </c>
      <c r="K203" s="3" t="s">
        <v>174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118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262</v>
      </c>
      <c r="J204" s="3" t="s">
        <v>186</v>
      </c>
      <c r="K204" s="3" t="s">
        <v>174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118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262</v>
      </c>
      <c r="J205" s="3" t="s">
        <v>187</v>
      </c>
      <c r="K205" s="3" t="s">
        <v>174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118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262</v>
      </c>
      <c r="J206" s="3" t="s">
        <v>263</v>
      </c>
      <c r="K206" s="3" t="s">
        <v>174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218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262</v>
      </c>
      <c r="J207" s="3" t="s">
        <v>186</v>
      </c>
      <c r="K207" s="3" t="s">
        <v>174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218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262</v>
      </c>
      <c r="J208" s="3" t="s">
        <v>187</v>
      </c>
      <c r="K208" s="3" t="s">
        <v>174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218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262</v>
      </c>
      <c r="J209" s="3" t="s">
        <v>189</v>
      </c>
      <c r="K209" s="3" t="s">
        <v>174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218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262</v>
      </c>
      <c r="J210" s="3" t="s">
        <v>263</v>
      </c>
      <c r="K210" s="3" t="s">
        <v>174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118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262</v>
      </c>
      <c r="J211" s="3" t="s">
        <v>186</v>
      </c>
      <c r="K211" s="3" t="s">
        <v>174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118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262</v>
      </c>
      <c r="J212" s="3" t="s">
        <v>187</v>
      </c>
      <c r="K212" s="3" t="s">
        <v>174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118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262</v>
      </c>
      <c r="J213" s="3" t="s">
        <v>189</v>
      </c>
      <c r="K213" s="3" t="s">
        <v>174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118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262</v>
      </c>
      <c r="J214" s="3" t="s">
        <v>263</v>
      </c>
      <c r="K214" s="3" t="s">
        <v>190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218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262</v>
      </c>
      <c r="J215" s="3" t="s">
        <v>186</v>
      </c>
      <c r="K215" s="3" t="s">
        <v>185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218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262</v>
      </c>
      <c r="J216" s="3" t="s">
        <v>187</v>
      </c>
      <c r="K216" s="3" t="s">
        <v>185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218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262</v>
      </c>
      <c r="J217" s="3" t="s">
        <v>191</v>
      </c>
      <c r="K217" s="3" t="s">
        <v>185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218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262</v>
      </c>
      <c r="J218" s="3" t="s">
        <v>189</v>
      </c>
      <c r="K218" s="3" t="s">
        <v>174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218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262</v>
      </c>
      <c r="J219" s="3" t="s">
        <v>263</v>
      </c>
      <c r="K219" s="3" t="s">
        <v>174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218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262</v>
      </c>
      <c r="J220" s="3" t="s">
        <v>186</v>
      </c>
      <c r="K220" s="3" t="s">
        <v>174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218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262</v>
      </c>
      <c r="J221" s="3" t="s">
        <v>187</v>
      </c>
      <c r="K221" s="3" t="s">
        <v>174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218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262</v>
      </c>
      <c r="J222" s="3" t="s">
        <v>263</v>
      </c>
      <c r="K222" s="3" t="s">
        <v>174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218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262</v>
      </c>
      <c r="J223" s="3" t="s">
        <v>186</v>
      </c>
      <c r="K223" s="3" t="s">
        <v>174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218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262</v>
      </c>
      <c r="J224" s="3" t="s">
        <v>187</v>
      </c>
      <c r="K224" s="3" t="s">
        <v>174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218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262</v>
      </c>
      <c r="J225" s="3" t="s">
        <v>189</v>
      </c>
      <c r="K225" s="3" t="s">
        <v>174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218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262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218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262</v>
      </c>
      <c r="J227" s="3" t="s">
        <v>186</v>
      </c>
      <c r="K227" s="3" t="s">
        <v>185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218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262</v>
      </c>
      <c r="J228" s="3" t="s">
        <v>187</v>
      </c>
      <c r="K228" s="3" t="s">
        <v>185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218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262</v>
      </c>
      <c r="J229" s="3" t="s">
        <v>188</v>
      </c>
      <c r="K229" s="3" t="s">
        <v>185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218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262</v>
      </c>
      <c r="J230" s="3" t="s">
        <v>204</v>
      </c>
      <c r="K230" s="3" t="s">
        <v>174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218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262</v>
      </c>
      <c r="J231" s="3" t="s">
        <v>189</v>
      </c>
      <c r="K231" s="3" t="s">
        <v>174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218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262</v>
      </c>
      <c r="J232" s="3" t="s">
        <v>263</v>
      </c>
      <c r="K232" s="3" t="s">
        <v>174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218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262</v>
      </c>
      <c r="J233" s="3" t="s">
        <v>186</v>
      </c>
      <c r="K233" s="3" t="s">
        <v>174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218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262</v>
      </c>
      <c r="J234" s="3" t="s">
        <v>187</v>
      </c>
      <c r="K234" s="3" t="s">
        <v>174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218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262</v>
      </c>
      <c r="J235" s="3" t="s">
        <v>189</v>
      </c>
      <c r="K235" s="3" t="s">
        <v>174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218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262</v>
      </c>
      <c r="J236" s="3" t="s">
        <v>186</v>
      </c>
      <c r="K236" s="3" t="s">
        <v>174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218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262</v>
      </c>
      <c r="J237" s="3" t="s">
        <v>187</v>
      </c>
      <c r="K237" s="3" t="s">
        <v>174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218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262</v>
      </c>
      <c r="J238" s="3" t="s">
        <v>189</v>
      </c>
      <c r="K238" s="3" t="s">
        <v>174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218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262</v>
      </c>
      <c r="J239" s="3" t="s">
        <v>186</v>
      </c>
      <c r="K239" s="3" t="s">
        <v>185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218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262</v>
      </c>
      <c r="J240" s="3" t="s">
        <v>187</v>
      </c>
      <c r="K240" s="3" t="s">
        <v>185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218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262</v>
      </c>
      <c r="J241" s="3" t="s">
        <v>247</v>
      </c>
      <c r="K241" s="3" t="s">
        <v>185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218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262</v>
      </c>
      <c r="J242" s="3" t="s">
        <v>189</v>
      </c>
      <c r="K242" s="3" t="s">
        <v>174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218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262</v>
      </c>
      <c r="J243" s="3" t="s">
        <v>263</v>
      </c>
      <c r="K243" s="3" t="s">
        <v>174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218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262</v>
      </c>
      <c r="J244" s="3" t="s">
        <v>195</v>
      </c>
      <c r="K244" s="3" t="s">
        <v>238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218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262</v>
      </c>
      <c r="J245" s="3" t="s">
        <v>186</v>
      </c>
      <c r="K245" s="3" t="s">
        <v>174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218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262</v>
      </c>
      <c r="J246" s="3" t="s">
        <v>187</v>
      </c>
      <c r="K246" s="3" t="s">
        <v>174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218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262</v>
      </c>
      <c r="J247" s="3" t="s">
        <v>189</v>
      </c>
      <c r="K247" s="3" t="s">
        <v>174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218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262</v>
      </c>
      <c r="J248" s="3" t="s">
        <v>263</v>
      </c>
      <c r="K248" s="3" t="s">
        <v>174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218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262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218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262</v>
      </c>
      <c r="J250" s="3" t="s">
        <v>186</v>
      </c>
      <c r="K250" s="3" t="s">
        <v>174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218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262</v>
      </c>
      <c r="J251" s="3" t="s">
        <v>187</v>
      </c>
      <c r="K251" s="3" t="s">
        <v>174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218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262</v>
      </c>
      <c r="J252" s="3" t="s">
        <v>263</v>
      </c>
      <c r="K252" s="3" t="s">
        <v>174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218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262</v>
      </c>
      <c r="J253" s="3" t="s">
        <v>186</v>
      </c>
      <c r="K253" s="3" t="s">
        <v>185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218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262</v>
      </c>
      <c r="J254" s="3" t="s">
        <v>187</v>
      </c>
      <c r="K254" s="3" t="s">
        <v>185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218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262</v>
      </c>
      <c r="J255" s="3" t="s">
        <v>191</v>
      </c>
      <c r="K255" s="3" t="s">
        <v>185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218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262</v>
      </c>
      <c r="J256" s="3" t="s">
        <v>189</v>
      </c>
      <c r="K256" s="3" t="s">
        <v>174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218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262</v>
      </c>
      <c r="J257" s="3" t="s">
        <v>263</v>
      </c>
      <c r="K257" s="3" t="s">
        <v>174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218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262</v>
      </c>
      <c r="J258" s="3" t="s">
        <v>195</v>
      </c>
      <c r="K258" s="3" t="s">
        <v>238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218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262</v>
      </c>
      <c r="J259" s="3" t="s">
        <v>186</v>
      </c>
      <c r="K259" s="3" t="s">
        <v>174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218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262</v>
      </c>
      <c r="J260" s="3" t="s">
        <v>187</v>
      </c>
      <c r="K260" s="3" t="s">
        <v>174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218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262</v>
      </c>
      <c r="J261" s="3" t="s">
        <v>189</v>
      </c>
      <c r="K261" s="3" t="s">
        <v>174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218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262</v>
      </c>
      <c r="J262" s="3" t="s">
        <v>263</v>
      </c>
      <c r="K262" s="3" t="s">
        <v>174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218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262</v>
      </c>
      <c r="J263" s="3" t="s">
        <v>186</v>
      </c>
      <c r="K263" s="3" t="s">
        <v>174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218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262</v>
      </c>
      <c r="J264" s="3" t="s">
        <v>187</v>
      </c>
      <c r="K264" s="3" t="s">
        <v>174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218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262</v>
      </c>
      <c r="J265" s="3" t="s">
        <v>189</v>
      </c>
      <c r="K265" s="3" t="s">
        <v>174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218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262</v>
      </c>
      <c r="J266" s="3" t="s">
        <v>263</v>
      </c>
      <c r="K266" s="3" t="s">
        <v>174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218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262</v>
      </c>
      <c r="J267" s="3" t="s">
        <v>186</v>
      </c>
      <c r="K267" s="3" t="s">
        <v>185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218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262</v>
      </c>
      <c r="J268" s="3" t="s">
        <v>187</v>
      </c>
      <c r="K268" s="3" t="s">
        <v>185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218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262</v>
      </c>
      <c r="J269" s="3" t="s">
        <v>204</v>
      </c>
      <c r="K269" s="3" t="s">
        <v>185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218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262</v>
      </c>
      <c r="J270" s="3" t="s">
        <v>189</v>
      </c>
      <c r="K270" s="3" t="s">
        <v>174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218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262</v>
      </c>
      <c r="J271" s="3" t="s">
        <v>263</v>
      </c>
      <c r="K271" s="3" t="s">
        <v>174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218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262</v>
      </c>
      <c r="J272" s="3" t="s">
        <v>195</v>
      </c>
      <c r="K272" s="3" t="s">
        <v>238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218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262</v>
      </c>
      <c r="J273" s="3" t="s">
        <v>186</v>
      </c>
      <c r="K273" s="3" t="s">
        <v>174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218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262</v>
      </c>
      <c r="J274" s="3" t="s">
        <v>187</v>
      </c>
      <c r="K274" s="3" t="s">
        <v>174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218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262</v>
      </c>
      <c r="J275" s="3" t="s">
        <v>189</v>
      </c>
      <c r="K275" s="3" t="s">
        <v>174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218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262</v>
      </c>
      <c r="J276" s="3" t="s">
        <v>263</v>
      </c>
      <c r="K276" s="3" t="s">
        <v>174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218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262</v>
      </c>
      <c r="J277" s="3" t="s">
        <v>186</v>
      </c>
      <c r="K277" s="3" t="s">
        <v>174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218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262</v>
      </c>
      <c r="J278" s="3" t="s">
        <v>187</v>
      </c>
      <c r="K278" s="3" t="s">
        <v>174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218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262</v>
      </c>
      <c r="J279" s="3" t="s">
        <v>189</v>
      </c>
      <c r="K279" s="3" t="s">
        <v>174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218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262</v>
      </c>
      <c r="J280" s="3" t="s">
        <v>263</v>
      </c>
      <c r="K280" s="3" t="s">
        <v>174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218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262</v>
      </c>
      <c r="J281" s="3" t="s">
        <v>186</v>
      </c>
      <c r="K281" s="3" t="s">
        <v>185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218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262</v>
      </c>
      <c r="J282" s="3" t="s">
        <v>187</v>
      </c>
      <c r="K282" s="3" t="s">
        <v>185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218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262</v>
      </c>
      <c r="J283" s="3" t="s">
        <v>188</v>
      </c>
      <c r="K283" s="3" t="s">
        <v>185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218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262</v>
      </c>
      <c r="J284" s="3" t="s">
        <v>189</v>
      </c>
      <c r="K284" s="3" t="s">
        <v>174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218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262</v>
      </c>
      <c r="J285" s="3" t="s">
        <v>263</v>
      </c>
      <c r="K285" s="3" t="s">
        <v>174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218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262</v>
      </c>
      <c r="J286" s="3" t="s">
        <v>195</v>
      </c>
      <c r="K286" s="3" t="s">
        <v>238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218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262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218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262</v>
      </c>
      <c r="J288" s="3" t="s">
        <v>186</v>
      </c>
      <c r="K288" s="3" t="s">
        <v>174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218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262</v>
      </c>
      <c r="J289" s="3" t="s">
        <v>187</v>
      </c>
      <c r="K289" s="3" t="s">
        <v>174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218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262</v>
      </c>
      <c r="J290" s="3" t="s">
        <v>263</v>
      </c>
      <c r="K290" s="3" t="s">
        <v>174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218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262</v>
      </c>
      <c r="J291" s="3"/>
      <c r="K291" s="3"/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78</v>
      </c>
      <c r="B292" t="s">
        <v>218</v>
      </c>
      <c r="C292" t="s">
        <v>76</v>
      </c>
      <c r="D292" t="s">
        <v>28</v>
      </c>
      <c r="E292" t="s">
        <v>25</v>
      </c>
      <c r="F292" t="s">
        <v>75</v>
      </c>
      <c r="G292" t="s">
        <v>71</v>
      </c>
      <c r="H292">
        <v>1</v>
      </c>
      <c r="I292" t="s">
        <v>262</v>
      </c>
      <c r="J292" s="3"/>
      <c r="K292" s="3"/>
      <c r="T292" t="str">
        <f>Block[[#This Row],[服装]]&amp;Block[[#This Row],[名前]]&amp;Block[[#This Row],[レアリティ]]</f>
        <v>ユニフォーム浅虫快人ICONIC</v>
      </c>
    </row>
    <row r="293" spans="1:20" x14ac:dyDescent="0.3">
      <c r="A293">
        <f>VLOOKUP(Block[[#This Row],[No用]],SetNo[[No.用]:[vlookup 用]],2,FALSE)</f>
        <v>79</v>
      </c>
      <c r="B293" t="s">
        <v>218</v>
      </c>
      <c r="C293" t="s">
        <v>79</v>
      </c>
      <c r="D293" t="s">
        <v>23</v>
      </c>
      <c r="E293" t="s">
        <v>21</v>
      </c>
      <c r="F293" t="s">
        <v>75</v>
      </c>
      <c r="G293" t="s">
        <v>71</v>
      </c>
      <c r="H293">
        <v>1</v>
      </c>
      <c r="I293" t="s">
        <v>262</v>
      </c>
      <c r="J293" s="3"/>
      <c r="K293" s="3"/>
      <c r="T293" t="str">
        <f>Block[[#This Row],[服装]]&amp;Block[[#This Row],[名前]]&amp;Block[[#This Row],[レアリティ]]</f>
        <v>ユニフォーム南田大志ICONIC</v>
      </c>
    </row>
    <row r="294" spans="1:20" x14ac:dyDescent="0.3">
      <c r="A294">
        <f>VLOOKUP(Block[[#This Row],[No用]],SetNo[[No.用]:[vlookup 用]],2,FALSE)</f>
        <v>80</v>
      </c>
      <c r="B294" t="s">
        <v>218</v>
      </c>
      <c r="C294" t="s">
        <v>81</v>
      </c>
      <c r="D294" t="s">
        <v>23</v>
      </c>
      <c r="E294" t="s">
        <v>26</v>
      </c>
      <c r="F294" t="s">
        <v>75</v>
      </c>
      <c r="G294" t="s">
        <v>71</v>
      </c>
      <c r="H294">
        <v>1</v>
      </c>
      <c r="I294" t="s">
        <v>262</v>
      </c>
      <c r="J294" s="3"/>
      <c r="K294" s="3"/>
      <c r="T294" t="str">
        <f>Block[[#This Row],[服装]]&amp;Block[[#This Row],[名前]]&amp;Block[[#This Row],[レアリティ]]</f>
        <v>ユニフォーム湯川良明ICONIC</v>
      </c>
    </row>
    <row r="295" spans="1:20" x14ac:dyDescent="0.3">
      <c r="A295">
        <f>VLOOKUP(Block[[#This Row],[No用]],SetNo[[No.用]:[vlookup 用]],2,FALSE)</f>
        <v>81</v>
      </c>
      <c r="B295" t="s">
        <v>218</v>
      </c>
      <c r="C295" t="s">
        <v>83</v>
      </c>
      <c r="D295" t="s">
        <v>23</v>
      </c>
      <c r="E295" t="s">
        <v>25</v>
      </c>
      <c r="F295" t="s">
        <v>75</v>
      </c>
      <c r="G295" t="s">
        <v>71</v>
      </c>
      <c r="H295">
        <v>1</v>
      </c>
      <c r="I295" t="s">
        <v>262</v>
      </c>
      <c r="J295" s="3"/>
      <c r="K295" s="3"/>
      <c r="T295" t="str">
        <f>Block[[#This Row],[服装]]&amp;Block[[#This Row],[名前]]&amp;Block[[#This Row],[レアリティ]]</f>
        <v>ユニフォーム稲垣功ICONIC</v>
      </c>
    </row>
    <row r="296" spans="1:20" x14ac:dyDescent="0.3">
      <c r="A296">
        <f>VLOOKUP(Block[[#This Row],[No用]],SetNo[[No.用]:[vlookup 用]],2,FALSE)</f>
        <v>82</v>
      </c>
      <c r="B296" t="s">
        <v>218</v>
      </c>
      <c r="C296" t="s">
        <v>86</v>
      </c>
      <c r="D296" t="s">
        <v>23</v>
      </c>
      <c r="E296" t="s">
        <v>26</v>
      </c>
      <c r="F296" t="s">
        <v>75</v>
      </c>
      <c r="G296" t="s">
        <v>71</v>
      </c>
      <c r="H296">
        <v>1</v>
      </c>
      <c r="I296" t="s">
        <v>262</v>
      </c>
      <c r="J296" s="3"/>
      <c r="K296" s="3"/>
      <c r="T296" t="str">
        <f>Block[[#This Row],[服装]]&amp;Block[[#This Row],[名前]]&amp;Block[[#This Row],[レアリティ]]</f>
        <v>ユニフォーム馬門英治ICONIC</v>
      </c>
    </row>
    <row r="297" spans="1:20" x14ac:dyDescent="0.3">
      <c r="A297">
        <f>VLOOKUP(Block[[#This Row],[No用]],SetNo[[No.用]:[vlookup 用]],2,FALSE)</f>
        <v>83</v>
      </c>
      <c r="B297" t="s">
        <v>218</v>
      </c>
      <c r="C297" t="s">
        <v>88</v>
      </c>
      <c r="D297" t="s">
        <v>23</v>
      </c>
      <c r="E297" t="s">
        <v>25</v>
      </c>
      <c r="F297" t="s">
        <v>75</v>
      </c>
      <c r="G297" t="s">
        <v>71</v>
      </c>
      <c r="H297">
        <v>1</v>
      </c>
      <c r="I297" t="s">
        <v>262</v>
      </c>
      <c r="T297" t="str">
        <f>Block[[#This Row],[服装]]&amp;Block[[#This Row],[名前]]&amp;Block[[#This Row],[レアリティ]]</f>
        <v>ユニフォーム百沢雄大ICONIC</v>
      </c>
    </row>
    <row r="298" spans="1:20" x14ac:dyDescent="0.3">
      <c r="A298" t="e">
        <f>VLOOKUP(Block[[#This Row],[No用]],SetNo[[No.用]:[vlookup 用]],2,FALSE)</f>
        <v>#N/A</v>
      </c>
      <c r="G298" t="s">
        <v>71</v>
      </c>
      <c r="H298">
        <v>1</v>
      </c>
      <c r="I298" t="s">
        <v>262</v>
      </c>
      <c r="T298" t="str">
        <f>Block[[#This Row],[服装]]&amp;Block[[#This Row],[名前]]&amp;Block[[#This Row],[レアリティ]]</f>
        <v>ICONIC</v>
      </c>
    </row>
    <row r="299" spans="1:20" x14ac:dyDescent="0.3">
      <c r="A299" t="e">
        <f>VLOOKUP(Block[[#This Row],[No用]],SetNo[[No.用]:[vlookup 用]],2,FALSE)</f>
        <v>#N/A</v>
      </c>
      <c r="G299" t="s">
        <v>71</v>
      </c>
      <c r="H299">
        <v>1</v>
      </c>
      <c r="I299" t="s">
        <v>262</v>
      </c>
      <c r="T299" t="str">
        <f>Block[[#This Row],[服装]]&amp;Block[[#This Row],[名前]]&amp;Block[[#This Row],[レアリティ]]</f>
        <v>ICONIC</v>
      </c>
    </row>
    <row r="300" spans="1:20" x14ac:dyDescent="0.3">
      <c r="A300" t="e">
        <f>VLOOKUP(Block[[#This Row],[No用]],SetNo[[No.用]:[vlookup 用]],2,FALSE)</f>
        <v>#N/A</v>
      </c>
      <c r="G300" t="s">
        <v>71</v>
      </c>
      <c r="H300">
        <v>1</v>
      </c>
      <c r="I300" t="s">
        <v>262</v>
      </c>
      <c r="T300" t="str">
        <f>Block[[#This Row],[服装]]&amp;Block[[#This Row],[名前]]&amp;Block[[#This Row],[レアリティ]]</f>
        <v>ICONIC</v>
      </c>
    </row>
    <row r="301" spans="1:20" x14ac:dyDescent="0.3">
      <c r="A301" t="e">
        <f>VLOOKUP(Block[[#This Row],[No用]],SetNo[[No.用]:[vlookup 用]],2,FALSE)</f>
        <v>#N/A</v>
      </c>
      <c r="G301" t="s">
        <v>71</v>
      </c>
      <c r="H301">
        <v>1</v>
      </c>
      <c r="I301" t="s">
        <v>262</v>
      </c>
      <c r="T301" t="str">
        <f>Block[[#This Row],[服装]]&amp;Block[[#This Row],[名前]]&amp;Block[[#This Row],[レアリティ]]</f>
        <v>ICONIC</v>
      </c>
    </row>
    <row r="302" spans="1:20" x14ac:dyDescent="0.3">
      <c r="A302" t="e">
        <f>VLOOKUP(Block[[#This Row],[No用]],SetNo[[No.用]:[vlookup 用]],2,FALSE)</f>
        <v>#N/A</v>
      </c>
      <c r="G302" t="s">
        <v>71</v>
      </c>
      <c r="H302">
        <v>1</v>
      </c>
      <c r="I302" t="s">
        <v>262</v>
      </c>
      <c r="T302" t="str">
        <f>Block[[#This Row],[服装]]&amp;Block[[#This Row],[名前]]&amp;Block[[#This Row],[レアリティ]]</f>
        <v>ICONIC</v>
      </c>
    </row>
    <row r="303" spans="1:20" x14ac:dyDescent="0.3">
      <c r="A303" t="e">
        <f>VLOOKUP(Block[[#This Row],[No用]],SetNo[[No.用]:[vlookup 用]],2,FALSE)</f>
        <v>#N/A</v>
      </c>
      <c r="G303" t="s">
        <v>71</v>
      </c>
      <c r="H303">
        <v>1</v>
      </c>
      <c r="I303" t="s">
        <v>262</v>
      </c>
      <c r="T303" t="str">
        <f>Block[[#This Row],[服装]]&amp;Block[[#This Row],[名前]]&amp;Block[[#This Row],[レアリティ]]</f>
        <v>ICONIC</v>
      </c>
    </row>
    <row r="304" spans="1:20" x14ac:dyDescent="0.3">
      <c r="A304">
        <v>106</v>
      </c>
      <c r="B304" t="s">
        <v>409</v>
      </c>
      <c r="C304" t="s">
        <v>410</v>
      </c>
      <c r="D304" t="s">
        <v>24</v>
      </c>
      <c r="E304" t="s">
        <v>31</v>
      </c>
      <c r="F304" t="s">
        <v>160</v>
      </c>
      <c r="G304" t="s">
        <v>71</v>
      </c>
      <c r="H304">
        <v>1</v>
      </c>
      <c r="I304" t="s">
        <v>15</v>
      </c>
      <c r="J304" t="s">
        <v>422</v>
      </c>
      <c r="K304" t="s">
        <v>278</v>
      </c>
      <c r="L304">
        <v>28</v>
      </c>
      <c r="T304" t="str">
        <f>Block[[#This Row],[服装]]&amp;Block[[#This Row],[名前]]&amp;Block[[#This Row],[レアリティ]]</f>
        <v>探偵白布賢二郎ICONIC</v>
      </c>
    </row>
    <row r="305" spans="1:20" x14ac:dyDescent="0.3">
      <c r="A305">
        <v>106</v>
      </c>
      <c r="B305" t="s">
        <v>409</v>
      </c>
      <c r="C305" t="s">
        <v>410</v>
      </c>
      <c r="D305" t="s">
        <v>24</v>
      </c>
      <c r="E305" t="s">
        <v>31</v>
      </c>
      <c r="F305" t="s">
        <v>160</v>
      </c>
      <c r="G305" t="s">
        <v>71</v>
      </c>
      <c r="H305">
        <v>1</v>
      </c>
      <c r="I305" t="s">
        <v>15</v>
      </c>
      <c r="J305" t="s">
        <v>423</v>
      </c>
      <c r="K305" t="s">
        <v>278</v>
      </c>
      <c r="L305">
        <v>28</v>
      </c>
      <c r="T305" t="str">
        <f>Block[[#This Row],[服装]]&amp;Block[[#This Row],[名前]]&amp;Block[[#This Row],[レアリティ]]</f>
        <v>探偵白布賢二郎ICONIC</v>
      </c>
    </row>
    <row r="306" spans="1:20" x14ac:dyDescent="0.3">
      <c r="A306">
        <v>106</v>
      </c>
      <c r="B306" t="s">
        <v>409</v>
      </c>
      <c r="C306" t="s">
        <v>410</v>
      </c>
      <c r="D306" t="s">
        <v>24</v>
      </c>
      <c r="E306" t="s">
        <v>31</v>
      </c>
      <c r="F306" t="s">
        <v>160</v>
      </c>
      <c r="G306" t="s">
        <v>71</v>
      </c>
      <c r="H306">
        <v>1</v>
      </c>
      <c r="I306" t="s">
        <v>15</v>
      </c>
      <c r="J306" s="3" t="s">
        <v>263</v>
      </c>
      <c r="K306" t="s">
        <v>416</v>
      </c>
      <c r="L306">
        <v>27</v>
      </c>
      <c r="T306" t="str">
        <f>Block[[#This Row],[服装]]&amp;Block[[#This Row],[名前]]&amp;Block[[#This Row],[レアリティ]]</f>
        <v>探偵白布賢二郎ICONIC</v>
      </c>
    </row>
    <row r="307" spans="1:20" x14ac:dyDescent="0.3">
      <c r="A307">
        <f>VLOOKUP(Block[[#This Row],[No用]],SetNo[[No.用]:[vlookup 用]],2,FALSE)</f>
        <v>118</v>
      </c>
      <c r="B307" s="3" t="s">
        <v>403</v>
      </c>
      <c r="C307" t="s">
        <v>124</v>
      </c>
      <c r="D307" s="3" t="s">
        <v>77</v>
      </c>
      <c r="E307" t="s">
        <v>78</v>
      </c>
      <c r="F307" t="s">
        <v>129</v>
      </c>
      <c r="G307" t="s">
        <v>71</v>
      </c>
      <c r="H307">
        <v>1</v>
      </c>
      <c r="I307" t="s">
        <v>15</v>
      </c>
      <c r="J307" s="3" t="s">
        <v>186</v>
      </c>
      <c r="K307" s="3" t="s">
        <v>174</v>
      </c>
      <c r="L307">
        <v>27</v>
      </c>
      <c r="T307" t="str">
        <f>Block[[#This Row],[服装]]&amp;Block[[#This Row],[名前]]&amp;Block[[#This Row],[レアリティ]]</f>
        <v>探偵木葉秋紀ICONIC</v>
      </c>
    </row>
    <row r="308" spans="1:20" x14ac:dyDescent="0.3">
      <c r="A308">
        <f>VLOOKUP(Block[[#This Row],[No用]],SetNo[[No.用]:[vlookup 用]],2,FALSE)</f>
        <v>118</v>
      </c>
      <c r="B308" s="3" t="s">
        <v>403</v>
      </c>
      <c r="C308" t="s">
        <v>124</v>
      </c>
      <c r="D308" s="3" t="s">
        <v>77</v>
      </c>
      <c r="E308" t="s">
        <v>78</v>
      </c>
      <c r="F308" t="s">
        <v>129</v>
      </c>
      <c r="G308" t="s">
        <v>71</v>
      </c>
      <c r="H308">
        <v>1</v>
      </c>
      <c r="I308" t="s">
        <v>15</v>
      </c>
      <c r="J308" s="3" t="s">
        <v>187</v>
      </c>
      <c r="K308" s="3" t="s">
        <v>174</v>
      </c>
      <c r="L308">
        <v>27</v>
      </c>
      <c r="T308" t="str">
        <f>Block[[#This Row],[服装]]&amp;Block[[#This Row],[名前]]&amp;Block[[#This Row],[レアリティ]]</f>
        <v>探偵木葉秋紀ICONIC</v>
      </c>
    </row>
    <row r="309" spans="1:20" x14ac:dyDescent="0.3">
      <c r="A309">
        <f>VLOOKUP(Block[[#This Row],[No用]],SetNo[[No.用]:[vlookup 用]],2,FALSE)</f>
        <v>118</v>
      </c>
      <c r="B309" s="3" t="s">
        <v>403</v>
      </c>
      <c r="C309" t="s">
        <v>124</v>
      </c>
      <c r="D309" s="3" t="s">
        <v>77</v>
      </c>
      <c r="E309" t="s">
        <v>78</v>
      </c>
      <c r="F309" t="s">
        <v>129</v>
      </c>
      <c r="G309" t="s">
        <v>71</v>
      </c>
      <c r="H309">
        <v>1</v>
      </c>
      <c r="I309" t="s">
        <v>15</v>
      </c>
      <c r="J309" s="3" t="s">
        <v>189</v>
      </c>
      <c r="K309" s="3" t="s">
        <v>174</v>
      </c>
      <c r="L309">
        <v>27</v>
      </c>
      <c r="T309" t="str">
        <f>Block[[#This Row],[服装]]&amp;Block[[#This Row],[名前]]&amp;Block[[#This Row],[レアリティ]]</f>
        <v>探偵木葉秋紀ICONIC</v>
      </c>
    </row>
    <row r="310" spans="1:20" x14ac:dyDescent="0.3">
      <c r="A310">
        <f>VLOOKUP(Block[[#This Row],[No用]],SetNo[[No.用]:[vlookup 用]],2,FALSE)</f>
        <v>118</v>
      </c>
      <c r="B310" s="3" t="s">
        <v>403</v>
      </c>
      <c r="C310" t="s">
        <v>124</v>
      </c>
      <c r="D310" s="3" t="s">
        <v>77</v>
      </c>
      <c r="E310" t="s">
        <v>78</v>
      </c>
      <c r="F310" t="s">
        <v>129</v>
      </c>
      <c r="G310" t="s">
        <v>71</v>
      </c>
      <c r="H310">
        <v>1</v>
      </c>
      <c r="I310" t="s">
        <v>15</v>
      </c>
      <c r="J310" s="3" t="s">
        <v>263</v>
      </c>
      <c r="K310" s="3" t="s">
        <v>174</v>
      </c>
      <c r="L310">
        <v>27</v>
      </c>
      <c r="T310" t="str">
        <f>Block[[#This Row],[服装]]&amp;Block[[#This Row],[名前]]&amp;Block[[#This Row],[レアリティ]]</f>
        <v>探偵木葉秋紀ICONIC</v>
      </c>
    </row>
    <row r="311" spans="1:20" x14ac:dyDescent="0.3">
      <c r="A311" t="str">
        <f>VLOOKUP(Block[[#This Row],[No用]],SetNo[[No.用]:[vlookup 用]],2,FALSE)</f>
        <v/>
      </c>
      <c r="H311">
        <v>1</v>
      </c>
      <c r="I311" t="s">
        <v>15</v>
      </c>
      <c r="T311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35"/>
  <sheetViews>
    <sheetView topLeftCell="A79" workbookViewId="0">
      <selection activeCell="A138" sqref="A138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VLOOKUP(Special[[#This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276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220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276</v>
      </c>
      <c r="J3" t="s">
        <v>184</v>
      </c>
      <c r="K3" t="s">
        <v>238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221</v>
      </c>
      <c r="C4" t="s">
        <v>243</v>
      </c>
      <c r="D4" t="s">
        <v>23</v>
      </c>
      <c r="E4" t="s">
        <v>26</v>
      </c>
      <c r="F4" t="s">
        <v>156</v>
      </c>
      <c r="G4" t="s">
        <v>71</v>
      </c>
      <c r="H4">
        <v>1</v>
      </c>
      <c r="I4" t="s">
        <v>276</v>
      </c>
      <c r="J4" t="s">
        <v>192</v>
      </c>
      <c r="K4" t="s">
        <v>238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218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276</v>
      </c>
      <c r="J5" t="s">
        <v>203</v>
      </c>
      <c r="K5" t="s">
        <v>174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220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276</v>
      </c>
      <c r="J6" t="s">
        <v>203</v>
      </c>
      <c r="K6" t="s">
        <v>174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221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276</v>
      </c>
      <c r="J7" t="s">
        <v>203</v>
      </c>
      <c r="K7" t="s">
        <v>174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218</v>
      </c>
      <c r="C8" t="s">
        <v>222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276</v>
      </c>
      <c r="J8" t="s">
        <v>203</v>
      </c>
      <c r="K8" t="s">
        <v>174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276</v>
      </c>
      <c r="J9" t="s">
        <v>205</v>
      </c>
      <c r="K9" t="s">
        <v>238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276</v>
      </c>
      <c r="J10" t="s">
        <v>203</v>
      </c>
      <c r="K10" t="s">
        <v>174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276</v>
      </c>
      <c r="J11" t="s">
        <v>203</v>
      </c>
      <c r="K11" t="s">
        <v>174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276</v>
      </c>
      <c r="J12" t="s">
        <v>192</v>
      </c>
      <c r="K12" t="s">
        <v>174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276</v>
      </c>
      <c r="J13" t="s">
        <v>203</v>
      </c>
      <c r="K13" t="s">
        <v>174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276</v>
      </c>
      <c r="J14" t="s">
        <v>192</v>
      </c>
      <c r="K14" t="s">
        <v>174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276</v>
      </c>
      <c r="J15" t="s">
        <v>208</v>
      </c>
      <c r="K15" t="s">
        <v>174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276</v>
      </c>
      <c r="J16" t="s">
        <v>208</v>
      </c>
      <c r="K16" t="s">
        <v>238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218</v>
      </c>
      <c r="C17" t="s">
        <v>143</v>
      </c>
      <c r="D17" t="s">
        <v>24</v>
      </c>
      <c r="E17" t="s">
        <v>25</v>
      </c>
      <c r="F17" t="s">
        <v>137</v>
      </c>
      <c r="G17" t="s">
        <v>71</v>
      </c>
      <c r="H17">
        <v>1</v>
      </c>
      <c r="I17" t="s">
        <v>276</v>
      </c>
      <c r="J17" t="s">
        <v>203</v>
      </c>
      <c r="K17" t="s">
        <v>174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150</v>
      </c>
      <c r="C18" t="s">
        <v>143</v>
      </c>
      <c r="D18" t="s">
        <v>28</v>
      </c>
      <c r="E18" t="s">
        <v>25</v>
      </c>
      <c r="F18" t="s">
        <v>137</v>
      </c>
      <c r="G18" t="s">
        <v>71</v>
      </c>
      <c r="H18">
        <v>1</v>
      </c>
      <c r="I18" t="s">
        <v>276</v>
      </c>
      <c r="J18" t="s">
        <v>203</v>
      </c>
      <c r="K18" t="s">
        <v>174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150</v>
      </c>
      <c r="C19" t="s">
        <v>143</v>
      </c>
      <c r="D19" t="s">
        <v>28</v>
      </c>
      <c r="E19" t="s">
        <v>25</v>
      </c>
      <c r="F19" t="s">
        <v>137</v>
      </c>
      <c r="G19" t="s">
        <v>71</v>
      </c>
      <c r="H19">
        <v>1</v>
      </c>
      <c r="I19" t="s">
        <v>276</v>
      </c>
      <c r="J19" t="s">
        <v>205</v>
      </c>
      <c r="K19" t="s">
        <v>238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218</v>
      </c>
      <c r="C20" t="s">
        <v>144</v>
      </c>
      <c r="D20" t="s">
        <v>28</v>
      </c>
      <c r="E20" t="s">
        <v>25</v>
      </c>
      <c r="F20" t="s">
        <v>137</v>
      </c>
      <c r="G20" t="s">
        <v>71</v>
      </c>
      <c r="H20">
        <v>1</v>
      </c>
      <c r="I20" t="s">
        <v>276</v>
      </c>
      <c r="J20" t="s">
        <v>203</v>
      </c>
      <c r="K20" t="s">
        <v>174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218</v>
      </c>
      <c r="C21" t="s">
        <v>144</v>
      </c>
      <c r="D21" t="s">
        <v>28</v>
      </c>
      <c r="E21" t="s">
        <v>25</v>
      </c>
      <c r="F21" t="s">
        <v>137</v>
      </c>
      <c r="G21" t="s">
        <v>71</v>
      </c>
      <c r="H21">
        <v>1</v>
      </c>
      <c r="I21" t="s">
        <v>276</v>
      </c>
      <c r="J21" t="s">
        <v>208</v>
      </c>
      <c r="K21" t="s">
        <v>174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218</v>
      </c>
      <c r="C22" t="s">
        <v>144</v>
      </c>
      <c r="D22" t="s">
        <v>28</v>
      </c>
      <c r="E22" t="s">
        <v>25</v>
      </c>
      <c r="F22" t="s">
        <v>137</v>
      </c>
      <c r="G22" t="s">
        <v>71</v>
      </c>
      <c r="H22">
        <v>1</v>
      </c>
      <c r="I22" t="s">
        <v>276</v>
      </c>
      <c r="J22" t="s">
        <v>192</v>
      </c>
      <c r="K22" t="s">
        <v>185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218</v>
      </c>
      <c r="C23" t="s">
        <v>144</v>
      </c>
      <c r="D23" t="s">
        <v>28</v>
      </c>
      <c r="E23" t="s">
        <v>25</v>
      </c>
      <c r="F23" t="s">
        <v>137</v>
      </c>
      <c r="G23" t="s">
        <v>71</v>
      </c>
      <c r="H23">
        <v>1</v>
      </c>
      <c r="I23" t="s">
        <v>276</v>
      </c>
      <c r="J23" t="s">
        <v>286</v>
      </c>
      <c r="K23" t="s">
        <v>174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218</v>
      </c>
      <c r="C24" t="s">
        <v>144</v>
      </c>
      <c r="D24" t="s">
        <v>28</v>
      </c>
      <c r="E24" t="s">
        <v>25</v>
      </c>
      <c r="F24" t="s">
        <v>137</v>
      </c>
      <c r="G24" t="s">
        <v>71</v>
      </c>
      <c r="H24">
        <v>1</v>
      </c>
      <c r="I24" t="s">
        <v>276</v>
      </c>
      <c r="J24" t="s">
        <v>286</v>
      </c>
      <c r="K24" t="s">
        <v>238</v>
      </c>
      <c r="L24" t="s">
        <v>287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118</v>
      </c>
      <c r="C25" t="s">
        <v>144</v>
      </c>
      <c r="D25" t="s">
        <v>23</v>
      </c>
      <c r="E25" t="s">
        <v>25</v>
      </c>
      <c r="F25" t="s">
        <v>137</v>
      </c>
      <c r="G25" t="s">
        <v>71</v>
      </c>
      <c r="H25">
        <v>1</v>
      </c>
      <c r="I25" t="s">
        <v>276</v>
      </c>
      <c r="J25" t="s">
        <v>203</v>
      </c>
      <c r="K25" t="s">
        <v>174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118</v>
      </c>
      <c r="C26" t="s">
        <v>144</v>
      </c>
      <c r="D26" t="s">
        <v>23</v>
      </c>
      <c r="E26" t="s">
        <v>25</v>
      </c>
      <c r="F26" t="s">
        <v>137</v>
      </c>
      <c r="G26" t="s">
        <v>71</v>
      </c>
      <c r="H26">
        <v>1</v>
      </c>
      <c r="I26" t="s">
        <v>276</v>
      </c>
      <c r="J26" t="s">
        <v>208</v>
      </c>
      <c r="K26" t="s">
        <v>174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118</v>
      </c>
      <c r="C27" t="s">
        <v>144</v>
      </c>
      <c r="D27" t="s">
        <v>23</v>
      </c>
      <c r="E27" t="s">
        <v>25</v>
      </c>
      <c r="F27" t="s">
        <v>137</v>
      </c>
      <c r="G27" t="s">
        <v>71</v>
      </c>
      <c r="H27">
        <v>1</v>
      </c>
      <c r="I27" t="s">
        <v>276</v>
      </c>
      <c r="J27" t="s">
        <v>288</v>
      </c>
      <c r="K27" t="s">
        <v>238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118</v>
      </c>
      <c r="C28" t="s">
        <v>144</v>
      </c>
      <c r="D28" t="s">
        <v>23</v>
      </c>
      <c r="E28" t="s">
        <v>25</v>
      </c>
      <c r="F28" t="s">
        <v>137</v>
      </c>
      <c r="G28" t="s">
        <v>71</v>
      </c>
      <c r="H28">
        <v>1</v>
      </c>
      <c r="I28" t="s">
        <v>276</v>
      </c>
      <c r="J28" t="s">
        <v>289</v>
      </c>
      <c r="K28" t="s">
        <v>238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218</v>
      </c>
      <c r="C29" t="s">
        <v>145</v>
      </c>
      <c r="D29" t="s">
        <v>24</v>
      </c>
      <c r="E29" t="s">
        <v>31</v>
      </c>
      <c r="F29" t="s">
        <v>137</v>
      </c>
      <c r="G29" t="s">
        <v>71</v>
      </c>
      <c r="H29">
        <v>1</v>
      </c>
      <c r="I29" t="s">
        <v>276</v>
      </c>
      <c r="J29" t="s">
        <v>203</v>
      </c>
      <c r="K29" t="s">
        <v>174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118</v>
      </c>
      <c r="C30" t="s">
        <v>145</v>
      </c>
      <c r="D30" t="s">
        <v>28</v>
      </c>
      <c r="E30" t="s">
        <v>31</v>
      </c>
      <c r="F30" t="s">
        <v>137</v>
      </c>
      <c r="G30" t="s">
        <v>71</v>
      </c>
      <c r="H30">
        <v>1</v>
      </c>
      <c r="I30" t="s">
        <v>276</v>
      </c>
      <c r="J30" t="s">
        <v>203</v>
      </c>
      <c r="K30" t="s">
        <v>174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118</v>
      </c>
      <c r="C31" t="s">
        <v>145</v>
      </c>
      <c r="D31" t="s">
        <v>28</v>
      </c>
      <c r="E31" t="s">
        <v>31</v>
      </c>
      <c r="F31" t="s">
        <v>137</v>
      </c>
      <c r="G31" t="s">
        <v>71</v>
      </c>
      <c r="H31">
        <v>1</v>
      </c>
      <c r="I31" t="s">
        <v>276</v>
      </c>
      <c r="J31" t="s">
        <v>293</v>
      </c>
      <c r="K31" t="s">
        <v>238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218</v>
      </c>
      <c r="C32" t="s">
        <v>146</v>
      </c>
      <c r="D32" t="s">
        <v>28</v>
      </c>
      <c r="E32" t="s">
        <v>25</v>
      </c>
      <c r="F32" t="s">
        <v>137</v>
      </c>
      <c r="G32" t="s">
        <v>71</v>
      </c>
      <c r="H32">
        <v>1</v>
      </c>
      <c r="I32" t="s">
        <v>276</v>
      </c>
      <c r="J32" t="s">
        <v>203</v>
      </c>
      <c r="K32" t="s">
        <v>174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218</v>
      </c>
      <c r="C33" t="s">
        <v>146</v>
      </c>
      <c r="D33" t="s">
        <v>28</v>
      </c>
      <c r="E33" t="s">
        <v>25</v>
      </c>
      <c r="F33" t="s">
        <v>137</v>
      </c>
      <c r="G33" t="s">
        <v>71</v>
      </c>
      <c r="H33">
        <v>1</v>
      </c>
      <c r="I33" t="s">
        <v>276</v>
      </c>
      <c r="J33" t="s">
        <v>192</v>
      </c>
      <c r="K33" t="s">
        <v>174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118</v>
      </c>
      <c r="C34" t="s">
        <v>146</v>
      </c>
      <c r="D34" t="s">
        <v>23</v>
      </c>
      <c r="E34" t="s">
        <v>25</v>
      </c>
      <c r="F34" t="s">
        <v>137</v>
      </c>
      <c r="G34" t="s">
        <v>71</v>
      </c>
      <c r="H34">
        <v>1</v>
      </c>
      <c r="I34" t="s">
        <v>276</v>
      </c>
      <c r="J34" t="s">
        <v>203</v>
      </c>
      <c r="K34" t="s">
        <v>174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118</v>
      </c>
      <c r="C35" t="s">
        <v>146</v>
      </c>
      <c r="D35" t="s">
        <v>23</v>
      </c>
      <c r="E35" t="s">
        <v>25</v>
      </c>
      <c r="F35" t="s">
        <v>137</v>
      </c>
      <c r="G35" t="s">
        <v>71</v>
      </c>
      <c r="H35">
        <v>1</v>
      </c>
      <c r="I35" t="s">
        <v>276</v>
      </c>
      <c r="J35" t="s">
        <v>290</v>
      </c>
      <c r="K35" t="s">
        <v>174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218</v>
      </c>
      <c r="C36" t="s">
        <v>146</v>
      </c>
      <c r="D36" t="s">
        <v>28</v>
      </c>
      <c r="E36" t="s">
        <v>25</v>
      </c>
      <c r="F36" t="s">
        <v>137</v>
      </c>
      <c r="G36" t="s">
        <v>231</v>
      </c>
      <c r="H36">
        <v>1</v>
      </c>
      <c r="I36" t="s">
        <v>276</v>
      </c>
      <c r="J36" t="s">
        <v>203</v>
      </c>
      <c r="K36" t="s">
        <v>174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218</v>
      </c>
      <c r="C37" t="s">
        <v>146</v>
      </c>
      <c r="D37" t="s">
        <v>28</v>
      </c>
      <c r="E37" t="s">
        <v>25</v>
      </c>
      <c r="F37" t="s">
        <v>137</v>
      </c>
      <c r="G37" t="s">
        <v>231</v>
      </c>
      <c r="H37">
        <v>1</v>
      </c>
      <c r="I37" t="s">
        <v>276</v>
      </c>
      <c r="J37" t="s">
        <v>192</v>
      </c>
      <c r="K37" t="s">
        <v>174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218</v>
      </c>
      <c r="C38" t="s">
        <v>147</v>
      </c>
      <c r="D38" t="s">
        <v>24</v>
      </c>
      <c r="E38" t="s">
        <v>25</v>
      </c>
      <c r="F38" t="s">
        <v>137</v>
      </c>
      <c r="G38" t="s">
        <v>71</v>
      </c>
      <c r="H38">
        <v>1</v>
      </c>
      <c r="I38" t="s">
        <v>276</v>
      </c>
      <c r="J38" t="s">
        <v>203</v>
      </c>
      <c r="K38" t="s">
        <v>174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218</v>
      </c>
      <c r="C39" t="s">
        <v>147</v>
      </c>
      <c r="D39" t="s">
        <v>24</v>
      </c>
      <c r="E39" t="s">
        <v>25</v>
      </c>
      <c r="F39" t="s">
        <v>137</v>
      </c>
      <c r="G39" t="s">
        <v>71</v>
      </c>
      <c r="H39">
        <v>1</v>
      </c>
      <c r="I39" t="s">
        <v>276</v>
      </c>
      <c r="J39" t="s">
        <v>292</v>
      </c>
      <c r="K39" t="s">
        <v>238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403</v>
      </c>
      <c r="C40" t="s">
        <v>147</v>
      </c>
      <c r="D40" t="s">
        <v>28</v>
      </c>
      <c r="E40" t="s">
        <v>25</v>
      </c>
      <c r="F40" t="s">
        <v>137</v>
      </c>
      <c r="G40" t="s">
        <v>71</v>
      </c>
      <c r="H40">
        <v>1</v>
      </c>
      <c r="I40" t="s">
        <v>276</v>
      </c>
      <c r="J40" s="3" t="s">
        <v>203</v>
      </c>
      <c r="K40" s="3" t="s">
        <v>174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403</v>
      </c>
      <c r="C41" t="s">
        <v>147</v>
      </c>
      <c r="D41" t="s">
        <v>28</v>
      </c>
      <c r="E41" t="s">
        <v>25</v>
      </c>
      <c r="F41" t="s">
        <v>137</v>
      </c>
      <c r="G41" t="s">
        <v>71</v>
      </c>
      <c r="H41">
        <v>1</v>
      </c>
      <c r="I41" t="s">
        <v>276</v>
      </c>
      <c r="J41" s="3" t="s">
        <v>192</v>
      </c>
      <c r="K41" s="3" t="s">
        <v>238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403</v>
      </c>
      <c r="C42" t="s">
        <v>147</v>
      </c>
      <c r="D42" t="s">
        <v>28</v>
      </c>
      <c r="E42" t="s">
        <v>25</v>
      </c>
      <c r="F42" t="s">
        <v>137</v>
      </c>
      <c r="G42" t="s">
        <v>71</v>
      </c>
      <c r="H42">
        <v>1</v>
      </c>
      <c r="I42" t="s">
        <v>276</v>
      </c>
      <c r="J42" s="3" t="s">
        <v>292</v>
      </c>
      <c r="K42" s="3" t="s">
        <v>238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218</v>
      </c>
      <c r="C43" t="s">
        <v>148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276</v>
      </c>
      <c r="J43" t="s">
        <v>203</v>
      </c>
      <c r="K43" t="s">
        <v>174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218</v>
      </c>
      <c r="C44" t="s">
        <v>149</v>
      </c>
      <c r="D44" t="s">
        <v>24</v>
      </c>
      <c r="E44" t="s">
        <v>26</v>
      </c>
      <c r="F44" t="s">
        <v>137</v>
      </c>
      <c r="G44" t="s">
        <v>71</v>
      </c>
      <c r="H44">
        <v>1</v>
      </c>
      <c r="I44" t="s">
        <v>276</v>
      </c>
      <c r="J44" t="s">
        <v>203</v>
      </c>
      <c r="K44" t="s">
        <v>174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276</v>
      </c>
      <c r="J45" t="s">
        <v>203</v>
      </c>
      <c r="K45" t="s">
        <v>174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150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276</v>
      </c>
      <c r="J46" t="s">
        <v>203</v>
      </c>
      <c r="K46" t="s">
        <v>174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151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276</v>
      </c>
      <c r="J47" t="s">
        <v>296</v>
      </c>
      <c r="K47" t="s">
        <v>185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276</v>
      </c>
      <c r="J48" t="s">
        <v>203</v>
      </c>
      <c r="K48" t="s">
        <v>174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276</v>
      </c>
      <c r="J49" t="s">
        <v>297</v>
      </c>
      <c r="K49" t="s">
        <v>174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276</v>
      </c>
      <c r="J50" t="s">
        <v>205</v>
      </c>
      <c r="K50" t="s">
        <v>238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150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276</v>
      </c>
      <c r="J51" t="s">
        <v>203</v>
      </c>
      <c r="K51" t="s">
        <v>174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150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276</v>
      </c>
      <c r="J52" t="s">
        <v>297</v>
      </c>
      <c r="K52" t="s">
        <v>174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151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276</v>
      </c>
      <c r="J53" t="s">
        <v>203</v>
      </c>
      <c r="K53" t="s">
        <v>174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151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276</v>
      </c>
      <c r="J54" t="s">
        <v>297</v>
      </c>
      <c r="K54" t="s">
        <v>174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276</v>
      </c>
      <c r="J55" t="s">
        <v>203</v>
      </c>
      <c r="K55" t="s">
        <v>174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403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276</v>
      </c>
      <c r="J56" t="s">
        <v>203</v>
      </c>
      <c r="K56" t="s">
        <v>174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276</v>
      </c>
      <c r="J57" t="s">
        <v>208</v>
      </c>
      <c r="K57" t="s">
        <v>185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276</v>
      </c>
      <c r="J58" t="s">
        <v>203</v>
      </c>
      <c r="K58" t="s">
        <v>174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276</v>
      </c>
      <c r="J59" t="s">
        <v>203</v>
      </c>
      <c r="K59" t="s">
        <v>174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276</v>
      </c>
      <c r="J60" t="s">
        <v>203</v>
      </c>
      <c r="K60" t="s">
        <v>174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276</v>
      </c>
      <c r="J61" t="s">
        <v>302</v>
      </c>
      <c r="K61" t="s">
        <v>174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276</v>
      </c>
      <c r="J62" t="s">
        <v>208</v>
      </c>
      <c r="K62" t="s">
        <v>174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276</v>
      </c>
      <c r="J63" t="s">
        <v>203</v>
      </c>
      <c r="K63" t="s">
        <v>174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276</v>
      </c>
      <c r="J64" t="s">
        <v>286</v>
      </c>
      <c r="K64" t="s">
        <v>185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152</v>
      </c>
      <c r="H65">
        <v>1</v>
      </c>
      <c r="I65" t="s">
        <v>276</v>
      </c>
      <c r="J65" t="s">
        <v>203</v>
      </c>
      <c r="K65" t="s">
        <v>174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152</v>
      </c>
      <c r="H66">
        <v>1</v>
      </c>
      <c r="I66" t="s">
        <v>276</v>
      </c>
      <c r="J66" t="s">
        <v>286</v>
      </c>
      <c r="K66" t="s">
        <v>185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218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276</v>
      </c>
      <c r="J67" t="s">
        <v>203</v>
      </c>
      <c r="K67" t="s">
        <v>174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150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276</v>
      </c>
      <c r="J68" t="s">
        <v>203</v>
      </c>
      <c r="K68" t="s">
        <v>174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118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276</v>
      </c>
      <c r="J69" t="s">
        <v>203</v>
      </c>
      <c r="K69" t="s">
        <v>174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118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276</v>
      </c>
      <c r="J70" t="s">
        <v>305</v>
      </c>
      <c r="K70" t="s">
        <v>238</v>
      </c>
      <c r="L70">
        <v>43</v>
      </c>
      <c r="N70">
        <v>53</v>
      </c>
      <c r="R70" t="s">
        <v>304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218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276</v>
      </c>
      <c r="J71" t="s">
        <v>203</v>
      </c>
      <c r="K71" t="s">
        <v>174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218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276</v>
      </c>
      <c r="J72" t="s">
        <v>286</v>
      </c>
      <c r="K72" t="s">
        <v>185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150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276</v>
      </c>
      <c r="J73" t="s">
        <v>203</v>
      </c>
      <c r="K73" t="s">
        <v>174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150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276</v>
      </c>
      <c r="J74" t="s">
        <v>286</v>
      </c>
      <c r="K74" t="s">
        <v>185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118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276</v>
      </c>
      <c r="J75" t="s">
        <v>203</v>
      </c>
      <c r="K75" t="s">
        <v>174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118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276</v>
      </c>
      <c r="J76" t="s">
        <v>286</v>
      </c>
      <c r="K76" t="s">
        <v>185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218</v>
      </c>
      <c r="C77" t="s">
        <v>401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276</v>
      </c>
      <c r="J77" s="3" t="s">
        <v>203</v>
      </c>
      <c r="K77" s="3" t="s">
        <v>174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218</v>
      </c>
      <c r="C78" t="s">
        <v>401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276</v>
      </c>
      <c r="J78" s="3" t="s">
        <v>297</v>
      </c>
      <c r="K78" s="3" t="s">
        <v>185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150</v>
      </c>
      <c r="C79" t="s">
        <v>401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276</v>
      </c>
      <c r="J79" s="3" t="s">
        <v>203</v>
      </c>
      <c r="K79" s="3" t="s">
        <v>174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150</v>
      </c>
      <c r="C80" t="s">
        <v>401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276</v>
      </c>
      <c r="J80" s="3" t="s">
        <v>297</v>
      </c>
      <c r="K80" s="3" t="s">
        <v>185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218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276</v>
      </c>
      <c r="J81" s="3" t="s">
        <v>203</v>
      </c>
      <c r="K81" s="3" t="s">
        <v>174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218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276</v>
      </c>
      <c r="J82" s="3" t="s">
        <v>203</v>
      </c>
      <c r="K82" s="3" t="s">
        <v>174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218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276</v>
      </c>
      <c r="J83" s="3" t="s">
        <v>208</v>
      </c>
      <c r="K83" s="3" t="s">
        <v>185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218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276</v>
      </c>
      <c r="J84" s="3" t="s">
        <v>203</v>
      </c>
      <c r="K84" s="3" t="s">
        <v>174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218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276</v>
      </c>
      <c r="J85" s="3" t="s">
        <v>192</v>
      </c>
      <c r="K85" s="3" t="s">
        <v>185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218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276</v>
      </c>
      <c r="J86" s="3" t="s">
        <v>203</v>
      </c>
      <c r="K86" s="3" t="s">
        <v>174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218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276</v>
      </c>
      <c r="J87" s="3" t="s">
        <v>297</v>
      </c>
      <c r="K87" s="3" t="s">
        <v>174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118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276</v>
      </c>
      <c r="J88" s="3" t="s">
        <v>203</v>
      </c>
      <c r="K88" s="3" t="s">
        <v>174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118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276</v>
      </c>
      <c r="J89" s="3" t="s">
        <v>297</v>
      </c>
      <c r="K89" s="3" t="s">
        <v>174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118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276</v>
      </c>
      <c r="J90" s="3" t="s">
        <v>296</v>
      </c>
      <c r="K90" s="3" t="s">
        <v>185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218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276</v>
      </c>
      <c r="J91" s="3" t="s">
        <v>203</v>
      </c>
      <c r="K91" s="3" t="s">
        <v>174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218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276</v>
      </c>
      <c r="J92" s="3" t="s">
        <v>288</v>
      </c>
      <c r="K92" s="3" t="s">
        <v>238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118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276</v>
      </c>
      <c r="J93" s="3" t="s">
        <v>203</v>
      </c>
      <c r="K93" s="3" t="s">
        <v>174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118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276</v>
      </c>
      <c r="J94" s="3" t="s">
        <v>205</v>
      </c>
      <c r="K94" s="3" t="s">
        <v>238</v>
      </c>
      <c r="L94">
        <v>47</v>
      </c>
      <c r="N94">
        <v>57</v>
      </c>
      <c r="R94" s="3" t="s">
        <v>304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218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276</v>
      </c>
      <c r="J95" s="3" t="s">
        <v>203</v>
      </c>
      <c r="K95" s="3" t="s">
        <v>174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218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276</v>
      </c>
      <c r="J96" s="3" t="s">
        <v>408</v>
      </c>
      <c r="K96" s="3" t="s">
        <v>238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218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276</v>
      </c>
      <c r="J97" s="3" t="s">
        <v>203</v>
      </c>
      <c r="K97" s="3" t="s">
        <v>174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218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276</v>
      </c>
      <c r="J98" s="3" t="s">
        <v>192</v>
      </c>
      <c r="K98" s="3" t="s">
        <v>185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218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276</v>
      </c>
      <c r="J99" s="3" t="s">
        <v>203</v>
      </c>
      <c r="K99" s="3" t="s">
        <v>174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218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276</v>
      </c>
      <c r="J100" s="3" t="s">
        <v>208</v>
      </c>
      <c r="K100" s="3" t="s">
        <v>185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218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276</v>
      </c>
      <c r="J101" s="3" t="s">
        <v>203</v>
      </c>
      <c r="K101" s="3" t="s">
        <v>174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218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276</v>
      </c>
      <c r="J102" s="3" t="s">
        <v>192</v>
      </c>
      <c r="K102" s="3" t="s">
        <v>174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218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276</v>
      </c>
      <c r="J103" s="3" t="s">
        <v>205</v>
      </c>
      <c r="K103" s="3" t="s">
        <v>238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218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276</v>
      </c>
      <c r="J104" s="3" t="s">
        <v>203</v>
      </c>
      <c r="K104" s="3" t="s">
        <v>174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218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276</v>
      </c>
      <c r="J105" s="3" t="s">
        <v>203</v>
      </c>
      <c r="K105" s="3" t="s">
        <v>174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218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276</v>
      </c>
      <c r="J106" s="3" t="s">
        <v>203</v>
      </c>
      <c r="K106" s="3" t="s">
        <v>174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218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276</v>
      </c>
      <c r="J107" s="3" t="s">
        <v>203</v>
      </c>
      <c r="K107" s="3" t="s">
        <v>174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218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276</v>
      </c>
      <c r="J108" s="3" t="s">
        <v>208</v>
      </c>
      <c r="K108" s="3" t="s">
        <v>185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218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276</v>
      </c>
      <c r="J109" s="3" t="s">
        <v>203</v>
      </c>
      <c r="K109" s="3" t="s">
        <v>174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218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276</v>
      </c>
      <c r="J110" s="3" t="s">
        <v>297</v>
      </c>
      <c r="K110" s="3" t="s">
        <v>185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218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276</v>
      </c>
      <c r="J111" s="3" t="s">
        <v>203</v>
      </c>
      <c r="K111" s="3" t="s">
        <v>174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218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276</v>
      </c>
      <c r="J112" s="3" t="s">
        <v>203</v>
      </c>
      <c r="K112" s="3" t="s">
        <v>174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218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276</v>
      </c>
      <c r="J113" s="3" t="s">
        <v>203</v>
      </c>
      <c r="K113" s="3" t="s">
        <v>174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218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276</v>
      </c>
      <c r="J114" s="3" t="s">
        <v>203</v>
      </c>
      <c r="K114" s="3" t="s">
        <v>174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218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276</v>
      </c>
      <c r="J115" s="3" t="s">
        <v>203</v>
      </c>
      <c r="K115" s="3" t="s">
        <v>174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218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276</v>
      </c>
      <c r="J116" s="3" t="s">
        <v>203</v>
      </c>
      <c r="K116" s="3" t="s">
        <v>174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218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276</v>
      </c>
      <c r="J117" s="3" t="s">
        <v>203</v>
      </c>
      <c r="K117" s="3" t="s">
        <v>174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218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276</v>
      </c>
      <c r="J118" s="3" t="s">
        <v>208</v>
      </c>
      <c r="K118" s="3" t="s">
        <v>185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218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276</v>
      </c>
      <c r="J119" s="3" t="s">
        <v>203</v>
      </c>
      <c r="K119" s="3" t="s">
        <v>174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218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276</v>
      </c>
      <c r="J120" s="3" t="s">
        <v>286</v>
      </c>
      <c r="K120" s="3" t="s">
        <v>238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218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276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78</v>
      </c>
      <c r="B122" t="s">
        <v>218</v>
      </c>
      <c r="C122" t="s">
        <v>76</v>
      </c>
      <c r="D122" t="s">
        <v>28</v>
      </c>
      <c r="E122" t="s">
        <v>25</v>
      </c>
      <c r="F122" t="s">
        <v>75</v>
      </c>
      <c r="G122" t="s">
        <v>71</v>
      </c>
      <c r="H122">
        <v>1</v>
      </c>
      <c r="I122" t="s">
        <v>276</v>
      </c>
      <c r="T122" t="str">
        <f>Special[[#This Row],[服装]]&amp;Special[[#This Row],[名前]]&amp;Special[[#This Row],[レアリティ]]</f>
        <v>ユニフォーム浅虫快人ICONIC</v>
      </c>
    </row>
    <row r="123" spans="1:20" x14ac:dyDescent="0.3">
      <c r="A123">
        <f>VLOOKUP(Special[[#This Row],[No用]],SetNo[[No.用]:[vlookup 用]],2,FALSE)</f>
        <v>79</v>
      </c>
      <c r="B123" t="s">
        <v>218</v>
      </c>
      <c r="C123" t="s">
        <v>79</v>
      </c>
      <c r="D123" t="s">
        <v>23</v>
      </c>
      <c r="E123" t="s">
        <v>21</v>
      </c>
      <c r="F123" t="s">
        <v>75</v>
      </c>
      <c r="G123" t="s">
        <v>71</v>
      </c>
      <c r="H123">
        <v>1</v>
      </c>
      <c r="I123" t="s">
        <v>276</v>
      </c>
      <c r="T123" t="str">
        <f>Special[[#This Row],[服装]]&amp;Special[[#This Row],[名前]]&amp;Special[[#This Row],[レアリティ]]</f>
        <v>ユニフォーム南田大志ICONIC</v>
      </c>
    </row>
    <row r="124" spans="1:20" x14ac:dyDescent="0.3">
      <c r="A124">
        <f>VLOOKUP(Special[[#This Row],[No用]],SetNo[[No.用]:[vlookup 用]],2,FALSE)</f>
        <v>80</v>
      </c>
      <c r="B124" t="s">
        <v>218</v>
      </c>
      <c r="C124" t="s">
        <v>81</v>
      </c>
      <c r="D124" t="s">
        <v>23</v>
      </c>
      <c r="E124" t="s">
        <v>26</v>
      </c>
      <c r="F124" t="s">
        <v>75</v>
      </c>
      <c r="G124" t="s">
        <v>71</v>
      </c>
      <c r="H124">
        <v>1</v>
      </c>
      <c r="I124" t="s">
        <v>276</v>
      </c>
      <c r="T124" t="str">
        <f>Special[[#This Row],[服装]]&amp;Special[[#This Row],[名前]]&amp;Special[[#This Row],[レアリティ]]</f>
        <v>ユニフォーム湯川良明ICONIC</v>
      </c>
    </row>
    <row r="125" spans="1:20" x14ac:dyDescent="0.3">
      <c r="A125">
        <f>VLOOKUP(Special[[#This Row],[No用]],SetNo[[No.用]:[vlookup 用]],2,FALSE)</f>
        <v>81</v>
      </c>
      <c r="B125" t="s">
        <v>218</v>
      </c>
      <c r="C125" t="s">
        <v>83</v>
      </c>
      <c r="D125" t="s">
        <v>23</v>
      </c>
      <c r="E125" t="s">
        <v>25</v>
      </c>
      <c r="F125" t="s">
        <v>75</v>
      </c>
      <c r="G125" t="s">
        <v>71</v>
      </c>
      <c r="H125">
        <v>1</v>
      </c>
      <c r="I125" t="s">
        <v>276</v>
      </c>
      <c r="T125" t="str">
        <f>Special[[#This Row],[服装]]&amp;Special[[#This Row],[名前]]&amp;Special[[#This Row],[レアリティ]]</f>
        <v>ユニフォーム稲垣功ICONIC</v>
      </c>
    </row>
    <row r="126" spans="1:20" x14ac:dyDescent="0.3">
      <c r="A126">
        <f>VLOOKUP(Special[[#This Row],[No用]],SetNo[[No.用]:[vlookup 用]],2,FALSE)</f>
        <v>82</v>
      </c>
      <c r="B126" t="s">
        <v>218</v>
      </c>
      <c r="C126" t="s">
        <v>86</v>
      </c>
      <c r="D126" t="s">
        <v>23</v>
      </c>
      <c r="E126" t="s">
        <v>26</v>
      </c>
      <c r="F126" t="s">
        <v>75</v>
      </c>
      <c r="G126" t="s">
        <v>71</v>
      </c>
      <c r="H126">
        <v>1</v>
      </c>
      <c r="I126" t="s">
        <v>276</v>
      </c>
      <c r="T126" t="str">
        <f>Special[[#This Row],[服装]]&amp;Special[[#This Row],[名前]]&amp;Special[[#This Row],[レアリティ]]</f>
        <v>ユニフォーム馬門英治ICONIC</v>
      </c>
    </row>
    <row r="127" spans="1:20" x14ac:dyDescent="0.3">
      <c r="A127">
        <f>VLOOKUP(Special[[#This Row],[No用]],SetNo[[No.用]:[vlookup 用]],2,FALSE)</f>
        <v>83</v>
      </c>
      <c r="B127" t="s">
        <v>218</v>
      </c>
      <c r="C127" t="s">
        <v>88</v>
      </c>
      <c r="D127" t="s">
        <v>23</v>
      </c>
      <c r="E127" t="s">
        <v>25</v>
      </c>
      <c r="F127" t="s">
        <v>75</v>
      </c>
      <c r="G127" t="s">
        <v>71</v>
      </c>
      <c r="H127">
        <v>1</v>
      </c>
      <c r="I127" t="s">
        <v>276</v>
      </c>
      <c r="T127" t="str">
        <f>Special[[#This Row],[服装]]&amp;Special[[#This Row],[名前]]&amp;Special[[#This Row],[レアリティ]]</f>
        <v>ユニフォーム百沢雄大ICONIC</v>
      </c>
    </row>
    <row r="128" spans="1:20" x14ac:dyDescent="0.3">
      <c r="A128" t="e">
        <f>VLOOKUP(Special[[#This Row],[No用]],SetNo[[No.用]:[vlookup 用]],2,FALSE)</f>
        <v>#N/A</v>
      </c>
      <c r="G128" t="s">
        <v>71</v>
      </c>
      <c r="H128">
        <v>1</v>
      </c>
      <c r="I128" t="s">
        <v>276</v>
      </c>
      <c r="T128" t="str">
        <f>Special[[#This Row],[服装]]&amp;Special[[#This Row],[名前]]&amp;Special[[#This Row],[レアリティ]]</f>
        <v>ICONIC</v>
      </c>
    </row>
    <row r="129" spans="1:20" x14ac:dyDescent="0.3">
      <c r="A129" t="e">
        <f>VLOOKUP(Special[[#This Row],[No用]],SetNo[[No.用]:[vlookup 用]],2,FALSE)</f>
        <v>#N/A</v>
      </c>
      <c r="G129" t="s">
        <v>71</v>
      </c>
      <c r="H129">
        <v>1</v>
      </c>
      <c r="I129" t="s">
        <v>276</v>
      </c>
      <c r="T129" t="str">
        <f>Special[[#This Row],[服装]]&amp;Special[[#This Row],[名前]]&amp;Special[[#This Row],[レアリティ]]</f>
        <v>ICONIC</v>
      </c>
    </row>
    <row r="130" spans="1:20" x14ac:dyDescent="0.3">
      <c r="A130" t="e">
        <f>VLOOKUP(Special[[#This Row],[No用]],SetNo[[No.用]:[vlookup 用]],2,FALSE)</f>
        <v>#N/A</v>
      </c>
      <c r="G130" t="s">
        <v>71</v>
      </c>
      <c r="H130">
        <v>1</v>
      </c>
      <c r="I130" t="s">
        <v>276</v>
      </c>
      <c r="T130" t="str">
        <f>Special[[#This Row],[服装]]&amp;Special[[#This Row],[名前]]&amp;Special[[#This Row],[レアリティ]]</f>
        <v>ICONIC</v>
      </c>
    </row>
    <row r="131" spans="1:20" x14ac:dyDescent="0.3">
      <c r="A131" t="e">
        <f>VLOOKUP(Special[[#This Row],[No用]],SetNo[[No.用]:[vlookup 用]],2,FALSE)</f>
        <v>#N/A</v>
      </c>
      <c r="G131" t="s">
        <v>71</v>
      </c>
      <c r="H131">
        <v>1</v>
      </c>
      <c r="I131" t="s">
        <v>276</v>
      </c>
      <c r="T131" t="str">
        <f>Special[[#This Row],[服装]]&amp;Special[[#This Row],[名前]]&amp;Special[[#This Row],[レアリティ]]</f>
        <v>ICONIC</v>
      </c>
    </row>
    <row r="132" spans="1:20" x14ac:dyDescent="0.3">
      <c r="A132" t="e">
        <f>VLOOKUP(Special[[#This Row],[No用]],SetNo[[No.用]:[vlookup 用]],2,FALSE)</f>
        <v>#N/A</v>
      </c>
      <c r="G132" t="s">
        <v>71</v>
      </c>
      <c r="H132">
        <v>1</v>
      </c>
      <c r="I132" t="s">
        <v>276</v>
      </c>
      <c r="T132" t="str">
        <f>Special[[#This Row],[服装]]&amp;Special[[#This Row],[名前]]&amp;Special[[#This Row],[レアリティ]]</f>
        <v>ICONIC</v>
      </c>
    </row>
    <row r="133" spans="1:20" x14ac:dyDescent="0.3">
      <c r="A133">
        <v>106</v>
      </c>
      <c r="B133" t="s">
        <v>409</v>
      </c>
      <c r="C133" t="s">
        <v>410</v>
      </c>
      <c r="D133" t="s">
        <v>24</v>
      </c>
      <c r="E133" t="s">
        <v>31</v>
      </c>
      <c r="F133" t="s">
        <v>160</v>
      </c>
      <c r="G133" t="s">
        <v>71</v>
      </c>
      <c r="H133">
        <v>1</v>
      </c>
      <c r="I133" t="s">
        <v>424</v>
      </c>
      <c r="J133" t="s">
        <v>425</v>
      </c>
      <c r="K133" t="s">
        <v>291</v>
      </c>
      <c r="L133">
        <v>14</v>
      </c>
      <c r="T133" t="str">
        <f>Special[[#This Row],[服装]]&amp;Special[[#This Row],[名前]]&amp;Special[[#This Row],[レアリティ]]</f>
        <v>探偵白布賢二郎ICONIC</v>
      </c>
    </row>
    <row r="134" spans="1:20" x14ac:dyDescent="0.3">
      <c r="A134">
        <v>106</v>
      </c>
      <c r="B134" t="s">
        <v>409</v>
      </c>
      <c r="C134" t="s">
        <v>410</v>
      </c>
      <c r="D134" t="s">
        <v>24</v>
      </c>
      <c r="E134" t="s">
        <v>31</v>
      </c>
      <c r="F134" t="s">
        <v>160</v>
      </c>
      <c r="G134" t="s">
        <v>71</v>
      </c>
      <c r="H134">
        <v>1</v>
      </c>
      <c r="I134" t="s">
        <v>424</v>
      </c>
      <c r="J134" t="s">
        <v>426</v>
      </c>
      <c r="K134" t="s">
        <v>420</v>
      </c>
      <c r="L134">
        <v>49</v>
      </c>
      <c r="N134">
        <v>59</v>
      </c>
      <c r="T134" t="str">
        <f>Special[[#This Row],[服装]]&amp;Special[[#This Row],[名前]]&amp;Special[[#This Row],[レアリティ]]</f>
        <v>探偵白布賢二郎ICONIC</v>
      </c>
    </row>
    <row r="135" spans="1:20" x14ac:dyDescent="0.3">
      <c r="A135">
        <f>VLOOKUP(Special[[#This Row],[No用]],SetNo[[No.用]:[vlookup 用]],2,FALSE)</f>
        <v>118</v>
      </c>
      <c r="B135" s="3" t="s">
        <v>403</v>
      </c>
      <c r="C135" t="s">
        <v>124</v>
      </c>
      <c r="D135" s="3" t="s">
        <v>77</v>
      </c>
      <c r="E135" t="s">
        <v>78</v>
      </c>
      <c r="F135" t="s">
        <v>129</v>
      </c>
      <c r="G135" t="s">
        <v>71</v>
      </c>
      <c r="H135">
        <v>1</v>
      </c>
      <c r="I135" t="s">
        <v>276</v>
      </c>
      <c r="J135" s="3" t="s">
        <v>203</v>
      </c>
      <c r="K135" s="3" t="s">
        <v>174</v>
      </c>
      <c r="L135">
        <v>13</v>
      </c>
      <c r="T135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abSelected="1" zoomScaleNormal="100" workbookViewId="0">
      <selection activeCell="W47" sqref="W47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5 4 U 9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5 4 U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F P V f 9 + M Q L z w I A A L U 0 A A A T A B w A R m 9 y b X V s Y X M v U 2 V j d G l v b j E u b S C i G A A o o B Q A A A A A A A A A A A A A A A A A A A A A A A A A A A D t 2 M 1 L G 0 E U A P B 7 I P / D s q c E Q q B Q e i m e p I d C 8 V C l P Y i H a L c o J r s l W a k l C N 0 Z v 6 J G b R q j Y t M Y T V C 0 1 o 9 Y N n 7 h / 9 L n r N n / o p P d J i C 7 0 r K X u b w c E n h v Z v b N 5 P 0 Y 2 I w y o o 9 p q t T v / j 5 5 H g 6 F Q 5 n R R F p 5 J 9 1 d r t n r d X Z 6 K v V I S U U P h y T + A X I D 9 B r I B Q + + m B x R k v H e i X R a U f W 3 W n p 8 W N P G I 9 H s Y F 8 i p f T I / X p C l 4 e m B n s 1 V e c D h m L u C q y W s 7 b O w V g D s g R G h X 1 f 5 E s N J I a T S n w g n V A z 7 7 V 0 q l d L T q T U g U 8 f l E y k + 8 R Y N i v 3 a X E 5 J r 1 U 9 W d P 4 + 3 0 V E z K y t a 3 f G t 3 h s d 1 H p F 0 Z V J 3 w m w 1 z 3 J 5 T x i M D S A U y F c w v v B v b 5 6 W g T S B m E D 3 g D Y 8 e f t w w 9 q u + k z 7 A W Q H 6 A H Q W S C 7 n v y r N 9 7 C e d W M b H q G / t 6 Y 9 Y 6 9 N 1 f Y 6 j z 7 X P O m + N k A 5 X u p A T n 2 y / 5 q n x 8 t + a W u g F K 3 Y L 5 V I C f e M f b 2 U W u 6 4 Y 2 z i 6 Z t L P q s S U t A j 9 r L + h b T P i X z 0 X r o K t D 8 I x s s O r N y f r O q T v G 3 Q A 9 9 m q N 4 Z R U o W 9 j y 2 c L P e X 7 8 v q k + 7 b 6 4 7 / 2 P y T w Y t 2 D w v j 1 4 k J y K / m 1 u o G v O W R 4 6 5 V x 3 u 7 x V X e p 2 e b + S 5 N p e a x 8 z E a + F m K Q k R k a l y K D b Z k N 8 l t y F K E e j 4 d C Y + s 9 H P V B 8 v W A b R W b W U T E q R s U C F X c g B l H M C k t 3 F z M s v 4 6 K U T E q F q e 4 C z G Q 4 m b T a u w g Y S S M h A U S d h Q G 8 W v l 5 v A K R r / o V 6 h f V 2 E g v + U q K 0 2 z 4 0 s k j I S R s E D C H Y i B F O 9 U W i c m E k b C S F g g Y U d h E L / 3 d M W e W 0 a / 6 B f 9 i v P r K g z k d / P G b t S t M 3 y R h Y S R s E j C H Y i B F O + f t f I m O 8 e L G B W j Y p G K O x C D K G 7 t F Z h Z R s J I G A m L I + w q D O L X L h d Y B a 9 g 9 I t + B f p 1 F Q b y W 2 n Y e w X 0 i 3 7 R r 0 C / j s J A f s + X 2 c o J + k W / 6 F e g X 0 f h f / v 9 A 1 B L A Q I t A B Q A A g A I A O e F P V e p P F u A p A A A A P Y A A A A S A A A A A A A A A A A A A A A A A A A A A A B D b 2 5 m a W c v U G F j a 2 F n Z S 5 4 b W x Q S w E C L Q A U A A I A C A D n h T 1 X D 8 r p q 6 Q A A A D p A A A A E w A A A A A A A A A A A A A A A A D w A A A A W 0 N v b n R l b n R f V H l w Z X N d L n h t b F B L A Q I t A B Q A A g A I A O e F P V f 9 + M Q L z w I A A L U 0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5 A Q A A A A A A z D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A 5 L T I 5 V D A 3 O j Q 2 O j E y L j A 3 N z U x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a c j e i j h S w x f S Z x d W 9 0 O y w m c X V v d D t T Z W N 0 a W 9 u M S / k u p X p l 6 X l s b E v Q X V 0 b 1 J l b W 9 2 Z W R D b 2 x 1 b W 5 z M S 5 7 5 Z C N 5 Y m N L D J 9 J n F 1 b 3 Q 7 L C Z x d W 9 0 O 1 N l Y 3 R p b 2 4 x L + S 6 l e m X p e W x s S 9 B d X R v U m V t b 3 Z l Z E N v b H V t b n M x L n v j g Z j j g o P j g p P j g Z H j g p M s M 3 0 m c X V v d D s s J n F 1 b 3 Q 7 U 2 V j d G l v b j E v 5 L q V 6 Z e l 5 b G x L 0 F 1 d G 9 S Z W 1 v d m V k Q 2 9 s d W 1 u c z E u e + O D n e O C u O O C t + O D p + O D s y w 0 f S Z x d W 9 0 O y w m c X V v d D t T Z W N 0 a W 9 u M S / k u p X p l 6 X l s b E v Q X V 0 b 1 J l b W 9 2 Z W R D b 2 x 1 b W 5 z M S 5 7 6 a u Y 5 q C h L D V 9 J n F 1 b 3 Q 7 L C Z x d W 9 0 O 1 N l Y 3 R p b 2 4 x L + S 6 l e m X p e W x s S 9 B d X R v U m V t b 3 Z l Z E N v b H V t b n M x L n v j g 6 z j g q L j g 6 r j g 4 b j g q M s N n 0 m c X V v d D s s J n F 1 b 3 Q 7 U 2 V j d G l v b j E v 5 L q V 6 Z e l 5 b G x L 0 F 1 d G 9 S Z W 1 v d m V k Q 2 9 s d W 1 u c z E u e 0 x W L D d 9 J n F 1 b 3 Q 7 L C Z x d W 9 0 O 1 N l Y 3 R p b 2 4 x L + S 6 l e m X p e W x s S 9 B d X R v U m V t b 3 Z l Z E N v b H V t b n M x L n v o o 4 X l g p k s O H 0 m c X V v d D s s J n F 1 b 3 Q 7 U 2 V j d G l v b j E v 5 L q V 6 Z e l 5 b G x L 0 F 1 d G 9 S Z W 1 v d m V k Q 2 9 s d W 1 u c z E u e + K Y h i w 5 f S Z x d W 9 0 O y w m c X V v d D t T Z W N 0 a W 9 u M S / k u p X p l 6 X l s b E v Q X V 0 b 1 J l b W 9 2 Z W R D b 2 x 1 b W 5 z M S 5 7 5 7 e P 5 Z C I 5 Y C k L D E w f S Z x d W 9 0 O y w m c X V v d D t T Z W N 0 a W 9 u M S / k u p X p l 6 X l s b E v Q X V 0 b 1 J l b W 9 2 Z W R D b 2 x 1 b W 5 z M S 5 7 4 4 K 5 4 4 O R 4 4 K k 4 4 K v L D E x f S Z x d W 9 0 O y w m c X V v d D t T Z W N 0 a W 9 u M S / k u p X p l 6 X l s b E v Q X V 0 b 1 J l b W 9 2 Z W R D b 2 x 1 b W 5 z M S 5 7 4 4 K 1 4 4 O 8 4 4 O W L D E y f S Z x d W 9 0 O y w m c X V v d D t T Z W N 0 a W 9 u M S / k u p X p l 6 X l s b E v Q X V 0 b 1 J l b W 9 2 Z W R D b 2 x 1 b W 5 z M S 5 7 4 4 K 7 4 4 O D 4 4 O G 4 4 K j 4 4 O z 4 4 K w L D E z f S Z x d W 9 0 O y w m c X V v d D t T Z W N 0 a W 9 u M S / k u p X p l 6 X l s b E v Q X V 0 b 1 J l b W 9 2 Z W R D b 2 x 1 b W 5 z M S 5 7 6 a C t 6 I S z L D E 0 f S Z x d W 9 0 O y w m c X V v d D t T Z W N 0 a W 9 u M S / k u p X p l 6 X l s b E v Q X V 0 b 1 J l b W 9 2 Z W R D b 2 x 1 b W 5 z M S 5 7 5 b m 4 6 Y G L L D E 1 f S Z x d W 9 0 O y w m c X V v d D t T Z W N 0 a W 9 u M S / k u p X p l 6 X l s b E v Q X V 0 b 1 J l b W 9 2 Z W R D b 2 x 1 b W 5 z M S 5 7 4 4 O W 4 4 O t 4 4 O D 4 4 K v L D E 2 f S Z x d W 9 0 O y w m c X V v d D t T Z W N 0 a W 9 u M S / k u p X p l 6 X l s b E v Q X V 0 b 1 J l b W 9 2 Z W R D b 2 x 1 b W 5 z M S 5 7 4 4 O s 4 4 K 3 4 4 O 8 4 4 O W L D E 3 f S Z x d W 9 0 O y w m c X V v d D t T Z W N 0 a W 9 u M S / k u p X p l 6 X l s b E v Q X V 0 b 1 J l b W 9 2 Z W R D b 2 x 1 b W 5 z M S 5 7 4 4 O Q 4 4 O N L D E 4 f S Z x d W 9 0 O y w m c X V v d D t T Z W N 0 a W 9 u M S / k u p X p l 6 X l s b E v Q X V 0 b 1 J l b W 9 2 Z W R D b 2 x 1 b W 5 z M S 5 7 4 4 K 5 4 4 O U 4 4 O 8 4 4 O J L D E 5 f S Z x d W 9 0 O y w m c X V v d D t T Z W N 0 a W 9 u M S / k u p X p l 6 X l s b E v Q X V 0 b 1 J l b W 9 2 Z W R D b 2 x 1 b W 5 z M S 5 7 4 4 O h 4 4 O z 4 4 K / 4 4 O r L D I w f S Z x d W 9 0 O y w m c X V v d D t T Z W N 0 a W 9 u M S / k u p X p l 6 X l s b E v Q X V 0 b 1 J l b W 9 2 Z W R D b 2 x 1 b W 5 z M S 5 7 5 p S 7 5 p K D 5 Y q b L D I x f S Z x d W 9 0 O y w m c X V v d D t T Z W N 0 a W 9 u M S / k u p X p l 6 X l s b E v Q X V 0 b 1 J l b W 9 2 Z W R D b 2 x 1 b W 5 z M S 5 7 5 a 6 I 5 Y K Z 5 Y q b L D I y f S Z x d W 9 0 O y w m c X V v d D t T Z W N 0 a W 9 u M S / k u p X p l 6 X l s b E v Q X V 0 b 1 J l b W 9 2 Z W R D b 2 x 1 b W 5 z M S 5 7 T m / n l K g s M j N 9 J n F 1 b 3 Q 7 L C Z x d W 9 0 O 1 N l Y 3 R p b 2 4 x L + S 6 l e m X p e W x s S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D c 6 N D Y 6 M T I u M D k 0 N T A 5 N 1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D k t M j l U M D c 6 N D Y 6 M T I u M T Q 5 N T E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5 V D A 3 O j Q 2 O j E y L j E 2 M T U x N z V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m n I 3 o o 4 U s M X 0 m c X V v d D s s J n F 1 b 3 Q 7 U 2 V j d G l v b j E v 5 b i 4 5 r O i L 0 F 1 d G 9 S Z W 1 v d m V k Q 2 9 s d W 1 u c z E u e + W Q j e W J j S w y f S Z x d W 9 0 O y w m c X V v d D t T Z W N 0 a W 9 u M S / l u L j m s 6 I v Q X V 0 b 1 J l b W 9 2 Z W R D b 2 x 1 b W 5 z M S 5 7 4 4 G Y 4 4 K D 4 4 K T 4 4 G R 4 4 K T L D N 9 J n F 1 b 3 Q 7 L C Z x d W 9 0 O 1 N l Y 3 R p b 2 4 x L + W 4 u O a z o i 9 B d X R v U m V t b 3 Z l Z E N v b H V t b n M x L n v j g 5 3 j g r j j g r f j g 6 f j g 7 M s N H 0 m c X V v d D s s J n F 1 b 3 Q 7 U 2 V j d G l v b j E v 5 b i 4 5 r O i L 0 F 1 d G 9 S Z W 1 v d m V k Q 2 9 s d W 1 u c z E u e + m r m O a g o S w 1 f S Z x d W 9 0 O y w m c X V v d D t T Z W N 0 a W 9 u M S / l u L j m s 6 I v Q X V 0 b 1 J l b W 9 2 Z W R D b 2 x 1 b W 5 z M S 5 7 4 4 O s 4 4 K i 4 4 O q 4 4 O G 4 4 K j L D Z 9 J n F 1 b 3 Q 7 L C Z x d W 9 0 O 1 N l Y 3 R p b 2 4 x L + W 4 u O a z o i 9 B d X R v U m V t b 3 Z l Z E N v b H V t b n M x L n t M V i w 3 f S Z x d W 9 0 O y w m c X V v d D t T Z W N 0 a W 9 u M S / l u L j m s 6 I v Q X V 0 b 1 J l b W 9 2 Z W R D b 2 x 1 b W 5 z M S 5 7 6 K O F 5 Y K Z L D h 9 J n F 1 b 3 Q 7 L C Z x d W 9 0 O 1 N l Y 3 R p b 2 4 x L + W 4 u O a z o i 9 B d X R v U m V t b 3 Z l Z E N v b H V t b n M x L n v i m I Y s O X 0 m c X V v d D s s J n F 1 b 3 Q 7 U 2 V j d G l v b j E v 5 b i 4 5 r O i L 0 F 1 d G 9 S Z W 1 v d m V k Q 2 9 s d W 1 u c z E u e + e 3 j + W Q i O W A p C w x M H 0 m c X V v d D s s J n F 1 b 3 Q 7 U 2 V j d G l v b j E v 5 b i 4 5 r O i L 0 F 1 d G 9 S Z W 1 v d m V k Q 2 9 s d W 1 u c z E u e + O C u e O D k e O C p O O C r y w x M X 0 m c X V v d D s s J n F 1 b 3 Q 7 U 2 V j d G l v b j E v 5 b i 4 5 r O i L 0 F 1 d G 9 S Z W 1 v d m V k Q 2 9 s d W 1 u c z E u e + O C t e O D v O O D l i w x M n 0 m c X V v d D s s J n F 1 b 3 Q 7 U 2 V j d G l v b j E v 5 b i 4 5 r O i L 0 F 1 d G 9 S Z W 1 v d m V k Q 2 9 s d W 1 u c z E u e + O C u + O D g + O D h u O C o + O D s + O C s C w x M 3 0 m c X V v d D s s J n F 1 b 3 Q 7 U 2 V j d G l v b j E v 5 b i 4 5 r O i L 0 F 1 d G 9 S Z W 1 v d m V k Q 2 9 s d W 1 u c z E u e + m g r e i E s y w x N H 0 m c X V v d D s s J n F 1 b 3 Q 7 U 2 V j d G l v b j E v 5 b i 4 5 r O i L 0 F 1 d G 9 S Z W 1 v d m V k Q 2 9 s d W 1 u c z E u e + W 5 u O m B i y w x N X 0 m c X V v d D s s J n F 1 b 3 Q 7 U 2 V j d G l v b j E v 5 b i 4 5 r O i L 0 F 1 d G 9 S Z W 1 v d m V k Q 2 9 s d W 1 u c z E u e + O D l u O D r e O D g + O C r y w x N n 0 m c X V v d D s s J n F 1 b 3 Q 7 U 2 V j d G l v b j E v 5 b i 4 5 r O i L 0 F 1 d G 9 S Z W 1 v d m V k Q 2 9 s d W 1 u c z E u e + O D r O O C t + O D v O O D l i w x N 3 0 m c X V v d D s s J n F 1 b 3 Q 7 U 2 V j d G l v b j E v 5 b i 4 5 r O i L 0 F 1 d G 9 S Z W 1 v d m V k Q 2 9 s d W 1 u c z E u e + O D k O O D j S w x O H 0 m c X V v d D s s J n F 1 b 3 Q 7 U 2 V j d G l v b j E v 5 b i 4 5 r O i L 0 F 1 d G 9 S Z W 1 v d m V k Q 2 9 s d W 1 u c z E u e + O C u e O D l O O D v O O D i S w x O X 0 m c X V v d D s s J n F 1 b 3 Q 7 U 2 V j d G l v b j E v 5 b i 4 5 r O i L 0 F 1 d G 9 S Z W 1 v d m V k Q 2 9 s d W 1 u c z E u e + O D o e O D s + O C v + O D q y w y M H 0 m c X V v d D s s J n F 1 b 3 Q 7 U 2 V j d G l v b j E v 5 b i 4 5 r O i L 0 F 1 d G 9 S Z W 1 v d m V k Q 2 9 s d W 1 u c z E u e + a U u + a S g + W K m y w y M X 0 m c X V v d D s s J n F 1 b 3 Q 7 U 2 V j d G l v b j E v 5 b i 4 5 r O i L 0 F 1 d G 9 S Z W 1 v d m V k Q 2 9 s d W 1 u c z E u e + W u i O W C m e W K m y w y M n 0 m c X V v d D s s J n F 1 b 3 Q 7 U 2 V j d G l v b j E v 5 b i 4 5 r O i L 0 F 1 d G 9 S Z W 1 v d m V k Q 2 9 s d W 1 u c z E u e 0 5 v 5 5 S o L D I z f S Z x d W 9 0 O y w m c X V v d D t T Z W N 0 a W 9 u M S / l u L j m s 6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A 5 L T I 5 V D A 3 O j Q 2 O j E y L j E 5 M z U x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z o 0 N j o x M i 4 y M D U 1 M D c 1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w O S 0 y O V Q w N z o 0 N j o x M i 4 y N T Y 1 M D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5 p y N 6 K O F L D F 9 J n F 1 b 3 Q 7 L C Z x d W 9 0 O 1 N l Y 3 R p b 2 4 x L + a i n + i w t y 9 B d X R v U m V t b 3 Z l Z E N v b H V t b n M x L n v l k I 3 l i Y 0 s M n 0 m c X V v d D s s J n F 1 b 3 Q 7 U 2 V j d G l v b j E v 5 q K f 6 L C 3 L 0 F 1 d G 9 S Z W 1 v d m V k Q 2 9 s d W 1 u c z E u e + O B m O O C g + O C k + O B k e O C k y w z f S Z x d W 9 0 O y w m c X V v d D t T Z W N 0 a W 9 u M S / m o p / o s L c v Q X V 0 b 1 J l b W 9 2 Z W R D b 2 x 1 b W 5 z M S 5 7 4 4 O d 4 4 K 4 4 4 K 3 4 4 O n 4 4 O z L D R 9 J n F 1 b 3 Q 7 L C Z x d W 9 0 O 1 N l Y 3 R p b 2 4 x L + a i n + i w t y 9 B d X R v U m V t b 3 Z l Z E N v b H V t b n M x L n v p q 5 j m o K E s N X 0 m c X V v d D s s J n F 1 b 3 Q 7 U 2 V j d G l v b j E v 5 q K f 6 L C 3 L 0 F 1 d G 9 S Z W 1 v d m V k Q 2 9 s d W 1 u c z E u e + O D r O O C o u O D q u O D h u O C o y w 2 f S Z x d W 9 0 O y w m c X V v d D t T Z W N 0 a W 9 u M S / m o p / o s L c v Q X V 0 b 1 J l b W 9 2 Z W R D b 2 x 1 b W 5 z M S 5 7 T F Y s N 3 0 m c X V v d D s s J n F 1 b 3 Q 7 U 2 V j d G l v b j E v 5 q K f 6 L C 3 L 0 F 1 d G 9 S Z W 1 v d m V k Q 2 9 s d W 1 u c z E u e + i j h e W C m S w 4 f S Z x d W 9 0 O y w m c X V v d D t T Z W N 0 a W 9 u M S / m o p / o s L c v Q X V 0 b 1 J l b W 9 2 Z W R D b 2 x 1 b W 5 z M S 5 7 4 p i G L D l 9 J n F 1 b 3 Q 7 L C Z x d W 9 0 O 1 N l Y 3 R p b 2 4 x L + a i n + i w t y 9 B d X R v U m V t b 3 Z l Z E N v b H V t b n M x L n v n t 4 / l k I j l g K Q s M T B 9 J n F 1 b 3 Q 7 L C Z x d W 9 0 O 1 N l Y 3 R p b 2 4 x L + a i n + i w t y 9 B d X R v U m V t b 3 Z l Z E N v b H V t b n M x L n v j g r n j g 5 H j g q T j g q 8 s M T F 9 J n F 1 b 3 Q 7 L C Z x d W 9 0 O 1 N l Y 3 R p b 2 4 x L + a i n + i w t y 9 B d X R v U m V t b 3 Z l Z E N v b H V t b n M x L n v j g r X j g 7 z j g 5 Y s M T J 9 J n F 1 b 3 Q 7 L C Z x d W 9 0 O 1 N l Y 3 R p b 2 4 x L + a i n + i w t y 9 B d X R v U m V t b 3 Z l Z E N v b H V t b n M x L n v j g r v j g 4 P j g 4 b j g q P j g 7 P j g r A s M T N 9 J n F 1 b 3 Q 7 L C Z x d W 9 0 O 1 N l Y 3 R p b 2 4 x L + a i n + i w t y 9 B d X R v U m V t b 3 Z l Z E N v b H V t b n M x L n v p o K 3 o h L M s M T R 9 J n F 1 b 3 Q 7 L C Z x d W 9 0 O 1 N l Y 3 R p b 2 4 x L + a i n + i w t y 9 B d X R v U m V t b 3 Z l Z E N v b H V t b n M x L n v l u b j p g Y s s M T V 9 J n F 1 b 3 Q 7 L C Z x d W 9 0 O 1 N l Y 3 R p b 2 4 x L + a i n + i w t y 9 B d X R v U m V t b 3 Z l Z E N v b H V t b n M x L n v j g 5 b j g 6 3 j g 4 P j g q 8 s M T Z 9 J n F 1 b 3 Q 7 L C Z x d W 9 0 O 1 N l Y 3 R p b 2 4 x L + a i n + i w t y 9 B d X R v U m V t b 3 Z l Z E N v b H V t b n M x L n v j g 6 z j g r f j g 7 z j g 5 Y s M T d 9 J n F 1 b 3 Q 7 L C Z x d W 9 0 O 1 N l Y 3 R p b 2 4 x L + a i n + i w t y 9 B d X R v U m V t b 3 Z l Z E N v b H V t b n M x L n v j g 5 D j g 4 0 s M T h 9 J n F 1 b 3 Q 7 L C Z x d W 9 0 O 1 N l Y 3 R p b 2 4 x L + a i n + i w t y 9 B d X R v U m V t b 3 Z l Z E N v b H V t b n M x L n v j g r n j g 5 T j g 7 z j g 4 k s M T l 9 J n F 1 b 3 Q 7 L C Z x d W 9 0 O 1 N l Y 3 R p b 2 4 x L + a i n + i w t y 9 B d X R v U m V t b 3 Z l Z E N v b H V t b n M x L n v j g 6 H j g 7 P j g r / j g 6 s s M j B 9 J n F 1 b 3 Q 7 L C Z x d W 9 0 O 1 N l Y 3 R p b 2 4 x L + a i n + i w t y 9 B d X R v U m V t b 3 Z l Z E N v b H V t b n M x L n v m l L v m k o P l i p s s M j F 9 J n F 1 b 3 Q 7 L C Z x d W 9 0 O 1 N l Y 3 R p b 2 4 x L + a i n + i w t y 9 B d X R v U m V t b 3 Z l Z E N v b H V t b n M x L n v l r o j l g p n l i p s s M j J 9 J n F 1 b 3 Q 7 L C Z x d W 9 0 O 1 N l Y 3 R p b 2 4 x L + a i n + i w t y 9 B d X R v U m V t b 3 Z l Z E N v b H V t b n M x L n t O b + e U q C w y M 3 0 m c X V v d D s s J n F 1 b 3 Q 7 U 2 V j d G l v b j E v 5 q K f 6 L C 3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5 V D A 3 O j Q 2 O j E y L j I 3 M j U w M z l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A 5 L T I 5 V D A 3 O j Q 2 O j E z L j M z O D E 1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D c 6 N D Y 6 M T M u M z U x N z E x N V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m n I 3 o o 4 U s M X 0 m c X V v d D s s J n F 1 b 3 Q 7 U 2 V j d G l v b j E v 5 6 i y 6 I 2 3 5 b S O L 0 F 1 d G 9 S Z W 1 v d m V k Q 2 9 s d W 1 u c z E u e + W Q j e W J j S w y f S Z x d W 9 0 O y w m c X V v d D t T Z W N 0 a W 9 u M S / n q L L o j b f l t I 4 v Q X V 0 b 1 J l b W 9 2 Z W R D b 2 x 1 b W 5 z M S 5 7 4 4 G Y 4 4 K D 4 4 K T 4 4 G R 4 4 K T L D N 9 J n F 1 b 3 Q 7 L C Z x d W 9 0 O 1 N l Y 3 R p b 2 4 x L + e o s u i N t + W 0 j i 9 B d X R v U m V t b 3 Z l Z E N v b H V t b n M x L n v j g 5 3 j g r j j g r f j g 6 f j g 7 M s N H 0 m c X V v d D s s J n F 1 b 3 Q 7 U 2 V j d G l v b j E v 5 6 i y 6 I 2 3 5 b S O L 0 F 1 d G 9 S Z W 1 v d m V k Q 2 9 s d W 1 u c z E u e + m r m O a g o S w 1 f S Z x d W 9 0 O y w m c X V v d D t T Z W N 0 a W 9 u M S / n q L L o j b f l t I 4 v Q X V 0 b 1 J l b W 9 2 Z W R D b 2 x 1 b W 5 z M S 5 7 4 4 O s 4 4 K i 4 4 O q 4 4 O G 4 4 K j L D Z 9 J n F 1 b 3 Q 7 L C Z x d W 9 0 O 1 N l Y 3 R p b 2 4 x L + e o s u i N t + W 0 j i 9 B d X R v U m V t b 3 Z l Z E N v b H V t b n M x L n t M V i w 3 f S Z x d W 9 0 O y w m c X V v d D t T Z W N 0 a W 9 u M S / n q L L o j b f l t I 4 v Q X V 0 b 1 J l b W 9 2 Z W R D b 2 x 1 b W 5 z M S 5 7 6 K O F 5 Y K Z L D h 9 J n F 1 b 3 Q 7 L C Z x d W 9 0 O 1 N l Y 3 R p b 2 4 x L + e o s u i N t + W 0 j i 9 B d X R v U m V t b 3 Z l Z E N v b H V t b n M x L n v i m I Y s O X 0 m c X V v d D s s J n F 1 b 3 Q 7 U 2 V j d G l v b j E v 5 6 i y 6 I 2 3 5 b S O L 0 F 1 d G 9 S Z W 1 v d m V k Q 2 9 s d W 1 u c z E u e + e 3 j + W Q i O W A p C w x M H 0 m c X V v d D s s J n F 1 b 3 Q 7 U 2 V j d G l v b j E v 5 6 i y 6 I 2 3 5 b S O L 0 F 1 d G 9 S Z W 1 v d m V k Q 2 9 s d W 1 u c z E u e + O C u e O D k e O C p O O C r y w x M X 0 m c X V v d D s s J n F 1 b 3 Q 7 U 2 V j d G l v b j E v 5 6 i y 6 I 2 3 5 b S O L 0 F 1 d G 9 S Z W 1 v d m V k Q 2 9 s d W 1 u c z E u e + O C t e O D v O O D l i w x M n 0 m c X V v d D s s J n F 1 b 3 Q 7 U 2 V j d G l v b j E v 5 6 i y 6 I 2 3 5 b S O L 0 F 1 d G 9 S Z W 1 v d m V k Q 2 9 s d W 1 u c z E u e + O C u + O D g + O D h u O C o + O D s + O C s C w x M 3 0 m c X V v d D s s J n F 1 b 3 Q 7 U 2 V j d G l v b j E v 5 6 i y 6 I 2 3 5 b S O L 0 F 1 d G 9 S Z W 1 v d m V k Q 2 9 s d W 1 u c z E u e + m g r e i E s y w x N H 0 m c X V v d D s s J n F 1 b 3 Q 7 U 2 V j d G l v b j E v 5 6 i y 6 I 2 3 5 b S O L 0 F 1 d G 9 S Z W 1 v d m V k Q 2 9 s d W 1 u c z E u e + W 5 u O m B i y w x N X 0 m c X V v d D s s J n F 1 b 3 Q 7 U 2 V j d G l v b j E v 5 6 i y 6 I 2 3 5 b S O L 0 F 1 d G 9 S Z W 1 v d m V k Q 2 9 s d W 1 u c z E u e + O D l u O D r e O D g + O C r y w x N n 0 m c X V v d D s s J n F 1 b 3 Q 7 U 2 V j d G l v b j E v 5 6 i y 6 I 2 3 5 b S O L 0 F 1 d G 9 S Z W 1 v d m V k Q 2 9 s d W 1 u c z E u e + O D r O O C t + O D v O O D l i w x N 3 0 m c X V v d D s s J n F 1 b 3 Q 7 U 2 V j d G l v b j E v 5 6 i y 6 I 2 3 5 b S O L 0 F 1 d G 9 S Z W 1 v d m V k Q 2 9 s d W 1 u c z E u e + O D k O O D j S w x O H 0 m c X V v d D s s J n F 1 b 3 Q 7 U 2 V j d G l v b j E v 5 6 i y 6 I 2 3 5 b S O L 0 F 1 d G 9 S Z W 1 v d m V k Q 2 9 s d W 1 u c z E u e + O C u e O D l O O D v O O D i S w x O X 0 m c X V v d D s s J n F 1 b 3 Q 7 U 2 V j d G l v b j E v 5 6 i y 6 I 2 3 5 b S O L 0 F 1 d G 9 S Z W 1 v d m V k Q 2 9 s d W 1 u c z E u e + O D o e O D s + O C v + O D q y w y M H 0 m c X V v d D s s J n F 1 b 3 Q 7 U 2 V j d G l v b j E v 5 6 i y 6 I 2 3 5 b S O L 0 F 1 d G 9 S Z W 1 v d m V k Q 2 9 s d W 1 u c z E u e + a U u + a S g + W K m y w y M X 0 m c X V v d D s s J n F 1 b 3 Q 7 U 2 V j d G l v b j E v 5 6 i y 6 I 2 3 5 b S O L 0 F 1 d G 9 S Z W 1 v d m V k Q 2 9 s d W 1 u c z E u e + W u i O W C m e W K m y w y M n 0 m c X V v d D s s J n F 1 b 3 Q 7 U 2 V j d G l v b j E v 5 6 i y 6 I 2 3 5 b S O L 0 F 1 d G 9 S Z W 1 v d m V k Q 2 9 s d W 1 u c z E u e 0 5 v 5 5 S o L D I z f S Z x d W 9 0 O y w m c X V v d D t T Z W N 0 a W 9 u M S / n q L L o j b f l t I 4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D k t M j l U M D c 6 N D Y 6 M T M u M z Y 0 O D E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z o 0 N j o x M y 4 z O T M y N z M 0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w O S 0 y O V Q w N z o 0 N j o x M y 4 0 N T c x M z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a c j e i j h S w x f S Z x d W 9 0 O y w m c X V v d D t T Z W N 0 a W 9 u M S / p n 7 P p p 5 I v Q X V 0 b 1 J l b W 9 2 Z W R D b 2 x 1 b W 5 z M S 5 7 5 Z C N 5 Y m N L D J 9 J n F 1 b 3 Q 7 L C Z x d W 9 0 O 1 N l Y 3 R p b 2 4 x L + m f s + m n k i 9 B d X R v U m V t b 3 Z l Z E N v b H V t b n M x L n v j g Z j j g o P j g p P j g Z H j g p M s M 3 0 m c X V v d D s s J n F 1 b 3 Q 7 U 2 V j d G l v b j E v 6 Z + z 6 a e S L 0 F 1 d G 9 S Z W 1 v d m V k Q 2 9 s d W 1 u c z E u e + O D n e O C u O O C t + O D p + O D s y w 0 f S Z x d W 9 0 O y w m c X V v d D t T Z W N 0 a W 9 u M S / p n 7 P p p 5 I v Q X V 0 b 1 J l b W 9 2 Z W R D b 2 x 1 b W 5 z M S 5 7 6 a u Y 5 q C h L D V 9 J n F 1 b 3 Q 7 L C Z x d W 9 0 O 1 N l Y 3 R p b 2 4 x L + m f s + m n k i 9 B d X R v U m V t b 3 Z l Z E N v b H V t b n M x L n v j g 6 z j g q L j g 6 r j g 4 b j g q M s N n 0 m c X V v d D s s J n F 1 b 3 Q 7 U 2 V j d G l v b j E v 6 Z + z 6 a e S L 0 F 1 d G 9 S Z W 1 v d m V k Q 2 9 s d W 1 u c z E u e 0 x W L D d 9 J n F 1 b 3 Q 7 L C Z x d W 9 0 O 1 N l Y 3 R p b 2 4 x L + m f s + m n k i 9 B d X R v U m V t b 3 Z l Z E N v b H V t b n M x L n v o o 4 X l g p k s O H 0 m c X V v d D s s J n F 1 b 3 Q 7 U 2 V j d G l v b j E v 6 Z + z 6 a e S L 0 F 1 d G 9 S Z W 1 v d m V k Q 2 9 s d W 1 u c z E u e + K Y h i w 5 f S Z x d W 9 0 O y w m c X V v d D t T Z W N 0 a W 9 u M S / p n 7 P p p 5 I v Q X V 0 b 1 J l b W 9 2 Z W R D b 2 x 1 b W 5 z M S 5 7 5 7 e P 5 Z C I 5 Y C k L D E w f S Z x d W 9 0 O y w m c X V v d D t T Z W N 0 a W 9 u M S / p n 7 P p p 5 I v Q X V 0 b 1 J l b W 9 2 Z W R D b 2 x 1 b W 5 z M S 5 7 4 4 K 5 4 4 O R 4 4 K k 4 4 K v L D E x f S Z x d W 9 0 O y w m c X V v d D t T Z W N 0 a W 9 u M S / p n 7 P p p 5 I v Q X V 0 b 1 J l b W 9 2 Z W R D b 2 x 1 b W 5 z M S 5 7 4 4 K 1 4 4 O 8 4 4 O W L D E y f S Z x d W 9 0 O y w m c X V v d D t T Z W N 0 a W 9 u M S / p n 7 P p p 5 I v Q X V 0 b 1 J l b W 9 2 Z W R D b 2 x 1 b W 5 z M S 5 7 4 4 K 7 4 4 O D 4 4 O G 4 4 K j 4 4 O z 4 4 K w L D E z f S Z x d W 9 0 O y w m c X V v d D t T Z W N 0 a W 9 u M S / p n 7 P p p 5 I v Q X V 0 b 1 J l b W 9 2 Z W R D b 2 x 1 b W 5 z M S 5 7 6 a C t 6 I S z L D E 0 f S Z x d W 9 0 O y w m c X V v d D t T Z W N 0 a W 9 u M S / p n 7 P p p 5 I v Q X V 0 b 1 J l b W 9 2 Z W R D b 2 x 1 b W 5 z M S 5 7 5 b m 4 6 Y G L L D E 1 f S Z x d W 9 0 O y w m c X V v d D t T Z W N 0 a W 9 u M S / p n 7 P p p 5 I v Q X V 0 b 1 J l b W 9 2 Z W R D b 2 x 1 b W 5 z M S 5 7 4 4 O W 4 4 O t 4 4 O D 4 4 K v L D E 2 f S Z x d W 9 0 O y w m c X V v d D t T Z W N 0 a W 9 u M S / p n 7 P p p 5 I v Q X V 0 b 1 J l b W 9 2 Z W R D b 2 x 1 b W 5 z M S 5 7 4 4 O s 4 4 K 3 4 4 O 8 4 4 O W L D E 3 f S Z x d W 9 0 O y w m c X V v d D t T Z W N 0 a W 9 u M S / p n 7 P p p 5 I v Q X V 0 b 1 J l b W 9 2 Z W R D b 2 x 1 b W 5 z M S 5 7 4 4 O Q 4 4 O N L D E 4 f S Z x d W 9 0 O y w m c X V v d D t T Z W N 0 a W 9 u M S / p n 7 P p p 5 I v Q X V 0 b 1 J l b W 9 2 Z W R D b 2 x 1 b W 5 z M S 5 7 4 4 K 5 4 4 O U 4 4 O 8 4 4 O J L D E 5 f S Z x d W 9 0 O y w m c X V v d D t T Z W N 0 a W 9 u M S / p n 7 P p p 5 I v Q X V 0 b 1 J l b W 9 2 Z W R D b 2 x 1 b W 5 z M S 5 7 4 4 O h 4 4 O z 4 4 K / 4 4 O r L D I w f S Z x d W 9 0 O y w m c X V v d D t T Z W N 0 a W 9 u M S / p n 7 P p p 5 I v Q X V 0 b 1 J l b W 9 2 Z W R D b 2 x 1 b W 5 z M S 5 7 5 p S 7 5 p K D 5 Y q b L D I x f S Z x d W 9 0 O y w m c X V v d D t T Z W N 0 a W 9 u M S / p n 7 P p p 5 I v Q X V 0 b 1 J l b W 9 2 Z W R D b 2 x 1 b W 5 z M S 5 7 5 a 6 I 5 Y K Z 5 Y q b L D I y f S Z x d W 9 0 O y w m c X V v d D t T Z W N 0 a W 9 u M S / p n 7 P p p 5 I v Q X V 0 b 1 J l b W 9 2 Z W R D b 2 x 1 b W 5 z M S 5 7 T m / n l K g s M j N 9 J n F 1 b 3 Q 7 L C Z x d W 9 0 O 1 N l Y 3 R p b 2 4 x L + m f s + m n k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5 V D A 3 O j Q 2 O j E z L j Q 3 M D U z M D V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O V t Z k y F R J T O A p d V y o i f A A A A A A I A A A A A A B B m A A A A A Q A A I A A A A C S W P r r T G E z B d Q j w p f M a y G X N X 8 Q x v Q B + P s K l r L r V H o 2 n A A A A A A 6 A A A A A A g A A I A A A A H k k J M r 1 Q w j L C m i D X M t v 3 S Q n w h Y u k g R l 3 R Y T C U B I K 5 0 W U A A A A O 9 N 2 s A W a l e V k q + d V C 7 w Q 2 + R D b s V b O b V U 8 H Q 3 Q d P Z a 9 1 U W Y b y + i H P f D L W j 0 3 / G M 7 r c Y 3 V l 8 f d h y x b 6 x e 1 j K + C G H v p v D k Y l Z 8 p Q b H 9 u r E P Q s f Q A A A A L C 1 6 t v 5 1 F w x f V k 6 W m 6 A v o y C p c 5 q e p 8 w Y 6 + 0 J S C + L E Q v h 0 R Q E 4 r a 6 q T l E o f I b m l A R Q D K J + o 9 m H L c n s b e p T M B e f A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MASAKO KAZATO</cp:lastModifiedBy>
  <dcterms:created xsi:type="dcterms:W3CDTF">2023-09-05T13:27:38Z</dcterms:created>
  <dcterms:modified xsi:type="dcterms:W3CDTF">2023-10-02T12:51:27Z</dcterms:modified>
</cp:coreProperties>
</file>