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queryTables/queryTable17.xml" ContentType="application/vnd.openxmlformats-officedocument.spreadsheetml.queryTable+xml"/>
  <Override PartName="/xl/tables/table25.xml" ContentType="application/vnd.openxmlformats-officedocument.spreadsheetml.table+xml"/>
  <Override PartName="/xl/queryTables/queryTable18.xml" ContentType="application/vnd.openxmlformats-officedocument.spreadsheetml.queryTable+xml"/>
  <Override PartName="/xl/tables/table26.xml" ContentType="application/vnd.openxmlformats-officedocument.spreadsheetml.table+xml"/>
  <Override PartName="/xl/queryTables/queryTable19.xml" ContentType="application/vnd.openxmlformats-officedocument.spreadsheetml.queryTable+xml"/>
  <Override PartName="/xl/tables/table27.xml" ContentType="application/vnd.openxmlformats-officedocument.spreadsheetml.table+xml"/>
  <Override PartName="/xl/queryTables/queryTable20.xml" ContentType="application/vnd.openxmlformats-officedocument.spreadsheetml.queryTable+xml"/>
  <Override PartName="/xl/tables/table28.xml" ContentType="application/vnd.openxmlformats-officedocument.spreadsheetml.table+xml"/>
  <Override PartName="/xl/queryTables/queryTable21.xml" ContentType="application/vnd.openxmlformats-officedocument.spreadsheetml.queryTable+xml"/>
  <Override PartName="/xl/tables/table29.xml" ContentType="application/vnd.openxmlformats-officedocument.spreadsheetml.table+xml"/>
  <Override PartName="/xl/queryTables/queryTable22.xml" ContentType="application/vnd.openxmlformats-officedocument.spreadsheetml.queryTable+xml"/>
  <Override PartName="/xl/tables/table30.xml" ContentType="application/vnd.openxmlformats-officedocument.spreadsheetml.table+xml"/>
  <Override PartName="/xl/queryTables/queryTable23.xml" ContentType="application/vnd.openxmlformats-officedocument.spreadsheetml.query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AD5F3A5E-7D6B-465C-A267-226B33A29372}" xr6:coauthVersionLast="47" xr6:coauthVersionMax="47" xr10:uidLastSave="{00000000-0000-0000-0000-000000000000}"/>
  <bookViews>
    <workbookView xWindow="2279" yWindow="2968" windowWidth="41860" windowHeight="21086" tabRatio="864" activeTab="7" xr2:uid="{00000000-000D-0000-FFFF-FFFF00000000}"/>
  </bookViews>
  <sheets>
    <sheet name="PivotStat" sheetId="40" r:id="rId1"/>
    <sheet name="井闥山_Serve" sheetId="47" r:id="rId2"/>
    <sheet name="Stat99" sheetId="2" r:id="rId3"/>
    <sheet name="Skill_Serve" sheetId="11" r:id="rId4"/>
    <sheet name="Skill_Receive" sheetId="14" r:id="rId5"/>
    <sheet name="Skill_Toss" sheetId="15" r:id="rId6"/>
    <sheet name="Skill_Attack" sheetId="16" r:id="rId7"/>
    <sheet name="Skill_Block" sheetId="17" r:id="rId8"/>
    <sheet name="Skill_Special" sheetId="18" r:id="rId9"/>
    <sheet name="Stat散布図" sheetId="20" r:id="rId10"/>
    <sheet name="Q_Stat" sheetId="36" r:id="rId11"/>
    <sheet name="Q_Special" sheetId="46" r:id="rId12"/>
    <sheet name="Q_Block" sheetId="45" r:id="rId13"/>
    <sheet name="Q_Attack" sheetId="44" r:id="rId14"/>
    <sheet name="Q_Toss" sheetId="43" r:id="rId15"/>
    <sheet name="Q_Receive" sheetId="42" r:id="rId16"/>
    <sheet name="Q_Serve" sheetId="41" r:id="rId17"/>
    <sheet name="戸美" sheetId="37" r:id="rId18"/>
    <sheet name="鴎台" sheetId="35" r:id="rId19"/>
    <sheet name="音駒" sheetId="34" r:id="rId20"/>
    <sheet name="青城" sheetId="33" r:id="rId21"/>
    <sheet name="角川" sheetId="32" r:id="rId22"/>
    <sheet name="稲荷崎" sheetId="31" r:id="rId23"/>
    <sheet name="白鳥沢" sheetId="30" r:id="rId24"/>
    <sheet name="烏野" sheetId="29" r:id="rId25"/>
    <sheet name="梟谷" sheetId="28" r:id="rId26"/>
    <sheet name="条善寺" sheetId="27" r:id="rId27"/>
    <sheet name="扇南" sheetId="26" r:id="rId28"/>
    <sheet name="常波" sheetId="25" r:id="rId29"/>
    <sheet name="和久南" sheetId="24" r:id="rId30"/>
    <sheet name="伊達工" sheetId="23" r:id="rId31"/>
    <sheet name="井闥山" sheetId="22" r:id="rId32"/>
    <sheet name="Settings" sheetId="19" r:id="rId33"/>
  </sheets>
  <definedNames>
    <definedName name="_xlnm._FilterDatabase" localSheetId="2" hidden="1">Stat99!$C$1:$W$73</definedName>
    <definedName name="ExternalData_1" localSheetId="10" hidden="1">Q_Stat!$A$1:$AE$140</definedName>
    <definedName name="ExternalData_1" localSheetId="1" hidden="1">井闥山_Serve!$A$1:$S$3</definedName>
    <definedName name="ExternalData_1" localSheetId="17" hidden="1">戸美!$A$1:$M$3</definedName>
    <definedName name="ExternalData_10" localSheetId="23" hidden="1">白鳥沢!$A$1:$M$13</definedName>
    <definedName name="ExternalData_11" localSheetId="22" hidden="1">稲荷崎!$A$1:$M$9</definedName>
    <definedName name="ExternalData_12" localSheetId="21" hidden="1">角川!$A$1:$M$9</definedName>
    <definedName name="ExternalData_13" localSheetId="20" hidden="1">青城!$A$1:$M$12</definedName>
    <definedName name="ExternalData_14" localSheetId="19" hidden="1">音駒!$A$1:$M$16</definedName>
    <definedName name="ExternalData_15" localSheetId="18" hidden="1">鴎台!$A$1:$M$3</definedName>
    <definedName name="ExternalData_2" localSheetId="16" hidden="1">Q_Serve!$A$1:$N$153</definedName>
    <definedName name="ExternalData_2" localSheetId="31" hidden="1">井闥山!$A$1:$M$3</definedName>
    <definedName name="ExternalData_3" localSheetId="15" hidden="1">Q_Receive!$A$1:$U$795</definedName>
    <definedName name="ExternalData_3" localSheetId="30" hidden="1">伊達工!$A$1:$M$14</definedName>
    <definedName name="ExternalData_4" localSheetId="14" hidden="1">Q_Toss!$A$1:$U$379</definedName>
    <definedName name="ExternalData_4" localSheetId="29" hidden="1">和久南!$A$1:$M$8</definedName>
    <definedName name="ExternalData_5" localSheetId="13" hidden="1">Q_Attack!$A$1:$U$535</definedName>
    <definedName name="ExternalData_5" localSheetId="28" hidden="1">常波!$A$1:$M$8</definedName>
    <definedName name="ExternalData_6" localSheetId="12" hidden="1">Q_Block!$A$1:$U$529</definedName>
    <definedName name="ExternalData_6" localSheetId="27" hidden="1">扇南!$A$1:$M$8</definedName>
    <definedName name="ExternalData_7" localSheetId="11" hidden="1">Q_Special!$A$1:$U$212</definedName>
    <definedName name="ExternalData_7" localSheetId="26" hidden="1">条善寺!$A$1:$M$10</definedName>
    <definedName name="ExternalData_8" localSheetId="25" hidden="1">梟谷!$A$1:$M$11</definedName>
    <definedName name="ExternalData_9" localSheetId="24" hidden="1">烏野!$A$1:$M$27</definedName>
  </definedNames>
  <calcPr calcId="191029"/>
  <pivotCaches>
    <pivotCache cacheId="0" r:id="rId34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9" i="18" l="1"/>
  <c r="U10" i="18"/>
  <c r="U11" i="18"/>
  <c r="U45" i="17"/>
  <c r="U40" i="17"/>
  <c r="U41" i="17"/>
  <c r="U42" i="17"/>
  <c r="U43" i="17"/>
  <c r="U44" i="17"/>
  <c r="U38" i="16"/>
  <c r="U39" i="16"/>
  <c r="U40" i="16"/>
  <c r="U41" i="16"/>
  <c r="U34" i="15"/>
  <c r="U35" i="15"/>
  <c r="U43" i="14"/>
  <c r="U44" i="14"/>
  <c r="U45" i="14"/>
  <c r="U46" i="14"/>
  <c r="U47" i="14"/>
  <c r="U11" i="11"/>
  <c r="V10" i="2"/>
  <c r="W10" i="2"/>
  <c r="X10" i="2"/>
  <c r="U196" i="17"/>
  <c r="U83" i="18"/>
  <c r="U84" i="18"/>
  <c r="U85" i="18"/>
  <c r="U193" i="17"/>
  <c r="U194" i="17"/>
  <c r="U195" i="17"/>
  <c r="U205" i="16"/>
  <c r="U206" i="16"/>
  <c r="U207" i="16"/>
  <c r="U145" i="15"/>
  <c r="U146" i="15"/>
  <c r="U147" i="15"/>
  <c r="U148" i="15"/>
  <c r="U149" i="15"/>
  <c r="U150" i="15"/>
  <c r="U151" i="15"/>
  <c r="U152" i="15"/>
  <c r="U153" i="15"/>
  <c r="U291" i="14"/>
  <c r="U292" i="14"/>
  <c r="U293" i="14"/>
  <c r="U294" i="14"/>
  <c r="U295" i="14"/>
  <c r="U296" i="14"/>
  <c r="U57" i="11"/>
  <c r="V51" i="2"/>
  <c r="W51" i="2"/>
  <c r="X51" i="2"/>
  <c r="U105" i="18"/>
  <c r="U236" i="17"/>
  <c r="U237" i="17"/>
  <c r="U238" i="17"/>
  <c r="U256" i="16"/>
  <c r="U257" i="16"/>
  <c r="U258" i="16"/>
  <c r="U259" i="16"/>
  <c r="U260" i="16"/>
  <c r="U261" i="16"/>
  <c r="U262" i="16"/>
  <c r="U263" i="16"/>
  <c r="U264" i="16"/>
  <c r="U185" i="15"/>
  <c r="U186" i="15"/>
  <c r="U358" i="14"/>
  <c r="U359" i="14"/>
  <c r="U360" i="14"/>
  <c r="U361" i="14"/>
  <c r="U362" i="14"/>
  <c r="U363" i="14"/>
  <c r="U70" i="11"/>
  <c r="V63" i="2"/>
  <c r="W63" i="2"/>
  <c r="X63" i="2"/>
  <c r="U137" i="18"/>
  <c r="U331" i="17"/>
  <c r="U332" i="17"/>
  <c r="U333" i="17"/>
  <c r="U334" i="17"/>
  <c r="U335" i="17"/>
  <c r="U343" i="16"/>
  <c r="U344" i="16"/>
  <c r="U345" i="16"/>
  <c r="U243" i="15"/>
  <c r="U244" i="15"/>
  <c r="U496" i="14"/>
  <c r="U497" i="14"/>
  <c r="U498" i="14"/>
  <c r="U499" i="14"/>
  <c r="U500" i="14"/>
  <c r="U95" i="11"/>
  <c r="V88" i="2"/>
  <c r="W88" i="2"/>
  <c r="X88" i="2"/>
  <c r="U167" i="18"/>
  <c r="U168" i="18"/>
  <c r="U413" i="17"/>
  <c r="U414" i="17"/>
  <c r="U415" i="17"/>
  <c r="U419" i="16"/>
  <c r="U420" i="16"/>
  <c r="U421" i="16"/>
  <c r="U422" i="16"/>
  <c r="U423" i="16"/>
  <c r="U424" i="16"/>
  <c r="U425" i="16"/>
  <c r="U426" i="16"/>
  <c r="U298" i="15"/>
  <c r="U299" i="15"/>
  <c r="U617" i="14"/>
  <c r="U618" i="14"/>
  <c r="U619" i="14"/>
  <c r="U620" i="14"/>
  <c r="U621" i="14"/>
  <c r="U120" i="11"/>
  <c r="V110" i="2"/>
  <c r="W110" i="2"/>
  <c r="X110" i="2"/>
  <c r="U522" i="16"/>
  <c r="U523" i="16"/>
  <c r="U524" i="16"/>
  <c r="U525" i="16"/>
  <c r="U526" i="16"/>
  <c r="U527" i="16"/>
  <c r="U528" i="16"/>
  <c r="U515" i="17"/>
  <c r="U516" i="17"/>
  <c r="U517" i="17"/>
  <c r="U518" i="17"/>
  <c r="U519" i="17"/>
  <c r="U520" i="17"/>
  <c r="U521" i="17"/>
  <c r="U203" i="18"/>
  <c r="U202" i="18"/>
  <c r="U511" i="17"/>
  <c r="U512" i="17"/>
  <c r="U513" i="17"/>
  <c r="U369" i="15"/>
  <c r="U370" i="15"/>
  <c r="U371" i="15"/>
  <c r="U372" i="15"/>
  <c r="U373" i="15"/>
  <c r="U374" i="15"/>
  <c r="U375" i="15"/>
  <c r="U784" i="14"/>
  <c r="U783" i="14"/>
  <c r="U782" i="14"/>
  <c r="U781" i="14"/>
  <c r="U780" i="14"/>
  <c r="U779" i="14"/>
  <c r="U778" i="14"/>
  <c r="U777" i="14"/>
  <c r="U776" i="14"/>
  <c r="U775" i="14"/>
  <c r="U774" i="14"/>
  <c r="U773" i="14"/>
  <c r="U772" i="14"/>
  <c r="U771" i="14"/>
  <c r="U770" i="14"/>
  <c r="U769" i="14"/>
  <c r="U768" i="14"/>
  <c r="U767" i="14"/>
  <c r="U766" i="14"/>
  <c r="U765" i="14"/>
  <c r="U764" i="14"/>
  <c r="U201" i="18"/>
  <c r="U204" i="18"/>
  <c r="U205" i="18"/>
  <c r="U206" i="18"/>
  <c r="U506" i="17"/>
  <c r="U507" i="17"/>
  <c r="U508" i="17"/>
  <c r="U509" i="17"/>
  <c r="U510" i="17"/>
  <c r="U514" i="17"/>
  <c r="U749" i="14"/>
  <c r="U750" i="14"/>
  <c r="U751" i="14"/>
  <c r="U752" i="14"/>
  <c r="U753" i="14"/>
  <c r="U754" i="14"/>
  <c r="U755" i="14"/>
  <c r="U756" i="14"/>
  <c r="U757" i="14"/>
  <c r="U491" i="17"/>
  <c r="U492" i="17"/>
  <c r="U493" i="17"/>
  <c r="U494" i="17"/>
  <c r="U495" i="17"/>
  <c r="U496" i="17"/>
  <c r="U497" i="17"/>
  <c r="U506" i="16"/>
  <c r="U507" i="16"/>
  <c r="U508" i="16"/>
  <c r="U509" i="16"/>
  <c r="U510" i="16"/>
  <c r="U511" i="16"/>
  <c r="U512" i="16"/>
  <c r="U513" i="16"/>
  <c r="U514" i="16"/>
  <c r="U515" i="16"/>
  <c r="U516" i="16"/>
  <c r="U517" i="16"/>
  <c r="U518" i="16"/>
  <c r="U519" i="16"/>
  <c r="U520" i="16"/>
  <c r="U521" i="16"/>
  <c r="U191" i="18"/>
  <c r="U471" i="17"/>
  <c r="U472" i="17"/>
  <c r="U473" i="17"/>
  <c r="U474" i="17"/>
  <c r="U475" i="17"/>
  <c r="U476" i="17"/>
  <c r="U501" i="17"/>
  <c r="U502" i="17"/>
  <c r="U477" i="17"/>
  <c r="U478" i="17"/>
  <c r="U479" i="17"/>
  <c r="U480" i="17"/>
  <c r="U485" i="17"/>
  <c r="U486" i="17"/>
  <c r="U487" i="17"/>
  <c r="U488" i="17"/>
  <c r="U489" i="17"/>
  <c r="U490" i="17"/>
  <c r="U498" i="17"/>
  <c r="U499" i="17"/>
  <c r="U500" i="17"/>
  <c r="U477" i="16"/>
  <c r="U478" i="16"/>
  <c r="U479" i="16"/>
  <c r="U480" i="16"/>
  <c r="U481" i="16"/>
  <c r="U482" i="16"/>
  <c r="U483" i="16"/>
  <c r="U484" i="16"/>
  <c r="U485" i="16"/>
  <c r="U502" i="16"/>
  <c r="U486" i="16"/>
  <c r="U487" i="16"/>
  <c r="U488" i="16"/>
  <c r="U489" i="16"/>
  <c r="U503" i="16"/>
  <c r="U495" i="16"/>
  <c r="U496" i="16"/>
  <c r="U497" i="16"/>
  <c r="U498" i="16"/>
  <c r="U367" i="15"/>
  <c r="U368" i="15"/>
  <c r="U344" i="15"/>
  <c r="U345" i="15"/>
  <c r="U348" i="15"/>
  <c r="U349" i="15"/>
  <c r="U350" i="15"/>
  <c r="U351" i="15"/>
  <c r="U352" i="15"/>
  <c r="U735" i="14"/>
  <c r="U736" i="14"/>
  <c r="U737" i="14"/>
  <c r="U738" i="14"/>
  <c r="U712" i="14"/>
  <c r="U713" i="14"/>
  <c r="U714" i="14"/>
  <c r="U715" i="14"/>
  <c r="U716" i="14"/>
  <c r="U717" i="14"/>
  <c r="U725" i="14"/>
  <c r="U726" i="14"/>
  <c r="U727" i="14"/>
  <c r="U728" i="14"/>
  <c r="U729" i="14"/>
  <c r="U730" i="14"/>
  <c r="U731" i="14"/>
  <c r="U732" i="14"/>
  <c r="U739" i="14"/>
  <c r="U748" i="14"/>
  <c r="U758" i="14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64" i="14"/>
  <c r="U72" i="14"/>
  <c r="U718" i="14"/>
  <c r="U719" i="14"/>
  <c r="U720" i="14"/>
  <c r="U721" i="14"/>
  <c r="U722" i="14"/>
  <c r="U723" i="14"/>
  <c r="U724" i="14"/>
  <c r="U785" i="14"/>
  <c r="U786" i="14"/>
  <c r="U787" i="14"/>
  <c r="U788" i="14"/>
  <c r="U789" i="14"/>
  <c r="U212" i="18"/>
  <c r="U529" i="17"/>
  <c r="U153" i="11"/>
  <c r="U210" i="18"/>
  <c r="U524" i="17"/>
  <c r="U525" i="17"/>
  <c r="U526" i="17"/>
  <c r="U527" i="17"/>
  <c r="U530" i="16"/>
  <c r="U531" i="16"/>
  <c r="U532" i="16"/>
  <c r="U533" i="16"/>
  <c r="U534" i="16"/>
  <c r="U535" i="16"/>
  <c r="U378" i="15"/>
  <c r="U379" i="15"/>
  <c r="U710" i="14"/>
  <c r="U711" i="14"/>
  <c r="U733" i="14"/>
  <c r="U734" i="14"/>
  <c r="U759" i="14"/>
  <c r="U760" i="14"/>
  <c r="U761" i="14"/>
  <c r="U762" i="14"/>
  <c r="U763" i="14"/>
  <c r="U790" i="14"/>
  <c r="U791" i="14"/>
  <c r="U792" i="14"/>
  <c r="U793" i="14"/>
  <c r="U794" i="14"/>
  <c r="U795" i="14"/>
  <c r="U740" i="14"/>
  <c r="U741" i="14"/>
  <c r="U742" i="14"/>
  <c r="U209" i="18"/>
  <c r="U211" i="18"/>
  <c r="U528" i="17"/>
  <c r="U377" i="15"/>
  <c r="U743" i="14"/>
  <c r="U744" i="14"/>
  <c r="U151" i="11"/>
  <c r="U152" i="11"/>
  <c r="V139" i="2"/>
  <c r="V140" i="2"/>
  <c r="W139" i="2"/>
  <c r="W140" i="2"/>
  <c r="X139" i="2"/>
  <c r="X140" i="2"/>
  <c r="U181" i="18"/>
  <c r="U179" i="18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56" i="15"/>
  <c r="U357" i="15"/>
  <c r="U358" i="15"/>
  <c r="U359" i="15"/>
  <c r="U360" i="15"/>
  <c r="U361" i="15"/>
  <c r="U362" i="15"/>
  <c r="U363" i="15"/>
  <c r="U364" i="15"/>
  <c r="U365" i="15"/>
  <c r="U366" i="15"/>
  <c r="U664" i="14"/>
  <c r="U665" i="14"/>
  <c r="U666" i="14"/>
  <c r="U667" i="14"/>
  <c r="U668" i="14"/>
  <c r="U669" i="14"/>
  <c r="U670" i="14"/>
  <c r="U671" i="14"/>
  <c r="U672" i="14"/>
  <c r="U673" i="14"/>
  <c r="U674" i="14"/>
  <c r="U675" i="14"/>
  <c r="U676" i="14"/>
  <c r="U677" i="14"/>
  <c r="U678" i="14"/>
  <c r="U679" i="14"/>
  <c r="U680" i="14"/>
  <c r="U681" i="14"/>
  <c r="U682" i="14"/>
  <c r="U683" i="14"/>
  <c r="U684" i="14"/>
  <c r="U685" i="14"/>
  <c r="U687" i="14"/>
  <c r="U688" i="14"/>
  <c r="U689" i="14"/>
  <c r="U690" i="14"/>
  <c r="U686" i="14"/>
  <c r="U438" i="17"/>
  <c r="U439" i="17"/>
  <c r="U440" i="17"/>
  <c r="U441" i="17"/>
  <c r="U442" i="17"/>
  <c r="U443" i="17"/>
  <c r="U444" i="17"/>
  <c r="U445" i="17"/>
  <c r="U446" i="17"/>
  <c r="U447" i="17"/>
  <c r="U448" i="17"/>
  <c r="U449" i="17"/>
  <c r="U450" i="17"/>
  <c r="U451" i="17"/>
  <c r="U452" i="17"/>
  <c r="U453" i="17"/>
  <c r="U454" i="17"/>
  <c r="U455" i="17"/>
  <c r="U456" i="17"/>
  <c r="U457" i="17"/>
  <c r="U458" i="17"/>
  <c r="U459" i="17"/>
  <c r="U460" i="17"/>
  <c r="U461" i="17"/>
  <c r="U462" i="17"/>
  <c r="U463" i="17"/>
  <c r="U464" i="17"/>
  <c r="U465" i="17"/>
  <c r="U466" i="17"/>
  <c r="U467" i="17"/>
  <c r="U468" i="17"/>
  <c r="U177" i="18"/>
  <c r="U178" i="18"/>
  <c r="U180" i="18"/>
  <c r="U182" i="18"/>
  <c r="U183" i="18"/>
  <c r="U184" i="18"/>
  <c r="U185" i="18"/>
  <c r="U186" i="18"/>
  <c r="U187" i="18"/>
  <c r="U188" i="18"/>
  <c r="U190" i="18"/>
  <c r="U192" i="18"/>
  <c r="U194" i="18"/>
  <c r="U195" i="18"/>
  <c r="U128" i="11"/>
  <c r="U129" i="11"/>
  <c r="U130" i="11"/>
  <c r="U131" i="11"/>
  <c r="U132" i="11"/>
  <c r="U133" i="11"/>
  <c r="U134" i="11"/>
  <c r="U135" i="11"/>
  <c r="U136" i="11"/>
  <c r="U149" i="11"/>
  <c r="U171" i="18"/>
  <c r="U166" i="18"/>
  <c r="U163" i="18"/>
  <c r="U161" i="18"/>
  <c r="U116" i="11"/>
  <c r="U595" i="14"/>
  <c r="U596" i="14"/>
  <c r="U597" i="14"/>
  <c r="U598" i="14"/>
  <c r="U599" i="14"/>
  <c r="U600" i="14"/>
  <c r="U601" i="14"/>
  <c r="U602" i="14"/>
  <c r="U603" i="14"/>
  <c r="U604" i="14"/>
  <c r="U605" i="14"/>
  <c r="U606" i="14"/>
  <c r="U607" i="14"/>
  <c r="U608" i="14"/>
  <c r="U609" i="14"/>
  <c r="U610" i="14"/>
  <c r="U611" i="14"/>
  <c r="U612" i="14"/>
  <c r="U613" i="14"/>
  <c r="U614" i="14"/>
  <c r="U615" i="14"/>
  <c r="U616" i="14"/>
  <c r="U622" i="14"/>
  <c r="U623" i="14"/>
  <c r="U624" i="14"/>
  <c r="U625" i="14"/>
  <c r="U626" i="14"/>
  <c r="U627" i="14"/>
  <c r="U628" i="14"/>
  <c r="U629" i="14"/>
  <c r="U630" i="14"/>
  <c r="U631" i="14"/>
  <c r="U632" i="14"/>
  <c r="U633" i="14"/>
  <c r="U634" i="14"/>
  <c r="U635" i="14"/>
  <c r="U636" i="14"/>
  <c r="U637" i="14"/>
  <c r="U638" i="14"/>
  <c r="U639" i="14"/>
  <c r="U640" i="14"/>
  <c r="U641" i="14"/>
  <c r="U642" i="14"/>
  <c r="U643" i="14"/>
  <c r="U644" i="14"/>
  <c r="U645" i="14"/>
  <c r="U646" i="14"/>
  <c r="U647" i="14"/>
  <c r="U648" i="14"/>
  <c r="U649" i="14"/>
  <c r="U650" i="14"/>
  <c r="U651" i="14"/>
  <c r="U652" i="14"/>
  <c r="U653" i="14"/>
  <c r="U654" i="14"/>
  <c r="U655" i="14"/>
  <c r="U656" i="14"/>
  <c r="U657" i="14"/>
  <c r="U658" i="14"/>
  <c r="U659" i="14"/>
  <c r="U160" i="18"/>
  <c r="U162" i="18"/>
  <c r="U164" i="18"/>
  <c r="U165" i="18"/>
  <c r="U169" i="18"/>
  <c r="U170" i="18"/>
  <c r="U172" i="18"/>
  <c r="U173" i="18"/>
  <c r="U174" i="18"/>
  <c r="U175" i="18"/>
  <c r="U176" i="18"/>
  <c r="U196" i="18"/>
  <c r="U114" i="11"/>
  <c r="U115" i="11"/>
  <c r="U117" i="11"/>
  <c r="U118" i="11"/>
  <c r="U119" i="11"/>
  <c r="U121" i="11"/>
  <c r="U122" i="11"/>
  <c r="U123" i="11"/>
  <c r="U124" i="11"/>
  <c r="U125" i="11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67" i="17"/>
  <c r="U368" i="17"/>
  <c r="U369" i="17"/>
  <c r="U370" i="17"/>
  <c r="U371" i="17"/>
  <c r="U372" i="17"/>
  <c r="U373" i="17"/>
  <c r="U374" i="17"/>
  <c r="U375" i="17"/>
  <c r="U376" i="17"/>
  <c r="U377" i="17"/>
  <c r="U378" i="17"/>
  <c r="U379" i="17"/>
  <c r="U380" i="17"/>
  <c r="U381" i="17"/>
  <c r="U382" i="17"/>
  <c r="U383" i="17"/>
  <c r="U384" i="17"/>
  <c r="U385" i="17"/>
  <c r="U386" i="17"/>
  <c r="U387" i="17"/>
  <c r="U388" i="17"/>
  <c r="U389" i="17"/>
  <c r="U390" i="17"/>
  <c r="U391" i="17"/>
  <c r="U392" i="17"/>
  <c r="U393" i="17"/>
  <c r="U394" i="17"/>
  <c r="U395" i="17"/>
  <c r="U396" i="17"/>
  <c r="U397" i="17"/>
  <c r="U398" i="17"/>
  <c r="U399" i="17"/>
  <c r="U400" i="17"/>
  <c r="U401" i="17"/>
  <c r="U402" i="17"/>
  <c r="U403" i="17"/>
  <c r="U404" i="17"/>
  <c r="U405" i="17"/>
  <c r="U406" i="17"/>
  <c r="U375" i="16"/>
  <c r="U376" i="16"/>
  <c r="U377" i="16"/>
  <c r="U378" i="16"/>
  <c r="U379" i="16"/>
  <c r="U380" i="16"/>
  <c r="U381" i="16"/>
  <c r="U382" i="16"/>
  <c r="U383" i="16"/>
  <c r="U384" i="16"/>
  <c r="U385" i="16"/>
  <c r="U386" i="16"/>
  <c r="U387" i="16"/>
  <c r="U388" i="16"/>
  <c r="U389" i="16"/>
  <c r="U390" i="16"/>
  <c r="U391" i="16"/>
  <c r="U392" i="16"/>
  <c r="U393" i="16"/>
  <c r="U394" i="16"/>
  <c r="U395" i="16"/>
  <c r="U396" i="16"/>
  <c r="U397" i="16"/>
  <c r="U398" i="16"/>
  <c r="U399" i="16"/>
  <c r="U400" i="16"/>
  <c r="U401" i="16"/>
  <c r="U402" i="16"/>
  <c r="U403" i="16"/>
  <c r="U404" i="16"/>
  <c r="U405" i="16"/>
  <c r="U406" i="16"/>
  <c r="U407" i="16"/>
  <c r="U408" i="16"/>
  <c r="U409" i="16"/>
  <c r="U410" i="16"/>
  <c r="U411" i="16"/>
  <c r="U412" i="16"/>
  <c r="U413" i="16"/>
  <c r="U414" i="16"/>
  <c r="U415" i="16"/>
  <c r="U416" i="16"/>
  <c r="U417" i="16"/>
  <c r="U418" i="16"/>
  <c r="U427" i="16"/>
  <c r="U428" i="16"/>
  <c r="U429" i="16"/>
  <c r="U430" i="16"/>
  <c r="U431" i="16"/>
  <c r="U432" i="16"/>
  <c r="U433" i="16"/>
  <c r="U434" i="16"/>
  <c r="U435" i="16"/>
  <c r="U436" i="16"/>
  <c r="U437" i="16"/>
  <c r="U438" i="16"/>
  <c r="U439" i="16"/>
  <c r="U440" i="16"/>
  <c r="U441" i="16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300" i="15"/>
  <c r="U301" i="15"/>
  <c r="U553" i="14"/>
  <c r="U554" i="14"/>
  <c r="U555" i="14"/>
  <c r="U556" i="14"/>
  <c r="U557" i="14"/>
  <c r="U558" i="14"/>
  <c r="U559" i="14"/>
  <c r="U560" i="14"/>
  <c r="U561" i="14"/>
  <c r="U562" i="14"/>
  <c r="U563" i="14"/>
  <c r="U564" i="14"/>
  <c r="U565" i="14"/>
  <c r="U566" i="14"/>
  <c r="U567" i="14"/>
  <c r="U568" i="14"/>
  <c r="U569" i="14"/>
  <c r="U570" i="14"/>
  <c r="U571" i="14"/>
  <c r="U572" i="14"/>
  <c r="U573" i="14"/>
  <c r="U574" i="14"/>
  <c r="U575" i="14"/>
  <c r="U576" i="14"/>
  <c r="U577" i="14"/>
  <c r="U578" i="14"/>
  <c r="U579" i="14"/>
  <c r="U8" i="11"/>
  <c r="U9" i="11"/>
  <c r="U10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26" i="11"/>
  <c r="U127" i="11"/>
  <c r="U150" i="11"/>
  <c r="W124" i="2"/>
  <c r="V124" i="2"/>
  <c r="W123" i="2"/>
  <c r="V123" i="2"/>
  <c r="W122" i="2"/>
  <c r="V122" i="2"/>
  <c r="W121" i="2"/>
  <c r="V121" i="2"/>
  <c r="U150" i="18" l="1"/>
  <c r="U151" i="18"/>
  <c r="U152" i="18"/>
  <c r="U153" i="18"/>
  <c r="U154" i="18"/>
  <c r="U155" i="18"/>
  <c r="U156" i="18"/>
  <c r="U157" i="18"/>
  <c r="U158" i="18"/>
  <c r="U159" i="18"/>
  <c r="U197" i="18"/>
  <c r="U408" i="17"/>
  <c r="U409" i="17"/>
  <c r="U410" i="17"/>
  <c r="U411" i="17"/>
  <c r="U412" i="17"/>
  <c r="U416" i="17"/>
  <c r="U417" i="17"/>
  <c r="U418" i="17"/>
  <c r="U419" i="17"/>
  <c r="U420" i="17"/>
  <c r="U421" i="17"/>
  <c r="U422" i="17"/>
  <c r="U423" i="17"/>
  <c r="U424" i="17"/>
  <c r="U425" i="17"/>
  <c r="U426" i="17"/>
  <c r="U427" i="17"/>
  <c r="U428" i="17"/>
  <c r="U429" i="17"/>
  <c r="U430" i="17"/>
  <c r="U431" i="17"/>
  <c r="U432" i="17"/>
  <c r="U433" i="17"/>
  <c r="U434" i="17"/>
  <c r="U435" i="17"/>
  <c r="U436" i="17"/>
  <c r="U437" i="17"/>
  <c r="U469" i="17"/>
  <c r="U447" i="16"/>
  <c r="U448" i="16"/>
  <c r="U449" i="16"/>
  <c r="U450" i="16"/>
  <c r="U451" i="16"/>
  <c r="U452" i="16"/>
  <c r="U453" i="16"/>
  <c r="U454" i="16"/>
  <c r="U455" i="16"/>
  <c r="U456" i="16"/>
  <c r="U457" i="16"/>
  <c r="U458" i="16"/>
  <c r="U459" i="16"/>
  <c r="U460" i="16"/>
  <c r="U461" i="16"/>
  <c r="U462" i="16"/>
  <c r="U463" i="16"/>
  <c r="U464" i="16"/>
  <c r="U465" i="16"/>
  <c r="U466" i="16"/>
  <c r="U467" i="16"/>
  <c r="U468" i="16"/>
  <c r="U469" i="16"/>
  <c r="U444" i="16"/>
  <c r="U445" i="16"/>
  <c r="U446" i="16"/>
  <c r="U470" i="16"/>
  <c r="U471" i="16"/>
  <c r="U472" i="16"/>
  <c r="U473" i="16"/>
  <c r="U474" i="16"/>
  <c r="U475" i="16"/>
  <c r="U476" i="16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580" i="14"/>
  <c r="U581" i="14"/>
  <c r="U582" i="14"/>
  <c r="U583" i="14"/>
  <c r="U584" i="14"/>
  <c r="U585" i="14"/>
  <c r="U586" i="14"/>
  <c r="U587" i="14"/>
  <c r="U588" i="14"/>
  <c r="U589" i="14"/>
  <c r="U590" i="14"/>
  <c r="U591" i="14"/>
  <c r="U592" i="14"/>
  <c r="U593" i="14"/>
  <c r="U594" i="14"/>
  <c r="U660" i="14"/>
  <c r="U661" i="14"/>
  <c r="U662" i="14"/>
  <c r="U663" i="14"/>
  <c r="U691" i="14"/>
  <c r="U692" i="14"/>
  <c r="U693" i="14"/>
  <c r="U694" i="14"/>
  <c r="U695" i="14"/>
  <c r="U696" i="14"/>
  <c r="U697" i="14"/>
  <c r="U698" i="14"/>
  <c r="U699" i="14"/>
  <c r="U700" i="14"/>
  <c r="U364" i="17"/>
  <c r="U365" i="17"/>
  <c r="U366" i="17"/>
  <c r="U407" i="17"/>
  <c r="U362" i="17"/>
  <c r="U145" i="18"/>
  <c r="U146" i="18"/>
  <c r="U147" i="18"/>
  <c r="U516" i="14"/>
  <c r="U517" i="14"/>
  <c r="U518" i="14"/>
  <c r="U519" i="14"/>
  <c r="U520" i="14"/>
  <c r="U521" i="14"/>
  <c r="U522" i="14"/>
  <c r="U523" i="14"/>
  <c r="U524" i="14"/>
  <c r="U525" i="14"/>
  <c r="U526" i="14"/>
  <c r="U527" i="14"/>
  <c r="U528" i="14"/>
  <c r="U529" i="14"/>
  <c r="U530" i="14"/>
  <c r="U531" i="14"/>
  <c r="U532" i="14"/>
  <c r="U533" i="14"/>
  <c r="U534" i="14"/>
  <c r="U535" i="14"/>
  <c r="U140" i="18"/>
  <c r="U141" i="18"/>
  <c r="U142" i="18"/>
  <c r="U143" i="18"/>
  <c r="U144" i="18"/>
  <c r="U148" i="18"/>
  <c r="U149" i="18"/>
  <c r="U338" i="17"/>
  <c r="U339" i="17"/>
  <c r="U340" i="17"/>
  <c r="U341" i="17"/>
  <c r="U342" i="17"/>
  <c r="U343" i="17"/>
  <c r="U344" i="17"/>
  <c r="U345" i="17"/>
  <c r="U346" i="17"/>
  <c r="U347" i="17"/>
  <c r="U348" i="17"/>
  <c r="U349" i="17"/>
  <c r="U350" i="17"/>
  <c r="U351" i="17"/>
  <c r="U352" i="17"/>
  <c r="U353" i="17"/>
  <c r="U354" i="17"/>
  <c r="U355" i="17"/>
  <c r="U356" i="17"/>
  <c r="U357" i="17"/>
  <c r="U358" i="17"/>
  <c r="U359" i="17"/>
  <c r="U360" i="17"/>
  <c r="U361" i="17"/>
  <c r="U363" i="17"/>
  <c r="U348" i="16"/>
  <c r="U349" i="16"/>
  <c r="U350" i="16"/>
  <c r="U351" i="16"/>
  <c r="U352" i="16"/>
  <c r="U353" i="16"/>
  <c r="U354" i="16"/>
  <c r="U355" i="16"/>
  <c r="U356" i="16"/>
  <c r="U357" i="16"/>
  <c r="U358" i="16"/>
  <c r="U359" i="16"/>
  <c r="U360" i="16"/>
  <c r="U361" i="16"/>
  <c r="U362" i="16"/>
  <c r="U363" i="16"/>
  <c r="U364" i="16"/>
  <c r="U365" i="16"/>
  <c r="U366" i="16"/>
  <c r="U367" i="16"/>
  <c r="U368" i="16"/>
  <c r="U369" i="16"/>
  <c r="U370" i="16"/>
  <c r="U371" i="16"/>
  <c r="U372" i="16"/>
  <c r="U373" i="16"/>
  <c r="U374" i="16"/>
  <c r="U442" i="16"/>
  <c r="U443" i="16"/>
  <c r="U499" i="16"/>
  <c r="U500" i="16"/>
  <c r="U501" i="16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503" i="14"/>
  <c r="U504" i="14"/>
  <c r="U505" i="14"/>
  <c r="U506" i="14"/>
  <c r="U507" i="14"/>
  <c r="U508" i="14"/>
  <c r="U509" i="14"/>
  <c r="U510" i="14"/>
  <c r="U511" i="14"/>
  <c r="U512" i="14"/>
  <c r="U513" i="14"/>
  <c r="U514" i="14"/>
  <c r="U515" i="14"/>
  <c r="U536" i="14"/>
  <c r="U537" i="14"/>
  <c r="U538" i="14"/>
  <c r="U539" i="14"/>
  <c r="U540" i="14"/>
  <c r="U541" i="14"/>
  <c r="U542" i="14"/>
  <c r="U543" i="14"/>
  <c r="U544" i="14"/>
  <c r="U313" i="17"/>
  <c r="U314" i="17"/>
  <c r="U315" i="17"/>
  <c r="U316" i="17"/>
  <c r="U317" i="17"/>
  <c r="U318" i="17"/>
  <c r="U319" i="17"/>
  <c r="U320" i="17"/>
  <c r="U321" i="17"/>
  <c r="U322" i="17"/>
  <c r="U330" i="16"/>
  <c r="U331" i="16"/>
  <c r="U332" i="16"/>
  <c r="U333" i="16"/>
  <c r="U128" i="18"/>
  <c r="U129" i="18"/>
  <c r="U130" i="18"/>
  <c r="U305" i="17"/>
  <c r="U306" i="17"/>
  <c r="U307" i="17"/>
  <c r="U308" i="17"/>
  <c r="U309" i="17"/>
  <c r="U310" i="17"/>
  <c r="U311" i="17"/>
  <c r="U312" i="17"/>
  <c r="U323" i="17"/>
  <c r="U322" i="16"/>
  <c r="U323" i="16"/>
  <c r="U324" i="16"/>
  <c r="U325" i="16"/>
  <c r="U326" i="16"/>
  <c r="U327" i="16"/>
  <c r="U328" i="16"/>
  <c r="U329" i="16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5" i="15"/>
  <c r="U246" i="15"/>
  <c r="U247" i="15"/>
  <c r="U459" i="14"/>
  <c r="U460" i="14"/>
  <c r="U461" i="14"/>
  <c r="U462" i="14"/>
  <c r="U463" i="14"/>
  <c r="U464" i="14"/>
  <c r="U465" i="14"/>
  <c r="U466" i="14"/>
  <c r="U467" i="14"/>
  <c r="U468" i="14"/>
  <c r="U469" i="14"/>
  <c r="U470" i="14"/>
  <c r="U471" i="14"/>
  <c r="U472" i="14"/>
  <c r="U473" i="14"/>
  <c r="U474" i="14"/>
  <c r="U475" i="14"/>
  <c r="U476" i="14"/>
  <c r="U477" i="14"/>
  <c r="U478" i="14"/>
  <c r="U479" i="14"/>
  <c r="U480" i="14"/>
  <c r="U481" i="14"/>
  <c r="U482" i="14"/>
  <c r="U483" i="14"/>
  <c r="U484" i="14"/>
  <c r="U485" i="14"/>
  <c r="U486" i="14"/>
  <c r="U487" i="14"/>
  <c r="U488" i="14"/>
  <c r="U489" i="14"/>
  <c r="U490" i="14"/>
  <c r="U491" i="14"/>
  <c r="U492" i="14"/>
  <c r="U493" i="14"/>
  <c r="U131" i="18"/>
  <c r="U132" i="18"/>
  <c r="U133" i="18"/>
  <c r="U134" i="18"/>
  <c r="U135" i="18"/>
  <c r="U136" i="18"/>
  <c r="U138" i="18"/>
  <c r="U139" i="18"/>
  <c r="U198" i="18"/>
  <c r="U199" i="18"/>
  <c r="U200" i="18"/>
  <c r="U447" i="14"/>
  <c r="U448" i="14"/>
  <c r="U449" i="14"/>
  <c r="U450" i="14"/>
  <c r="U451" i="14"/>
  <c r="U452" i="14"/>
  <c r="U453" i="14"/>
  <c r="U454" i="14"/>
  <c r="U455" i="14"/>
  <c r="U456" i="14"/>
  <c r="U457" i="14"/>
  <c r="U458" i="14"/>
  <c r="U494" i="14"/>
  <c r="U495" i="14"/>
  <c r="U501" i="14"/>
  <c r="U502" i="14"/>
  <c r="U289" i="17"/>
  <c r="U290" i="17"/>
  <c r="U291" i="17"/>
  <c r="U292" i="17"/>
  <c r="U293" i="17"/>
  <c r="U294" i="17"/>
  <c r="U295" i="17"/>
  <c r="U296" i="17"/>
  <c r="U297" i="17"/>
  <c r="U298" i="17"/>
  <c r="U299" i="17"/>
  <c r="U300" i="17"/>
  <c r="U301" i="17"/>
  <c r="U302" i="17"/>
  <c r="U303" i="17"/>
  <c r="U311" i="16"/>
  <c r="U312" i="16"/>
  <c r="U313" i="16"/>
  <c r="U314" i="16"/>
  <c r="U315" i="16"/>
  <c r="U316" i="16"/>
  <c r="U317" i="16"/>
  <c r="U318" i="16"/>
  <c r="U319" i="16"/>
  <c r="U320" i="16"/>
  <c r="U321" i="16"/>
  <c r="U334" i="16"/>
  <c r="U335" i="16"/>
  <c r="U336" i="16"/>
  <c r="U337" i="16"/>
  <c r="U338" i="16"/>
  <c r="U339" i="16"/>
  <c r="U340" i="16"/>
  <c r="U341" i="16"/>
  <c r="U435" i="14"/>
  <c r="U436" i="14"/>
  <c r="U437" i="14"/>
  <c r="U438" i="14"/>
  <c r="U439" i="14"/>
  <c r="U440" i="14"/>
  <c r="U441" i="14"/>
  <c r="U442" i="14"/>
  <c r="U443" i="14"/>
  <c r="U444" i="14"/>
  <c r="U445" i="14"/>
  <c r="U482" i="17"/>
  <c r="U483" i="17"/>
  <c r="U484" i="17"/>
  <c r="U523" i="17"/>
  <c r="U491" i="16"/>
  <c r="U492" i="16"/>
  <c r="U493" i="16"/>
  <c r="U494" i="16"/>
  <c r="U529" i="16"/>
  <c r="U346" i="15"/>
  <c r="U347" i="15"/>
  <c r="U376" i="15"/>
  <c r="U708" i="14"/>
  <c r="U703" i="14"/>
  <c r="U704" i="14"/>
  <c r="U705" i="14"/>
  <c r="U706" i="14"/>
  <c r="U707" i="14"/>
  <c r="U193" i="18"/>
  <c r="U481" i="17"/>
  <c r="U490" i="16"/>
  <c r="U702" i="14"/>
  <c r="V128" i="2"/>
  <c r="W128" i="2"/>
  <c r="X128" i="2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48" i="15"/>
  <c r="U261" i="15"/>
  <c r="U262" i="15"/>
  <c r="U263" i="15"/>
  <c r="U264" i="15"/>
  <c r="U421" i="14"/>
  <c r="U422" i="14"/>
  <c r="U423" i="14"/>
  <c r="U424" i="14"/>
  <c r="U425" i="14"/>
  <c r="U426" i="14"/>
  <c r="U427" i="14"/>
  <c r="U428" i="14"/>
  <c r="U429" i="14"/>
  <c r="U430" i="14"/>
  <c r="U431" i="14"/>
  <c r="U432" i="14"/>
  <c r="U297" i="16"/>
  <c r="U298" i="16"/>
  <c r="U299" i="16"/>
  <c r="U300" i="16"/>
  <c r="U301" i="16"/>
  <c r="U302" i="16"/>
  <c r="U303" i="16"/>
  <c r="U304" i="16"/>
  <c r="U305" i="16"/>
  <c r="U306" i="16"/>
  <c r="U307" i="16"/>
  <c r="U308" i="16"/>
  <c r="U276" i="17"/>
  <c r="U277" i="17"/>
  <c r="U278" i="17"/>
  <c r="U279" i="17"/>
  <c r="U280" i="17"/>
  <c r="U281" i="17"/>
  <c r="U282" i="17"/>
  <c r="U283" i="17"/>
  <c r="U284" i="17"/>
  <c r="U285" i="17"/>
  <c r="U286" i="17"/>
  <c r="U287" i="17"/>
  <c r="U288" i="17"/>
  <c r="U304" i="17"/>
  <c r="U324" i="17"/>
  <c r="U325" i="17"/>
  <c r="U326" i="17"/>
  <c r="U327" i="17"/>
  <c r="U328" i="17"/>
  <c r="U119" i="18"/>
  <c r="U120" i="18"/>
  <c r="U121" i="18"/>
  <c r="U122" i="18"/>
  <c r="U123" i="18"/>
  <c r="U124" i="18"/>
  <c r="U125" i="18"/>
  <c r="U126" i="18"/>
  <c r="U127" i="18"/>
  <c r="U433" i="14"/>
  <c r="U434" i="14"/>
  <c r="U446" i="14"/>
  <c r="U545" i="14"/>
  <c r="U546" i="14"/>
  <c r="U547" i="14"/>
  <c r="U548" i="14"/>
  <c r="U549" i="14"/>
  <c r="U550" i="14"/>
  <c r="U551" i="14"/>
  <c r="U552" i="14"/>
  <c r="U701" i="14"/>
  <c r="U273" i="17"/>
  <c r="U274" i="17"/>
  <c r="U275" i="17"/>
  <c r="U329" i="17"/>
  <c r="U330" i="17"/>
  <c r="U336" i="17"/>
  <c r="U337" i="17"/>
  <c r="U470" i="17"/>
  <c r="U503" i="17"/>
  <c r="U504" i="17"/>
  <c r="U292" i="16"/>
  <c r="U293" i="16"/>
  <c r="U294" i="16"/>
  <c r="U295" i="16"/>
  <c r="U296" i="16"/>
  <c r="U309" i="16"/>
  <c r="U310" i="16"/>
  <c r="U342" i="16"/>
  <c r="U346" i="16"/>
  <c r="U116" i="18"/>
  <c r="U400" i="14"/>
  <c r="U401" i="14"/>
  <c r="U402" i="14"/>
  <c r="U403" i="14"/>
  <c r="U404" i="14"/>
  <c r="U405" i="14"/>
  <c r="U406" i="14"/>
  <c r="U407" i="14"/>
  <c r="U408" i="14"/>
  <c r="U409" i="14"/>
  <c r="U410" i="14"/>
  <c r="U411" i="14"/>
  <c r="U412" i="14"/>
  <c r="U413" i="14"/>
  <c r="U414" i="14"/>
  <c r="U415" i="14"/>
  <c r="U263" i="17"/>
  <c r="U264" i="17"/>
  <c r="U265" i="17"/>
  <c r="U266" i="17"/>
  <c r="U267" i="17"/>
  <c r="U268" i="17"/>
  <c r="U254" i="17"/>
  <c r="U255" i="17"/>
  <c r="U256" i="17"/>
  <c r="U257" i="17"/>
  <c r="U258" i="17"/>
  <c r="U259" i="17"/>
  <c r="U260" i="17"/>
  <c r="U275" i="16"/>
  <c r="U276" i="16"/>
  <c r="U277" i="16"/>
  <c r="U278" i="16"/>
  <c r="U279" i="16"/>
  <c r="U280" i="16"/>
  <c r="U281" i="16"/>
  <c r="U282" i="16"/>
  <c r="U283" i="16"/>
  <c r="U284" i="16"/>
  <c r="U285" i="16"/>
  <c r="U286" i="16"/>
  <c r="U287" i="16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65" i="15"/>
  <c r="U266" i="15"/>
  <c r="U267" i="15"/>
  <c r="U268" i="15"/>
  <c r="U269" i="15"/>
  <c r="U386" i="14"/>
  <c r="U387" i="14"/>
  <c r="U388" i="14"/>
  <c r="U389" i="14"/>
  <c r="U390" i="14"/>
  <c r="U391" i="14"/>
  <c r="U392" i="14"/>
  <c r="U393" i="14"/>
  <c r="U394" i="14"/>
  <c r="U395" i="14"/>
  <c r="U396" i="14"/>
  <c r="U397" i="14"/>
  <c r="U398" i="14"/>
  <c r="U207" i="18"/>
  <c r="U208" i="18"/>
  <c r="U505" i="17"/>
  <c r="U522" i="17"/>
  <c r="U505" i="16"/>
  <c r="U328" i="15"/>
  <c r="U353" i="15"/>
  <c r="U354" i="15"/>
  <c r="U355" i="15"/>
  <c r="U709" i="14"/>
  <c r="U745" i="14"/>
  <c r="U746" i="14"/>
  <c r="U747" i="14"/>
  <c r="X112" i="2"/>
  <c r="V3" i="2"/>
  <c r="U114" i="18"/>
  <c r="U115" i="18"/>
  <c r="U117" i="18"/>
  <c r="U118" i="18"/>
  <c r="U262" i="17"/>
  <c r="U269" i="17"/>
  <c r="U270" i="17"/>
  <c r="U271" i="17"/>
  <c r="U272" i="17"/>
  <c r="U288" i="16"/>
  <c r="U289" i="16"/>
  <c r="U290" i="16"/>
  <c r="U291" i="16"/>
  <c r="U347" i="16"/>
  <c r="U504" i="16"/>
  <c r="U196" i="15"/>
  <c r="U270" i="15"/>
  <c r="U271" i="15"/>
  <c r="U302" i="15"/>
  <c r="U326" i="15"/>
  <c r="U327" i="15"/>
  <c r="U399" i="14"/>
  <c r="U416" i="14"/>
  <c r="U417" i="14"/>
  <c r="U418" i="14"/>
  <c r="U419" i="14"/>
  <c r="U420" i="14"/>
  <c r="U374" i="14"/>
  <c r="U375" i="14"/>
  <c r="U376" i="14"/>
  <c r="U377" i="14"/>
  <c r="U378" i="14"/>
  <c r="U379" i="14"/>
  <c r="U380" i="14"/>
  <c r="U381" i="14"/>
  <c r="U382" i="14"/>
  <c r="U383" i="14"/>
  <c r="U384" i="14"/>
  <c r="U235" i="17"/>
  <c r="U239" i="17"/>
  <c r="U240" i="17"/>
  <c r="U241" i="17"/>
  <c r="U242" i="17"/>
  <c r="U243" i="17"/>
  <c r="U244" i="17"/>
  <c r="U245" i="17"/>
  <c r="U246" i="17"/>
  <c r="U250" i="16"/>
  <c r="U251" i="16"/>
  <c r="U252" i="16"/>
  <c r="U253" i="16"/>
  <c r="U254" i="16"/>
  <c r="U255" i="16"/>
  <c r="U265" i="16"/>
  <c r="U266" i="16"/>
  <c r="U267" i="16"/>
  <c r="U352" i="14"/>
  <c r="U353" i="14"/>
  <c r="U354" i="14"/>
  <c r="U355" i="14"/>
  <c r="U356" i="14"/>
  <c r="U357" i="14"/>
  <c r="U364" i="14"/>
  <c r="U365" i="14"/>
  <c r="U366" i="14"/>
  <c r="U367" i="14"/>
  <c r="U368" i="14"/>
  <c r="U369" i="14"/>
  <c r="U104" i="18"/>
  <c r="U106" i="18"/>
  <c r="U107" i="18"/>
  <c r="U229" i="17"/>
  <c r="U230" i="17"/>
  <c r="U231" i="17"/>
  <c r="U232" i="17"/>
  <c r="U233" i="17"/>
  <c r="U234" i="17"/>
  <c r="U239" i="16"/>
  <c r="U240" i="16"/>
  <c r="U241" i="16"/>
  <c r="U242" i="16"/>
  <c r="U243" i="16"/>
  <c r="U244" i="16"/>
  <c r="U245" i="16"/>
  <c r="U246" i="16"/>
  <c r="U247" i="16"/>
  <c r="U248" i="16"/>
  <c r="U249" i="16"/>
  <c r="U268" i="16"/>
  <c r="U223" i="17"/>
  <c r="U224" i="17"/>
  <c r="U225" i="17"/>
  <c r="U226" i="17"/>
  <c r="U227" i="17"/>
  <c r="U228" i="17"/>
  <c r="U247" i="17"/>
  <c r="U178" i="15"/>
  <c r="U179" i="15"/>
  <c r="U180" i="15"/>
  <c r="U181" i="15"/>
  <c r="U182" i="15"/>
  <c r="U183" i="15"/>
  <c r="U184" i="15"/>
  <c r="U187" i="15"/>
  <c r="U131" i="17"/>
  <c r="U132" i="17"/>
  <c r="U133" i="17"/>
  <c r="U134" i="17"/>
  <c r="U135" i="17"/>
  <c r="U141" i="16"/>
  <c r="U142" i="16"/>
  <c r="U143" i="16"/>
  <c r="U105" i="15"/>
  <c r="U193" i="14"/>
  <c r="U194" i="14"/>
  <c r="U195" i="14"/>
  <c r="U196" i="14"/>
  <c r="U58" i="18"/>
  <c r="U130" i="17"/>
  <c r="U140" i="16"/>
  <c r="U104" i="15"/>
  <c r="U192" i="14"/>
  <c r="V35" i="2"/>
  <c r="W35" i="2"/>
  <c r="X35" i="2"/>
  <c r="U97" i="18"/>
  <c r="U98" i="18"/>
  <c r="U99" i="18"/>
  <c r="U100" i="18"/>
  <c r="U101" i="18"/>
  <c r="U172" i="15"/>
  <c r="U173" i="15"/>
  <c r="U174" i="15"/>
  <c r="U175" i="15"/>
  <c r="U176" i="15"/>
  <c r="U177" i="15"/>
  <c r="U330" i="14"/>
  <c r="U331" i="14"/>
  <c r="U332" i="14"/>
  <c r="U333" i="14"/>
  <c r="U334" i="14"/>
  <c r="U335" i="14"/>
  <c r="U336" i="14"/>
  <c r="U337" i="14"/>
  <c r="U338" i="14"/>
  <c r="U339" i="14"/>
  <c r="U340" i="14"/>
  <c r="U341" i="14"/>
  <c r="U342" i="14"/>
  <c r="U343" i="14"/>
  <c r="U344" i="14"/>
  <c r="U345" i="14"/>
  <c r="U346" i="14"/>
  <c r="U347" i="14"/>
  <c r="U348" i="14"/>
  <c r="U216" i="17"/>
  <c r="U217" i="17"/>
  <c r="U218" i="17"/>
  <c r="U219" i="17"/>
  <c r="U220" i="17"/>
  <c r="U225" i="16"/>
  <c r="U226" i="16"/>
  <c r="U227" i="16"/>
  <c r="U228" i="16"/>
  <c r="U229" i="16"/>
  <c r="U230" i="16"/>
  <c r="U231" i="16"/>
  <c r="U232" i="16"/>
  <c r="U233" i="16"/>
  <c r="U234" i="16"/>
  <c r="U235" i="16"/>
  <c r="U165" i="15"/>
  <c r="U166" i="15"/>
  <c r="U167" i="15"/>
  <c r="U168" i="15"/>
  <c r="U169" i="15"/>
  <c r="U170" i="15"/>
  <c r="U319" i="14"/>
  <c r="U320" i="14"/>
  <c r="U321" i="14"/>
  <c r="U322" i="14"/>
  <c r="U323" i="14"/>
  <c r="U324" i="14"/>
  <c r="U325" i="14"/>
  <c r="U326" i="14"/>
  <c r="U327" i="14"/>
  <c r="U42" i="18"/>
  <c r="U43" i="18"/>
  <c r="U44" i="18"/>
  <c r="U83" i="17"/>
  <c r="U84" i="17"/>
  <c r="U85" i="17"/>
  <c r="U86" i="17"/>
  <c r="U95" i="16"/>
  <c r="U96" i="16"/>
  <c r="U97" i="16"/>
  <c r="U98" i="16"/>
  <c r="U71" i="15"/>
  <c r="U137" i="14"/>
  <c r="U138" i="14"/>
  <c r="U139" i="14"/>
  <c r="U134" i="14"/>
  <c r="U135" i="14"/>
  <c r="U136" i="14"/>
  <c r="V25" i="2"/>
  <c r="W25" i="2"/>
  <c r="X25" i="2"/>
  <c r="U190" i="17"/>
  <c r="U191" i="17"/>
  <c r="U192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141" i="15"/>
  <c r="U142" i="15"/>
  <c r="U143" i="15"/>
  <c r="U144" i="15"/>
  <c r="U154" i="15"/>
  <c r="U155" i="15"/>
  <c r="U156" i="15"/>
  <c r="U157" i="15"/>
  <c r="U158" i="15"/>
  <c r="U159" i="15"/>
  <c r="U287" i="14"/>
  <c r="U288" i="14"/>
  <c r="U289" i="14"/>
  <c r="U290" i="14"/>
  <c r="U297" i="14"/>
  <c r="U298" i="14"/>
  <c r="U299" i="14"/>
  <c r="U300" i="14"/>
  <c r="U301" i="14"/>
  <c r="U302" i="14"/>
  <c r="U303" i="14"/>
  <c r="U304" i="14"/>
  <c r="U305" i="14"/>
  <c r="U306" i="14"/>
  <c r="U307" i="14"/>
  <c r="U308" i="14"/>
  <c r="U309" i="14"/>
  <c r="U80" i="18"/>
  <c r="U81" i="18"/>
  <c r="U82" i="18"/>
  <c r="U86" i="18"/>
  <c r="U201" i="16"/>
  <c r="U202" i="16"/>
  <c r="U203" i="16"/>
  <c r="U204" i="16"/>
  <c r="U208" i="16"/>
  <c r="U209" i="16"/>
  <c r="U210" i="16"/>
  <c r="U211" i="16"/>
  <c r="U212" i="16"/>
  <c r="U213" i="16"/>
  <c r="U214" i="16"/>
  <c r="U215" i="16"/>
  <c r="U216" i="16"/>
  <c r="U217" i="16"/>
  <c r="U175" i="17"/>
  <c r="U176" i="17"/>
  <c r="U177" i="17"/>
  <c r="U178" i="17"/>
  <c r="U179" i="17"/>
  <c r="U180" i="17"/>
  <c r="U181" i="17"/>
  <c r="U182" i="17"/>
  <c r="U183" i="17"/>
  <c r="U184" i="17"/>
  <c r="U125" i="15"/>
  <c r="U126" i="15"/>
  <c r="U127" i="15"/>
  <c r="U128" i="15"/>
  <c r="U129" i="15"/>
  <c r="U130" i="15"/>
  <c r="U131" i="15"/>
  <c r="U132" i="15"/>
  <c r="U133" i="15"/>
  <c r="U134" i="15"/>
  <c r="U260" i="14"/>
  <c r="U261" i="14"/>
  <c r="U262" i="14"/>
  <c r="U263" i="14"/>
  <c r="U264" i="14"/>
  <c r="U265" i="14"/>
  <c r="U266" i="14"/>
  <c r="U267" i="14"/>
  <c r="U268" i="14"/>
  <c r="U269" i="14"/>
  <c r="U270" i="14"/>
  <c r="U271" i="14"/>
  <c r="U272" i="14"/>
  <c r="U273" i="14"/>
  <c r="U274" i="14"/>
  <c r="U186" i="16"/>
  <c r="U187" i="16"/>
  <c r="U188" i="16"/>
  <c r="U189" i="16"/>
  <c r="U190" i="16"/>
  <c r="U191" i="16"/>
  <c r="U192" i="16"/>
  <c r="U193" i="16"/>
  <c r="U194" i="16"/>
  <c r="U195" i="16"/>
  <c r="U196" i="16"/>
  <c r="U197" i="16"/>
  <c r="U311" i="14"/>
  <c r="U312" i="14"/>
  <c r="U313" i="14"/>
  <c r="U314" i="14"/>
  <c r="U315" i="14"/>
  <c r="U316" i="14"/>
  <c r="U317" i="14"/>
  <c r="U318" i="14"/>
  <c r="U328" i="14"/>
  <c r="U329" i="14"/>
  <c r="U349" i="14"/>
  <c r="U350" i="14"/>
  <c r="U351" i="14"/>
  <c r="U370" i="14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212" i="17"/>
  <c r="U213" i="17"/>
  <c r="U214" i="17"/>
  <c r="U215" i="17"/>
  <c r="U221" i="17"/>
  <c r="U222" i="17"/>
  <c r="U248" i="17"/>
  <c r="U249" i="17"/>
  <c r="U250" i="17"/>
  <c r="U251" i="17"/>
  <c r="U252" i="17"/>
  <c r="U253" i="17"/>
  <c r="U261" i="17"/>
  <c r="U188" i="15"/>
  <c r="U189" i="15"/>
  <c r="U190" i="15"/>
  <c r="U191" i="15"/>
  <c r="U192" i="15"/>
  <c r="U193" i="15"/>
  <c r="U194" i="15"/>
  <c r="U195" i="15"/>
  <c r="U243" i="14"/>
  <c r="U244" i="14"/>
  <c r="U245" i="14"/>
  <c r="U246" i="14"/>
  <c r="U247" i="14"/>
  <c r="U248" i="14"/>
  <c r="U249" i="14"/>
  <c r="U250" i="14"/>
  <c r="U251" i="14"/>
  <c r="U252" i="14"/>
  <c r="U253" i="14"/>
  <c r="U254" i="14"/>
  <c r="U255" i="14"/>
  <c r="U256" i="14"/>
  <c r="U257" i="14"/>
  <c r="U258" i="14"/>
  <c r="U259" i="14"/>
  <c r="U275" i="14"/>
  <c r="U276" i="14"/>
  <c r="U277" i="14"/>
  <c r="U278" i="14"/>
  <c r="U119" i="15"/>
  <c r="U120" i="15"/>
  <c r="U121" i="15"/>
  <c r="U122" i="15"/>
  <c r="U123" i="15"/>
  <c r="U124" i="15"/>
  <c r="U135" i="15"/>
  <c r="U136" i="15"/>
  <c r="U173" i="16"/>
  <c r="U174" i="16"/>
  <c r="U175" i="16"/>
  <c r="U176" i="16"/>
  <c r="U177" i="16"/>
  <c r="U178" i="16"/>
  <c r="U179" i="16"/>
  <c r="U180" i="16"/>
  <c r="U181" i="16"/>
  <c r="U182" i="16"/>
  <c r="U183" i="16"/>
  <c r="U184" i="16"/>
  <c r="U185" i="16"/>
  <c r="U198" i="16"/>
  <c r="U199" i="16"/>
  <c r="U200" i="16"/>
  <c r="U218" i="16"/>
  <c r="U219" i="16"/>
  <c r="U220" i="16"/>
  <c r="U221" i="16"/>
  <c r="U222" i="16"/>
  <c r="U223" i="16"/>
  <c r="U224" i="16"/>
  <c r="U236" i="16"/>
  <c r="U237" i="16"/>
  <c r="U238" i="16"/>
  <c r="U269" i="16"/>
  <c r="U270" i="16"/>
  <c r="U271" i="16"/>
  <c r="U272" i="16"/>
  <c r="U70" i="18"/>
  <c r="U71" i="18"/>
  <c r="U72" i="18"/>
  <c r="U73" i="18"/>
  <c r="U74" i="18"/>
  <c r="U75" i="18"/>
  <c r="U76" i="18"/>
  <c r="U77" i="18"/>
  <c r="U78" i="18"/>
  <c r="U79" i="18"/>
  <c r="U87" i="18"/>
  <c r="U88" i="18"/>
  <c r="U89" i="18"/>
  <c r="U90" i="18"/>
  <c r="U91" i="18"/>
  <c r="U92" i="18"/>
  <c r="U93" i="18"/>
  <c r="U94" i="18"/>
  <c r="U95" i="18"/>
  <c r="U96" i="18"/>
  <c r="U102" i="18"/>
  <c r="U103" i="18"/>
  <c r="U108" i="18"/>
  <c r="U109" i="18"/>
  <c r="U115" i="15"/>
  <c r="U116" i="15"/>
  <c r="U117" i="15"/>
  <c r="U118" i="15"/>
  <c r="U137" i="15"/>
  <c r="U138" i="15"/>
  <c r="U139" i="15"/>
  <c r="U152" i="17"/>
  <c r="U153" i="17"/>
  <c r="U154" i="17"/>
  <c r="U155" i="17"/>
  <c r="U156" i="17"/>
  <c r="U169" i="17"/>
  <c r="U170" i="17"/>
  <c r="U171" i="17"/>
  <c r="U172" i="17"/>
  <c r="U173" i="17"/>
  <c r="U174" i="17"/>
  <c r="U145" i="16"/>
  <c r="U146" i="16"/>
  <c r="U147" i="16"/>
  <c r="U148" i="16"/>
  <c r="U149" i="16"/>
  <c r="U150" i="16"/>
  <c r="U151" i="16"/>
  <c r="U152" i="16"/>
  <c r="U153" i="16"/>
  <c r="U154" i="16"/>
  <c r="U155" i="16"/>
  <c r="U156" i="16"/>
  <c r="U157" i="16"/>
  <c r="U158" i="16"/>
  <c r="U159" i="16"/>
  <c r="U160" i="16"/>
  <c r="U161" i="16"/>
  <c r="U162" i="16"/>
  <c r="U163" i="16"/>
  <c r="U164" i="16"/>
  <c r="U51" i="18"/>
  <c r="U52" i="18"/>
  <c r="U53" i="18"/>
  <c r="U54" i="18"/>
  <c r="U55" i="18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6" i="17"/>
  <c r="U137" i="17"/>
  <c r="U138" i="17"/>
  <c r="U139" i="17"/>
  <c r="U140" i="17"/>
  <c r="U141" i="17"/>
  <c r="U142" i="17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66" i="14"/>
  <c r="U96" i="17"/>
  <c r="U97" i="17"/>
  <c r="U98" i="17"/>
  <c r="U99" i="17"/>
  <c r="U100" i="17"/>
  <c r="U101" i="17"/>
  <c r="U102" i="17"/>
  <c r="U103" i="17"/>
  <c r="U104" i="17"/>
  <c r="U105" i="17"/>
  <c r="U143" i="17"/>
  <c r="U144" i="17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6" i="15"/>
  <c r="U107" i="15"/>
  <c r="U182" i="14"/>
  <c r="U183" i="14"/>
  <c r="U184" i="14"/>
  <c r="U185" i="14"/>
  <c r="U186" i="14"/>
  <c r="U187" i="14"/>
  <c r="U188" i="14"/>
  <c r="U189" i="14"/>
  <c r="U190" i="14"/>
  <c r="U191" i="14"/>
  <c r="U197" i="14"/>
  <c r="U198" i="14"/>
  <c r="U199" i="14"/>
  <c r="U200" i="14"/>
  <c r="U201" i="14"/>
  <c r="U202" i="14"/>
  <c r="U203" i="14"/>
  <c r="U204" i="14"/>
  <c r="U205" i="14"/>
  <c r="U206" i="14"/>
  <c r="U207" i="14"/>
  <c r="U208" i="14"/>
  <c r="U209" i="14"/>
  <c r="U210" i="14"/>
  <c r="U211" i="14"/>
  <c r="U212" i="14"/>
  <c r="U213" i="14"/>
  <c r="U214" i="14"/>
  <c r="U215" i="14"/>
  <c r="U216" i="14"/>
  <c r="U217" i="14"/>
  <c r="U218" i="14"/>
  <c r="U219" i="14"/>
  <c r="U220" i="14"/>
  <c r="U221" i="14"/>
  <c r="U222" i="14"/>
  <c r="U223" i="14"/>
  <c r="U224" i="14"/>
  <c r="U225" i="14"/>
  <c r="U226" i="14"/>
  <c r="U227" i="14"/>
  <c r="U228" i="14"/>
  <c r="U229" i="14"/>
  <c r="U230" i="14"/>
  <c r="U231" i="14"/>
  <c r="U232" i="14"/>
  <c r="U233" i="14"/>
  <c r="U234" i="14"/>
  <c r="U235" i="14"/>
  <c r="U236" i="14"/>
  <c r="U237" i="14"/>
  <c r="U238" i="14"/>
  <c r="U239" i="14"/>
  <c r="U147" i="17"/>
  <c r="U148" i="17"/>
  <c r="U149" i="17"/>
  <c r="U150" i="17"/>
  <c r="U151" i="17"/>
  <c r="U185" i="17"/>
  <c r="U186" i="17"/>
  <c r="U187" i="17"/>
  <c r="U188" i="17"/>
  <c r="U189" i="17"/>
  <c r="U211" i="17"/>
  <c r="U170" i="16"/>
  <c r="U171" i="16"/>
  <c r="U172" i="16"/>
  <c r="U273" i="16"/>
  <c r="U274" i="16"/>
  <c r="U75" i="17"/>
  <c r="U76" i="17"/>
  <c r="U77" i="17"/>
  <c r="U78" i="17"/>
  <c r="U79" i="17"/>
  <c r="U80" i="17"/>
  <c r="U80" i="16"/>
  <c r="U81" i="16"/>
  <c r="U82" i="16"/>
  <c r="U83" i="16"/>
  <c r="U84" i="16"/>
  <c r="U85" i="16"/>
  <c r="U86" i="16"/>
  <c r="U87" i="16"/>
  <c r="U88" i="16"/>
  <c r="U89" i="16"/>
  <c r="U90" i="16"/>
  <c r="U64" i="15"/>
  <c r="U65" i="15"/>
  <c r="U66" i="15"/>
  <c r="U67" i="15"/>
  <c r="U68" i="15"/>
  <c r="U69" i="15"/>
  <c r="U70" i="15"/>
  <c r="U72" i="15"/>
  <c r="U73" i="15"/>
  <c r="U74" i="15"/>
  <c r="U75" i="15"/>
  <c r="U76" i="15"/>
  <c r="U110" i="14"/>
  <c r="U111" i="14"/>
  <c r="U112" i="14"/>
  <c r="U113" i="14"/>
  <c r="U114" i="14"/>
  <c r="U115" i="14"/>
  <c r="U116" i="14"/>
  <c r="U117" i="14"/>
  <c r="U118" i="14"/>
  <c r="U119" i="14"/>
  <c r="U67" i="16"/>
  <c r="U68" i="16"/>
  <c r="U69" i="16"/>
  <c r="U70" i="16"/>
  <c r="U71" i="16"/>
  <c r="U72" i="16"/>
  <c r="U73" i="16"/>
  <c r="U53" i="15"/>
  <c r="U54" i="15"/>
  <c r="U55" i="15"/>
  <c r="U56" i="15"/>
  <c r="U57" i="15"/>
  <c r="U58" i="15"/>
  <c r="U23" i="18"/>
  <c r="U24" i="18"/>
  <c r="U25" i="18"/>
  <c r="U60" i="17"/>
  <c r="U61" i="17"/>
  <c r="U62" i="17"/>
  <c r="U63" i="17"/>
  <c r="U64" i="17"/>
  <c r="U65" i="17"/>
  <c r="U66" i="17"/>
  <c r="U61" i="16"/>
  <c r="U62" i="16"/>
  <c r="U63" i="16"/>
  <c r="U64" i="16"/>
  <c r="U87" i="14"/>
  <c r="U88" i="14"/>
  <c r="U89" i="14"/>
  <c r="U90" i="14"/>
  <c r="U93" i="14"/>
  <c r="U91" i="14"/>
  <c r="U92" i="14"/>
  <c r="U94" i="14"/>
  <c r="U95" i="14"/>
  <c r="U21" i="18"/>
  <c r="U55" i="17"/>
  <c r="U56" i="17"/>
  <c r="U57" i="17"/>
  <c r="U58" i="17"/>
  <c r="U59" i="17"/>
  <c r="U67" i="17"/>
  <c r="U68" i="17"/>
  <c r="U53" i="16"/>
  <c r="U54" i="16"/>
  <c r="U55" i="16"/>
  <c r="U56" i="16"/>
  <c r="U57" i="16"/>
  <c r="U58" i="16"/>
  <c r="U59" i="16"/>
  <c r="U60" i="16"/>
  <c r="U65" i="16"/>
  <c r="U66" i="16"/>
  <c r="U45" i="15"/>
  <c r="U46" i="15"/>
  <c r="U47" i="15"/>
  <c r="U48" i="15"/>
  <c r="U49" i="15"/>
  <c r="U50" i="15"/>
  <c r="U51" i="15"/>
  <c r="U52" i="15"/>
  <c r="U77" i="14"/>
  <c r="U78" i="14"/>
  <c r="U79" i="14"/>
  <c r="U80" i="14"/>
  <c r="U81" i="14"/>
  <c r="U82" i="14"/>
  <c r="U83" i="14"/>
  <c r="U84" i="14"/>
  <c r="U85" i="14"/>
  <c r="U86" i="14"/>
  <c r="U96" i="14"/>
  <c r="U2" i="18"/>
  <c r="U3" i="18"/>
  <c r="U4" i="18"/>
  <c r="U5" i="18"/>
  <c r="U6" i="18"/>
  <c r="U7" i="18"/>
  <c r="U8" i="18"/>
  <c r="U9" i="18"/>
  <c r="U12" i="18"/>
  <c r="U13" i="18"/>
  <c r="U14" i="18"/>
  <c r="U15" i="18"/>
  <c r="U16" i="18"/>
  <c r="U17" i="18"/>
  <c r="U18" i="18"/>
  <c r="U19" i="18"/>
  <c r="U20" i="18"/>
  <c r="U22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5" i="18"/>
  <c r="U46" i="18"/>
  <c r="U47" i="18"/>
  <c r="U48" i="18"/>
  <c r="U49" i="18"/>
  <c r="U50" i="18"/>
  <c r="U56" i="18"/>
  <c r="U57" i="18"/>
  <c r="U59" i="18"/>
  <c r="U60" i="18"/>
  <c r="U61" i="18"/>
  <c r="U62" i="18"/>
  <c r="U63" i="18"/>
  <c r="U64" i="18"/>
  <c r="U65" i="18"/>
  <c r="U66" i="18"/>
  <c r="U67" i="18"/>
  <c r="U68" i="18"/>
  <c r="U69" i="18"/>
  <c r="U110" i="18"/>
  <c r="U111" i="18"/>
  <c r="U112" i="18"/>
  <c r="U113" i="18"/>
  <c r="U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6" i="17"/>
  <c r="U47" i="17"/>
  <c r="U48" i="17"/>
  <c r="U49" i="17"/>
  <c r="U50" i="17"/>
  <c r="U51" i="17"/>
  <c r="U52" i="17"/>
  <c r="U53" i="17"/>
  <c r="U54" i="17"/>
  <c r="U69" i="17"/>
  <c r="U70" i="17"/>
  <c r="U71" i="17"/>
  <c r="U72" i="17"/>
  <c r="U73" i="17"/>
  <c r="U74" i="17"/>
  <c r="U81" i="17"/>
  <c r="U82" i="17"/>
  <c r="U87" i="17"/>
  <c r="U88" i="17"/>
  <c r="U89" i="17"/>
  <c r="U90" i="17"/>
  <c r="U91" i="17"/>
  <c r="U92" i="17"/>
  <c r="U93" i="17"/>
  <c r="U94" i="17"/>
  <c r="U95" i="17"/>
  <c r="U145" i="17"/>
  <c r="U146" i="17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42" i="16"/>
  <c r="U43" i="16"/>
  <c r="U44" i="16"/>
  <c r="U45" i="16"/>
  <c r="U46" i="16"/>
  <c r="U47" i="16"/>
  <c r="U48" i="16"/>
  <c r="U49" i="16"/>
  <c r="U50" i="16"/>
  <c r="U51" i="16"/>
  <c r="U52" i="16"/>
  <c r="U74" i="16"/>
  <c r="U75" i="16"/>
  <c r="U76" i="16"/>
  <c r="U77" i="16"/>
  <c r="U78" i="16"/>
  <c r="U79" i="16"/>
  <c r="U91" i="16"/>
  <c r="U92" i="16"/>
  <c r="U93" i="16"/>
  <c r="U94" i="16"/>
  <c r="U99" i="16"/>
  <c r="U100" i="16"/>
  <c r="U101" i="16"/>
  <c r="U102" i="16"/>
  <c r="U103" i="16"/>
  <c r="U104" i="16"/>
  <c r="U105" i="16"/>
  <c r="U106" i="16"/>
  <c r="U107" i="16"/>
  <c r="U108" i="16"/>
  <c r="U139" i="16"/>
  <c r="U144" i="16"/>
  <c r="U165" i="16"/>
  <c r="U166" i="16"/>
  <c r="U167" i="16"/>
  <c r="U168" i="16"/>
  <c r="U169" i="16"/>
  <c r="U2" i="15"/>
  <c r="U113" i="15"/>
  <c r="U114" i="15"/>
  <c r="U140" i="15"/>
  <c r="U160" i="15"/>
  <c r="U161" i="15"/>
  <c r="U162" i="15"/>
  <c r="U163" i="15"/>
  <c r="U164" i="15"/>
  <c r="U171" i="15"/>
  <c r="U43" i="15"/>
  <c r="U44" i="15"/>
  <c r="U59" i="15"/>
  <c r="U60" i="15"/>
  <c r="U61" i="15"/>
  <c r="U62" i="15"/>
  <c r="U63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108" i="15"/>
  <c r="U109" i="15"/>
  <c r="U110" i="15"/>
  <c r="U111" i="15"/>
  <c r="U112" i="15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U35" i="14"/>
  <c r="U36" i="14"/>
  <c r="U37" i="14"/>
  <c r="U38" i="14"/>
  <c r="U39" i="14"/>
  <c r="U40" i="14"/>
  <c r="U41" i="14"/>
  <c r="U42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5" i="14"/>
  <c r="U66" i="14"/>
  <c r="U67" i="14"/>
  <c r="U68" i="14"/>
  <c r="U69" i="14"/>
  <c r="U70" i="14"/>
  <c r="U71" i="14"/>
  <c r="U73" i="14"/>
  <c r="U74" i="14"/>
  <c r="U75" i="14"/>
  <c r="U76" i="14"/>
  <c r="U97" i="14"/>
  <c r="U98" i="14"/>
  <c r="U7" i="15" l="1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6" i="15"/>
  <c r="U37" i="15"/>
  <c r="U38" i="15"/>
  <c r="U39" i="15"/>
  <c r="U40" i="15"/>
  <c r="U41" i="15"/>
  <c r="U42" i="15"/>
  <c r="U3" i="15"/>
  <c r="U4" i="15"/>
  <c r="U5" i="15"/>
  <c r="U6" i="15"/>
  <c r="U177" i="14"/>
  <c r="U178" i="14"/>
  <c r="U179" i="14"/>
  <c r="U180" i="14"/>
  <c r="U181" i="14"/>
  <c r="U240" i="14"/>
  <c r="U241" i="14"/>
  <c r="U242" i="14"/>
  <c r="U147" i="14"/>
  <c r="U148" i="14"/>
  <c r="U149" i="14"/>
  <c r="U150" i="14"/>
  <c r="U151" i="14"/>
  <c r="U167" i="14"/>
  <c r="U168" i="14"/>
  <c r="U169" i="14"/>
  <c r="U170" i="14"/>
  <c r="U171" i="14"/>
  <c r="U172" i="14"/>
  <c r="U173" i="14"/>
  <c r="U126" i="14"/>
  <c r="U127" i="14"/>
  <c r="U128" i="14"/>
  <c r="U129" i="14"/>
  <c r="U120" i="14"/>
  <c r="U121" i="14"/>
  <c r="U122" i="14"/>
  <c r="U123" i="14"/>
  <c r="U124" i="14"/>
  <c r="U125" i="14"/>
  <c r="U130" i="14"/>
  <c r="U131" i="14"/>
  <c r="U132" i="14"/>
  <c r="U133" i="14"/>
  <c r="U140" i="14"/>
  <c r="U141" i="14"/>
  <c r="U142" i="14"/>
  <c r="U143" i="14"/>
  <c r="U144" i="14"/>
  <c r="U145" i="14"/>
  <c r="U100" i="14"/>
  <c r="U101" i="14"/>
  <c r="U102" i="14"/>
  <c r="U103" i="14"/>
  <c r="U105" i="14"/>
  <c r="U106" i="14"/>
  <c r="U107" i="14"/>
  <c r="U108" i="14"/>
  <c r="U109" i="14"/>
  <c r="U99" i="14"/>
  <c r="U104" i="14"/>
  <c r="U146" i="14"/>
  <c r="U174" i="14"/>
  <c r="U175" i="14"/>
  <c r="U176" i="14"/>
  <c r="U279" i="14"/>
  <c r="U280" i="14"/>
  <c r="U281" i="14"/>
  <c r="U282" i="14"/>
  <c r="U283" i="14"/>
  <c r="U284" i="14"/>
  <c r="U285" i="14"/>
  <c r="U286" i="14"/>
  <c r="U310" i="14"/>
  <c r="U371" i="14"/>
  <c r="U372" i="14"/>
  <c r="U373" i="14"/>
  <c r="U385" i="14"/>
  <c r="C3" i="11"/>
  <c r="C4" i="11"/>
  <c r="C5" i="11"/>
  <c r="U5" i="11" s="1"/>
  <c r="C6" i="11"/>
  <c r="U6" i="11" s="1"/>
  <c r="C7" i="11"/>
  <c r="U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B17" i="19" s="1"/>
  <c r="X19" i="2"/>
  <c r="X20" i="2"/>
  <c r="X21" i="2"/>
  <c r="X22" i="2"/>
  <c r="X23" i="2"/>
  <c r="X24" i="2"/>
  <c r="X26" i="2"/>
  <c r="X27" i="2"/>
  <c r="X28" i="2"/>
  <c r="X29" i="2"/>
  <c r="X30" i="2"/>
  <c r="X31" i="2"/>
  <c r="X32" i="2"/>
  <c r="X33" i="2"/>
  <c r="X34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2" i="2"/>
  <c r="X53" i="2"/>
  <c r="X54" i="2"/>
  <c r="X55" i="2"/>
  <c r="X56" i="2"/>
  <c r="X57" i="2"/>
  <c r="X58" i="2"/>
  <c r="X59" i="2"/>
  <c r="X60" i="2"/>
  <c r="X61" i="2"/>
  <c r="X62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1" i="2"/>
  <c r="X113" i="2"/>
  <c r="X114" i="2"/>
  <c r="X115" i="2"/>
  <c r="X116" i="2"/>
  <c r="X117" i="2"/>
  <c r="X118" i="2"/>
  <c r="X119" i="2"/>
  <c r="X120" i="2"/>
  <c r="X125" i="2"/>
  <c r="X126" i="2"/>
  <c r="X127" i="2"/>
  <c r="X129" i="2"/>
  <c r="X130" i="2"/>
  <c r="X131" i="2"/>
  <c r="X132" i="2"/>
  <c r="X133" i="2"/>
  <c r="X134" i="2"/>
  <c r="X135" i="2"/>
  <c r="X137" i="2"/>
  <c r="X138" i="2"/>
  <c r="B138" i="19" s="1"/>
  <c r="X136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36" i="19" l="1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U4" i="11"/>
  <c r="U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U2" i="11"/>
  <c r="A2" i="11" s="1"/>
  <c r="V117" i="2"/>
  <c r="V118" i="2"/>
  <c r="V119" i="2"/>
  <c r="V120" i="2"/>
  <c r="W117" i="2"/>
  <c r="W118" i="2"/>
  <c r="W119" i="2"/>
  <c r="W120" i="2"/>
  <c r="V93" i="2"/>
  <c r="W93" i="2"/>
  <c r="V90" i="2"/>
  <c r="W90" i="2"/>
  <c r="V134" i="2"/>
  <c r="W134" i="2"/>
  <c r="V126" i="2"/>
  <c r="W126" i="2"/>
  <c r="V42" i="2"/>
  <c r="W42" i="2"/>
  <c r="V23" i="2"/>
  <c r="W23" i="2"/>
  <c r="V138" i="2"/>
  <c r="V50" i="2"/>
  <c r="W50" i="2"/>
  <c r="V47" i="2"/>
  <c r="V48" i="2"/>
  <c r="W47" i="2"/>
  <c r="W48" i="2"/>
  <c r="V44" i="2"/>
  <c r="V45" i="2"/>
  <c r="W44" i="2"/>
  <c r="W45" i="2"/>
  <c r="V32" i="2"/>
  <c r="V33" i="2"/>
  <c r="W32" i="2"/>
  <c r="W33" i="2"/>
  <c r="V29" i="2"/>
  <c r="V30" i="2"/>
  <c r="W29" i="2"/>
  <c r="W30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V22" i="2"/>
  <c r="V24" i="2"/>
  <c r="V26" i="2"/>
  <c r="V27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4" i="2"/>
  <c r="W26" i="2"/>
  <c r="W27" i="2"/>
  <c r="V132" i="2"/>
  <c r="V59" i="2"/>
  <c r="W59" i="2"/>
  <c r="V57" i="2"/>
  <c r="W57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1" i="2"/>
  <c r="W111" i="2"/>
  <c r="V113" i="2"/>
  <c r="W113" i="2"/>
  <c r="V114" i="2"/>
  <c r="W114" i="2"/>
  <c r="V115" i="2"/>
  <c r="W115" i="2"/>
  <c r="V116" i="2"/>
  <c r="W116" i="2"/>
  <c r="V125" i="2"/>
  <c r="W125" i="2"/>
  <c r="V127" i="2"/>
  <c r="W127" i="2"/>
  <c r="V129" i="2"/>
  <c r="W129" i="2"/>
  <c r="V130" i="2"/>
  <c r="W130" i="2"/>
  <c r="V131" i="2"/>
  <c r="W131" i="2"/>
  <c r="W132" i="2"/>
  <c r="V133" i="2"/>
  <c r="W133" i="2"/>
  <c r="V135" i="2"/>
  <c r="W135" i="2"/>
  <c r="V137" i="2"/>
  <c r="W137" i="2"/>
  <c r="W138" i="2"/>
  <c r="V136" i="2"/>
  <c r="W136" i="2"/>
  <c r="V78" i="2"/>
  <c r="W78" i="2"/>
  <c r="V79" i="2"/>
  <c r="W79" i="2"/>
  <c r="W92" i="2"/>
  <c r="V92" i="2"/>
  <c r="W91" i="2"/>
  <c r="V91" i="2"/>
  <c r="W89" i="2"/>
  <c r="V89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55" i="2"/>
  <c r="V55" i="2"/>
  <c r="W54" i="2"/>
  <c r="V54" i="2"/>
  <c r="W53" i="2"/>
  <c r="V53" i="2"/>
  <c r="W52" i="2"/>
  <c r="V52" i="2"/>
  <c r="W49" i="2"/>
  <c r="V49" i="2"/>
  <c r="W46" i="2"/>
  <c r="V46" i="2"/>
  <c r="W43" i="2"/>
  <c r="V43" i="2"/>
  <c r="W41" i="2"/>
  <c r="V41" i="2"/>
  <c r="W40" i="2"/>
  <c r="V40" i="2"/>
  <c r="W39" i="2"/>
  <c r="V39" i="2"/>
  <c r="W38" i="2"/>
  <c r="V38" i="2"/>
  <c r="W37" i="2"/>
  <c r="V37" i="2"/>
  <c r="W36" i="2"/>
  <c r="V36" i="2"/>
  <c r="W34" i="2"/>
  <c r="V34" i="2"/>
  <c r="W31" i="2"/>
  <c r="V31" i="2"/>
  <c r="W28" i="2"/>
  <c r="V28" i="2"/>
  <c r="W66" i="2"/>
  <c r="V66" i="2"/>
  <c r="W65" i="2"/>
  <c r="V65" i="2"/>
  <c r="W64" i="2"/>
  <c r="V64" i="2"/>
  <c r="W62" i="2"/>
  <c r="V62" i="2"/>
  <c r="W61" i="2"/>
  <c r="V61" i="2"/>
  <c r="W60" i="2"/>
  <c r="V60" i="2"/>
  <c r="W58" i="2"/>
  <c r="V58" i="2"/>
  <c r="W56" i="2"/>
  <c r="V56" i="2"/>
  <c r="B3" i="15" l="1"/>
  <c r="A11" i="18"/>
  <c r="B2" i="18"/>
  <c r="B2" i="14"/>
  <c r="B2" i="11"/>
  <c r="A189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195" i="17"/>
  <c r="A42" i="17"/>
  <c r="A193" i="17"/>
  <c r="A205" i="16"/>
  <c r="A39" i="16"/>
  <c r="A34" i="15"/>
  <c r="A35" i="15"/>
  <c r="A43" i="14"/>
  <c r="A44" i="17"/>
  <c r="A145" i="15"/>
  <c r="A296" i="14"/>
  <c r="A85" i="18"/>
  <c r="A152" i="15"/>
  <c r="A294" i="14"/>
  <c r="A83" i="18"/>
  <c r="A185" i="15"/>
  <c r="A150" i="15"/>
  <c r="A146" i="15"/>
  <c r="A148" i="15"/>
  <c r="A295" i="14"/>
  <c r="A206" i="16"/>
  <c r="A151" i="15"/>
  <c r="A57" i="11"/>
  <c r="A196" i="17"/>
  <c r="A291" i="14"/>
  <c r="A153" i="15"/>
  <c r="A292" i="14"/>
  <c r="A207" i="16"/>
  <c r="A147" i="15"/>
  <c r="A84" i="18"/>
  <c r="A120" i="11"/>
  <c r="A149" i="15"/>
  <c r="A194" i="17"/>
  <c r="A293" i="14"/>
  <c r="A263" i="16"/>
  <c r="A360" i="14"/>
  <c r="A186" i="15"/>
  <c r="A105" i="18"/>
  <c r="A238" i="17"/>
  <c r="A361" i="14"/>
  <c r="A260" i="16"/>
  <c r="A264" i="16"/>
  <c r="A358" i="14"/>
  <c r="A258" i="16"/>
  <c r="A261" i="16"/>
  <c r="A236" i="17"/>
  <c r="A256" i="16"/>
  <c r="A259" i="16"/>
  <c r="A70" i="11"/>
  <c r="A334" i="17"/>
  <c r="A359" i="14"/>
  <c r="A362" i="14"/>
  <c r="A262" i="16"/>
  <c r="A237" i="17"/>
  <c r="A257" i="16"/>
  <c r="A363" i="14"/>
  <c r="A333" i="17"/>
  <c r="A497" i="14"/>
  <c r="A500" i="14"/>
  <c r="A244" i="15"/>
  <c r="A335" i="17"/>
  <c r="A331" i="17"/>
  <c r="A332" i="17"/>
  <c r="A95" i="11"/>
  <c r="A343" i="16"/>
  <c r="A137" i="18"/>
  <c r="A498" i="14"/>
  <c r="A344" i="16"/>
  <c r="A499" i="14"/>
  <c r="A345" i="16"/>
  <c r="A243" i="15"/>
  <c r="A496" i="14"/>
  <c r="A784" i="14"/>
  <c r="A425" i="16"/>
  <c r="A415" i="17"/>
  <c r="A619" i="14"/>
  <c r="A167" i="18"/>
  <c r="A299" i="15"/>
  <c r="A420" i="16"/>
  <c r="A414" i="17"/>
  <c r="A426" i="16"/>
  <c r="A617" i="14"/>
  <c r="A620" i="14"/>
  <c r="A422" i="16"/>
  <c r="A168" i="18"/>
  <c r="A423" i="16"/>
  <c r="A298" i="15"/>
  <c r="A618" i="14"/>
  <c r="A421" i="16"/>
  <c r="A424" i="16"/>
  <c r="A413" i="17"/>
  <c r="A419" i="16"/>
  <c r="A621" i="14"/>
  <c r="A479" i="16"/>
  <c r="A770" i="14"/>
  <c r="A483" i="16"/>
  <c r="A351" i="15"/>
  <c r="A753" i="14"/>
  <c r="A378" i="15"/>
  <c r="A521" i="16"/>
  <c r="A204" i="18"/>
  <c r="A735" i="14"/>
  <c r="A508" i="16"/>
  <c r="A793" i="14"/>
  <c r="A352" i="15"/>
  <c r="A206" i="18"/>
  <c r="A379" i="15"/>
  <c r="A510" i="16"/>
  <c r="A533" i="16"/>
  <c r="A482" i="16"/>
  <c r="A779" i="14"/>
  <c r="A525" i="17"/>
  <c r="A509" i="17"/>
  <c r="A785" i="14"/>
  <c r="A711" i="14"/>
  <c r="A511" i="16"/>
  <c r="A734" i="14"/>
  <c r="A737" i="14"/>
  <c r="A370" i="15"/>
  <c r="A526" i="17"/>
  <c r="A514" i="17"/>
  <c r="A742" i="14"/>
  <c r="A368" i="15"/>
  <c r="A372" i="15"/>
  <c r="A530" i="16"/>
  <c r="A495" i="17"/>
  <c r="A371" i="15"/>
  <c r="A714" i="14"/>
  <c r="A514" i="16"/>
  <c r="A64" i="14"/>
  <c r="A344" i="15"/>
  <c r="A534" i="16"/>
  <c r="A500" i="17"/>
  <c r="A367" i="15"/>
  <c r="A528" i="17"/>
  <c r="A348" i="15"/>
  <c r="A523" i="16"/>
  <c r="A138" i="11"/>
  <c r="A518" i="16"/>
  <c r="A520" i="17"/>
  <c r="A478" i="16"/>
  <c r="A497" i="17"/>
  <c r="A140" i="11"/>
  <c r="A478" i="17"/>
  <c r="A794" i="14"/>
  <c r="A139" i="11"/>
  <c r="A507" i="16"/>
  <c r="A744" i="14"/>
  <c r="A480" i="17"/>
  <c r="A511" i="17"/>
  <c r="A512" i="16"/>
  <c r="A513" i="17"/>
  <c r="A496" i="17"/>
  <c r="A486" i="17"/>
  <c r="A768" i="14"/>
  <c r="A730" i="14"/>
  <c r="A485" i="17"/>
  <c r="A512" i="17"/>
  <c r="A142" i="11"/>
  <c r="A766" i="14"/>
  <c r="A795" i="14"/>
  <c r="A513" i="16"/>
  <c r="A762" i="14"/>
  <c r="A731" i="14"/>
  <c r="A764" i="14"/>
  <c r="A741" i="14"/>
  <c r="A475" i="17"/>
  <c r="A765" i="14"/>
  <c r="A146" i="11"/>
  <c r="A377" i="15"/>
  <c r="B378" i="15" s="1"/>
  <c r="A758" i="14"/>
  <c r="A202" i="18"/>
  <c r="A519" i="17"/>
  <c r="A787" i="14"/>
  <c r="A476" i="17"/>
  <c r="A153" i="11"/>
  <c r="A748" i="14"/>
  <c r="A375" i="15"/>
  <c r="A789" i="14"/>
  <c r="A499" i="17"/>
  <c r="A774" i="14"/>
  <c r="A350" i="15"/>
  <c r="A501" i="17"/>
  <c r="A529" i="17"/>
  <c r="A488" i="16"/>
  <c r="A203" i="18"/>
  <c r="A212" i="18"/>
  <c r="A477" i="17"/>
  <c r="A736" i="14"/>
  <c r="A507" i="17"/>
  <c r="A732" i="14"/>
  <c r="A720" i="14"/>
  <c r="A509" i="16"/>
  <c r="A771" i="14"/>
  <c r="A496" i="16"/>
  <c r="A755" i="14"/>
  <c r="A722" i="14"/>
  <c r="A495" i="16"/>
  <c r="A769" i="14"/>
  <c r="A210" i="18"/>
  <c r="A757" i="14"/>
  <c r="A209" i="18"/>
  <c r="A487" i="17"/>
  <c r="A369" i="15"/>
  <c r="A723" i="14"/>
  <c r="A492" i="17"/>
  <c r="A528" i="16"/>
  <c r="A488" i="17"/>
  <c r="A503" i="16"/>
  <c r="A205" i="18"/>
  <c r="A498" i="16"/>
  <c r="A516" i="17"/>
  <c r="A724" i="14"/>
  <c r="A775" i="14"/>
  <c r="A760" i="14"/>
  <c r="A485" i="16"/>
  <c r="A518" i="17"/>
  <c r="A786" i="14"/>
  <c r="A750" i="14"/>
  <c r="A517" i="17"/>
  <c r="A345" i="15"/>
  <c r="A494" i="17"/>
  <c r="A137" i="11"/>
  <c r="A502" i="16"/>
  <c r="A790" i="14"/>
  <c r="A716" i="14"/>
  <c r="A710" i="14"/>
  <c r="A491" i="17"/>
  <c r="A527" i="17"/>
  <c r="A152" i="11"/>
  <c r="A725" i="14"/>
  <c r="A506" i="16"/>
  <c r="A522" i="16"/>
  <c r="A479" i="17"/>
  <c r="A752" i="14"/>
  <c r="A727" i="14"/>
  <c r="A520" i="16"/>
  <c r="A151" i="11"/>
  <c r="A726" i="14"/>
  <c r="A754" i="14"/>
  <c r="A792" i="14"/>
  <c r="A191" i="18"/>
  <c r="A526" i="16"/>
  <c r="A497" i="16"/>
  <c r="A767" i="14"/>
  <c r="A484" i="16"/>
  <c r="A763" i="14"/>
  <c r="A487" i="16"/>
  <c r="A738" i="14"/>
  <c r="A471" i="17"/>
  <c r="A527" i="16"/>
  <c r="A729" i="14"/>
  <c r="B730" i="14" s="1"/>
  <c r="A778" i="14"/>
  <c r="A733" i="14"/>
  <c r="A493" i="17"/>
  <c r="A788" i="14"/>
  <c r="A712" i="14"/>
  <c r="A776" i="14"/>
  <c r="A759" i="14"/>
  <c r="A515" i="16"/>
  <c r="A777" i="14"/>
  <c r="A739" i="14"/>
  <c r="A474" i="17"/>
  <c r="A532" i="16"/>
  <c r="A751" i="14"/>
  <c r="A472" i="17"/>
  <c r="A780" i="14"/>
  <c r="A516" i="16"/>
  <c r="A728" i="14"/>
  <c r="A715" i="14"/>
  <c r="A521" i="17"/>
  <c r="A72" i="14"/>
  <c r="A502" i="17"/>
  <c r="A374" i="15"/>
  <c r="A489" i="16"/>
  <c r="A517" i="16"/>
  <c r="A719" i="14"/>
  <c r="A477" i="16"/>
  <c r="A524" i="16"/>
  <c r="A718" i="14"/>
  <c r="A519" i="16"/>
  <c r="B520" i="16" s="1"/>
  <c r="A524" i="17"/>
  <c r="A772" i="14"/>
  <c r="A525" i="16"/>
  <c r="A743" i="14"/>
  <c r="A148" i="11"/>
  <c r="A481" i="16"/>
  <c r="A143" i="11"/>
  <c r="A480" i="16"/>
  <c r="A781" i="14"/>
  <c r="A721" i="14"/>
  <c r="A508" i="17"/>
  <c r="A740" i="14"/>
  <c r="A473" i="17"/>
  <c r="A515" i="17"/>
  <c r="A144" i="11"/>
  <c r="A510" i="17"/>
  <c r="A761" i="14"/>
  <c r="A489" i="17"/>
  <c r="A782" i="14"/>
  <c r="A783" i="14"/>
  <c r="A506" i="17"/>
  <c r="B507" i="17" s="1"/>
  <c r="A713" i="14"/>
  <c r="A141" i="11"/>
  <c r="A756" i="14"/>
  <c r="A145" i="11"/>
  <c r="A373" i="15"/>
  <c r="A531" i="16"/>
  <c r="A490" i="17"/>
  <c r="A791" i="14"/>
  <c r="A147" i="11"/>
  <c r="A773" i="14"/>
  <c r="A211" i="18"/>
  <c r="A486" i="16"/>
  <c r="A749" i="14"/>
  <c r="A717" i="14"/>
  <c r="A498" i="17"/>
  <c r="A535" i="16"/>
  <c r="A349" i="15"/>
  <c r="A201" i="18"/>
  <c r="A38" i="14"/>
  <c r="A383" i="14"/>
  <c r="A251" i="14"/>
  <c r="A55" i="14"/>
  <c r="A179" i="18"/>
  <c r="A670" i="14"/>
  <c r="A7" i="14"/>
  <c r="B7" i="14" s="1"/>
  <c r="A349" i="14"/>
  <c r="A9" i="14"/>
  <c r="A683" i="14"/>
  <c r="A136" i="11"/>
  <c r="B137" i="11" s="1"/>
  <c r="A199" i="14"/>
  <c r="A384" i="14"/>
  <c r="A528" i="14"/>
  <c r="A312" i="14"/>
  <c r="A378" i="14"/>
  <c r="A301" i="14"/>
  <c r="A646" i="14"/>
  <c r="A164" i="14"/>
  <c r="A325" i="14"/>
  <c r="A480" i="14"/>
  <c r="A181" i="14"/>
  <c r="A357" i="15"/>
  <c r="A694" i="14"/>
  <c r="A227" i="14"/>
  <c r="A68" i="14"/>
  <c r="A127" i="14"/>
  <c r="A11" i="14"/>
  <c r="A134" i="14"/>
  <c r="A184" i="14"/>
  <c r="A246" i="14"/>
  <c r="A133" i="14"/>
  <c r="A10" i="14"/>
  <c r="A446" i="14"/>
  <c r="A638" i="14"/>
  <c r="A103" i="14"/>
  <c r="A388" i="14"/>
  <c r="A605" i="14"/>
  <c r="A192" i="18"/>
  <c r="A592" i="14"/>
  <c r="A279" i="14"/>
  <c r="A649" i="14"/>
  <c r="A603" i="14"/>
  <c r="A94" i="14"/>
  <c r="A240" i="14"/>
  <c r="A521" i="14"/>
  <c r="A486" i="14"/>
  <c r="A669" i="14"/>
  <c r="A652" i="14"/>
  <c r="A193" i="18"/>
  <c r="A455" i="17"/>
  <c r="A647" i="14"/>
  <c r="A218" i="14"/>
  <c r="A386" i="14"/>
  <c r="A265" i="14"/>
  <c r="A658" i="14"/>
  <c r="A570" i="14"/>
  <c r="A187" i="14"/>
  <c r="A451" i="14"/>
  <c r="A425" i="14"/>
  <c r="A564" i="14"/>
  <c r="A674" i="14"/>
  <c r="A351" i="14"/>
  <c r="A708" i="14"/>
  <c r="A381" i="14"/>
  <c r="A691" i="14"/>
  <c r="A59" i="14"/>
  <c r="A453" i="14"/>
  <c r="A167" i="14"/>
  <c r="A135" i="14"/>
  <c r="A270" i="14"/>
  <c r="A153" i="14"/>
  <c r="A185" i="14"/>
  <c r="A91" i="14"/>
  <c r="A695" i="14"/>
  <c r="A336" i="14"/>
  <c r="A271" i="14"/>
  <c r="A451" i="17"/>
  <c r="A675" i="14"/>
  <c r="A611" i="14"/>
  <c r="A626" i="14"/>
  <c r="A556" i="14"/>
  <c r="A557" i="14"/>
  <c r="A596" i="14"/>
  <c r="A129" i="11"/>
  <c r="A524" i="14"/>
  <c r="A189" i="14"/>
  <c r="A551" i="14"/>
  <c r="A520" i="14"/>
  <c r="A505" i="17"/>
  <c r="A473" i="14"/>
  <c r="A396" i="14"/>
  <c r="A449" i="14"/>
  <c r="A504" i="17"/>
  <c r="A493" i="14"/>
  <c r="A461" i="17"/>
  <c r="A540" i="14"/>
  <c r="A435" i="14"/>
  <c r="A667" i="14"/>
  <c r="A63" i="14"/>
  <c r="A459" i="14"/>
  <c r="A484" i="17"/>
  <c r="B485" i="17" s="1"/>
  <c r="A504" i="16"/>
  <c r="A535" i="14"/>
  <c r="A250" i="14"/>
  <c r="A259" i="14"/>
  <c r="A426" i="14"/>
  <c r="A57" i="14"/>
  <c r="A171" i="18"/>
  <c r="A25" i="14"/>
  <c r="A458" i="17"/>
  <c r="A20" i="14"/>
  <c r="A678" i="14"/>
  <c r="A627" i="14"/>
  <c r="A599" i="14"/>
  <c r="A607" i="14"/>
  <c r="A157" i="14"/>
  <c r="A552" i="14"/>
  <c r="A522" i="14"/>
  <c r="A180" i="14"/>
  <c r="B181" i="14" s="1"/>
  <c r="A440" i="14"/>
  <c r="A191" i="14"/>
  <c r="A457" i="17"/>
  <c r="A368" i="14"/>
  <c r="A418" i="14"/>
  <c r="A672" i="14"/>
  <c r="A332" i="14"/>
  <c r="A405" i="14"/>
  <c r="A135" i="11"/>
  <c r="A668" i="14"/>
  <c r="A78" i="14"/>
  <c r="A49" i="14"/>
  <c r="A195" i="18"/>
  <c r="A21" i="14"/>
  <c r="A237" i="14"/>
  <c r="A490" i="16"/>
  <c r="A315" i="14"/>
  <c r="A50" i="14"/>
  <c r="A323" i="14"/>
  <c r="A482" i="14"/>
  <c r="A699" i="14"/>
  <c r="A661" i="14"/>
  <c r="A41" i="14"/>
  <c r="A475" i="14"/>
  <c r="A371" i="14"/>
  <c r="A387" i="14"/>
  <c r="A121" i="14"/>
  <c r="A591" i="14"/>
  <c r="B592" i="14" s="1"/>
  <c r="A344" i="14"/>
  <c r="A562" i="14"/>
  <c r="A571" i="14"/>
  <c r="A566" i="14"/>
  <c r="A601" i="14"/>
  <c r="A633" i="14"/>
  <c r="A184" i="18"/>
  <c r="A149" i="11"/>
  <c r="A462" i="14"/>
  <c r="A37" i="14"/>
  <c r="A179" i="14"/>
  <c r="A662" i="14"/>
  <c r="A385" i="14"/>
  <c r="A281" i="14"/>
  <c r="A614" i="14"/>
  <c r="A354" i="14"/>
  <c r="A467" i="14"/>
  <c r="A210" i="14"/>
  <c r="A340" i="15"/>
  <c r="A348" i="14"/>
  <c r="A175" i="18"/>
  <c r="A220" i="14"/>
  <c r="A90" i="14"/>
  <c r="A48" i="14"/>
  <c r="A393" i="14"/>
  <c r="A42" i="14"/>
  <c r="B43" i="14" s="1"/>
  <c r="A335" i="14"/>
  <c r="A543" i="14"/>
  <c r="A503" i="17"/>
  <c r="B504" i="17" s="1"/>
  <c r="A244" i="14"/>
  <c r="A276" i="14"/>
  <c r="A665" i="14"/>
  <c r="A673" i="14"/>
  <c r="A575" i="14"/>
  <c r="A128" i="11"/>
  <c r="A463" i="17"/>
  <c r="A628" i="14"/>
  <c r="A664" i="14"/>
  <c r="A81" i="14"/>
  <c r="A395" i="14"/>
  <c r="A481" i="14"/>
  <c r="A168" i="14"/>
  <c r="A124" i="14"/>
  <c r="A537" i="14"/>
  <c r="A474" i="14"/>
  <c r="A187" i="18"/>
  <c r="A406" i="14"/>
  <c r="A53" i="14"/>
  <c r="A221" i="14"/>
  <c r="A578" i="14"/>
  <c r="A71" i="14"/>
  <c r="A355" i="14"/>
  <c r="A459" i="17"/>
  <c r="A442" i="14"/>
  <c r="A36" i="14"/>
  <c r="A598" i="14"/>
  <c r="A403" i="14"/>
  <c r="A392" i="14"/>
  <c r="A152" i="14"/>
  <c r="A436" i="17"/>
  <c r="A369" i="14"/>
  <c r="A200" i="14"/>
  <c r="A584" i="14"/>
  <c r="A697" i="14"/>
  <c r="A203" i="14"/>
  <c r="A170" i="14"/>
  <c r="A415" i="14"/>
  <c r="A197" i="14"/>
  <c r="A602" i="14"/>
  <c r="A595" i="14"/>
  <c r="A180" i="18"/>
  <c r="A576" i="14"/>
  <c r="A448" i="17"/>
  <c r="A657" i="14"/>
  <c r="A264" i="14"/>
  <c r="B265" i="14" s="1"/>
  <c r="A539" i="14"/>
  <c r="B540" i="14" s="1"/>
  <c r="A536" i="14"/>
  <c r="A122" i="14"/>
  <c r="A538" i="14"/>
  <c r="A183" i="14"/>
  <c r="A169" i="14"/>
  <c r="A431" i="14"/>
  <c r="A207" i="14"/>
  <c r="A495" i="14"/>
  <c r="B496" i="14" s="1"/>
  <c r="A183" i="18"/>
  <c r="A445" i="17"/>
  <c r="A573" i="14"/>
  <c r="A563" i="14"/>
  <c r="B564" i="14" s="1"/>
  <c r="A468" i="17"/>
  <c r="A321" i="14"/>
  <c r="A65" i="14"/>
  <c r="A253" i="14"/>
  <c r="A452" i="14"/>
  <c r="A87" i="14"/>
  <c r="A278" i="14"/>
  <c r="B279" i="14" s="1"/>
  <c r="A515" i="14"/>
  <c r="A272" i="14"/>
  <c r="A581" i="14"/>
  <c r="A182" i="18"/>
  <c r="B183" i="18" s="1"/>
  <c r="A681" i="14"/>
  <c r="A339" i="14"/>
  <c r="A172" i="14"/>
  <c r="A493" i="16"/>
  <c r="A177" i="14"/>
  <c r="A574" i="14"/>
  <c r="A332" i="15"/>
  <c r="A507" i="14"/>
  <c r="A502" i="14"/>
  <c r="A428" i="14"/>
  <c r="A255" i="14"/>
  <c r="A51" i="14"/>
  <c r="A489" i="14"/>
  <c r="A104" i="14"/>
  <c r="A525" i="14"/>
  <c r="A449" i="17"/>
  <c r="A208" i="18"/>
  <c r="A280" i="14"/>
  <c r="A513" i="14"/>
  <c r="A483" i="14"/>
  <c r="A625" i="14"/>
  <c r="A613" i="14"/>
  <c r="A374" i="14"/>
  <c r="A488" i="14"/>
  <c r="A352" i="14"/>
  <c r="A504" i="14"/>
  <c r="A545" i="14"/>
  <c r="A188" i="18"/>
  <c r="A302" i="14"/>
  <c r="A518" i="14"/>
  <c r="A490" i="14"/>
  <c r="A472" i="14"/>
  <c r="A132" i="11"/>
  <c r="A439" i="17"/>
  <c r="A630" i="14"/>
  <c r="A637" i="14"/>
  <c r="B638" i="14" s="1"/>
  <c r="A469" i="17"/>
  <c r="A123" i="14"/>
  <c r="A126" i="14"/>
  <c r="A174" i="14"/>
  <c r="A297" i="14"/>
  <c r="A247" i="14"/>
  <c r="A398" i="14"/>
  <c r="A464" i="17"/>
  <c r="A373" i="14"/>
  <c r="A74" i="14"/>
  <c r="A60" i="14"/>
  <c r="A58" i="14"/>
  <c r="B59" i="14" s="1"/>
  <c r="A508" i="14"/>
  <c r="A263" i="14"/>
  <c r="A437" i="17"/>
  <c r="A52" i="14"/>
  <c r="A390" i="14"/>
  <c r="A516" i="14"/>
  <c r="A194" i="18"/>
  <c r="A361" i="15"/>
  <c r="A690" i="14"/>
  <c r="A341" i="15"/>
  <c r="A606" i="14"/>
  <c r="A512" i="14"/>
  <c r="A208" i="14"/>
  <c r="A277" i="14"/>
  <c r="A420" i="14"/>
  <c r="A56" i="14"/>
  <c r="A437" i="14"/>
  <c r="A205" i="14"/>
  <c r="A35" i="14"/>
  <c r="A130" i="11"/>
  <c r="A330" i="15"/>
  <c r="A178" i="14"/>
  <c r="A147" i="14"/>
  <c r="A202" i="14"/>
  <c r="A492" i="14"/>
  <c r="A517" i="14"/>
  <c r="A506" i="14"/>
  <c r="A704" i="14"/>
  <c r="A106" i="14"/>
  <c r="A322" i="14"/>
  <c r="A366" i="14"/>
  <c r="A119" i="14"/>
  <c r="A391" i="14"/>
  <c r="A130" i="14"/>
  <c r="A443" i="14"/>
  <c r="A337" i="14"/>
  <c r="A177" i="18"/>
  <c r="A616" i="14"/>
  <c r="A709" i="14"/>
  <c r="A39" i="14"/>
  <c r="A13" i="14"/>
  <c r="A338" i="15"/>
  <c r="A162" i="14"/>
  <c r="A478" i="14"/>
  <c r="A235" i="14"/>
  <c r="A446" i="17"/>
  <c r="A456" i="17"/>
  <c r="A701" i="14"/>
  <c r="A594" i="14"/>
  <c r="A350" i="14"/>
  <c r="A461" i="14"/>
  <c r="A440" i="17"/>
  <c r="A243" i="14"/>
  <c r="A364" i="14"/>
  <c r="A99" i="14"/>
  <c r="A198" i="14"/>
  <c r="A34" i="14"/>
  <c r="A30" i="14"/>
  <c r="A273" i="14"/>
  <c r="A101" i="14"/>
  <c r="A491" i="16"/>
  <c r="A190" i="14"/>
  <c r="A213" i="14"/>
  <c r="A212" i="14"/>
  <c r="A173" i="14"/>
  <c r="A696" i="14"/>
  <c r="A117" i="14"/>
  <c r="A131" i="14"/>
  <c r="A79" i="14"/>
  <c r="A477" i="14"/>
  <c r="A693" i="14"/>
  <c r="A698" i="14"/>
  <c r="A148" i="14"/>
  <c r="A370" i="14"/>
  <c r="B371" i="14" s="1"/>
  <c r="A357" i="14"/>
  <c r="B358" i="14" s="1"/>
  <c r="A505" i="16"/>
  <c r="A511" i="14"/>
  <c r="A199" i="18"/>
  <c r="A16" i="14"/>
  <c r="A447" i="17"/>
  <c r="A336" i="15"/>
  <c r="A356" i="15"/>
  <c r="A561" i="14"/>
  <c r="A629" i="14"/>
  <c r="A433" i="14"/>
  <c r="A211" i="14"/>
  <c r="A299" i="14"/>
  <c r="A144" i="14"/>
  <c r="A175" i="14"/>
  <c r="A100" i="14"/>
  <c r="A154" i="14"/>
  <c r="A526" i="14"/>
  <c r="A192" i="14"/>
  <c r="A108" i="14"/>
  <c r="A549" i="14"/>
  <c r="A544" i="14"/>
  <c r="A583" i="14"/>
  <c r="A365" i="14"/>
  <c r="A136" i="14"/>
  <c r="A288" i="14"/>
  <c r="A404" i="14"/>
  <c r="A501" i="14"/>
  <c r="A186" i="14"/>
  <c r="B187" i="14" s="1"/>
  <c r="A223" i="14"/>
  <c r="A534" i="14"/>
  <c r="A609" i="14"/>
  <c r="A161" i="18"/>
  <c r="A453" i="17"/>
  <c r="A688" i="14"/>
  <c r="A190" i="18"/>
  <c r="A569" i="14"/>
  <c r="A635" i="14"/>
  <c r="A444" i="17"/>
  <c r="A339" i="15"/>
  <c r="A640" i="14"/>
  <c r="A166" i="18"/>
  <c r="B167" i="18" s="1"/>
  <c r="A18" i="14"/>
  <c r="A648" i="14"/>
  <c r="A443" i="17"/>
  <c r="A358" i="15"/>
  <c r="A632" i="14"/>
  <c r="A577" i="14"/>
  <c r="A462" i="17"/>
  <c r="A364" i="15"/>
  <c r="A438" i="17"/>
  <c r="A746" i="14"/>
  <c r="A314" i="14"/>
  <c r="B315" i="14" s="1"/>
  <c r="A464" i="14"/>
  <c r="A484" i="14"/>
  <c r="A411" i="14"/>
  <c r="A394" i="14"/>
  <c r="A380" i="14"/>
  <c r="A89" i="14"/>
  <c r="A412" i="14"/>
  <c r="A286" i="14"/>
  <c r="A408" i="14"/>
  <c r="A229" i="14"/>
  <c r="A347" i="14"/>
  <c r="A269" i="14"/>
  <c r="A77" i="14"/>
  <c r="A585" i="14"/>
  <c r="A455" i="14"/>
  <c r="A439" i="14"/>
  <c r="B440" i="14" s="1"/>
  <c r="A523" i="17"/>
  <c r="A188" i="14"/>
  <c r="A193" i="14"/>
  <c r="A319" i="14"/>
  <c r="A456" i="14"/>
  <c r="A308" i="14"/>
  <c r="A254" i="14"/>
  <c r="A54" i="14"/>
  <c r="A62" i="14"/>
  <c r="A86" i="14"/>
  <c r="A505" i="14"/>
  <c r="A345" i="14"/>
  <c r="A444" i="14"/>
  <c r="A160" i="14"/>
  <c r="A491" i="14"/>
  <c r="A441" i="14"/>
  <c r="A274" i="14"/>
  <c r="A238" i="14"/>
  <c r="A260" i="14"/>
  <c r="A663" i="14"/>
  <c r="A257" i="14"/>
  <c r="A112" i="14"/>
  <c r="A340" i="14"/>
  <c r="A586" i="14"/>
  <c r="A548" i="14"/>
  <c r="A409" i="14"/>
  <c r="A216" i="14"/>
  <c r="A423" i="14"/>
  <c r="A324" i="14"/>
  <c r="A550" i="14"/>
  <c r="A410" i="14"/>
  <c r="A330" i="14"/>
  <c r="A110" i="14"/>
  <c r="A519" i="14"/>
  <c r="B520" i="14" s="1"/>
  <c r="B521" i="14" s="1"/>
  <c r="A379" i="14"/>
  <c r="A529" i="14"/>
  <c r="A231" i="14"/>
  <c r="A69" i="14"/>
  <c r="A377" i="14"/>
  <c r="A342" i="14"/>
  <c r="A88" i="14"/>
  <c r="A692" i="14"/>
  <c r="A492" i="16"/>
  <c r="A702" i="14"/>
  <c r="A531" i="14"/>
  <c r="A479" i="14"/>
  <c r="A588" i="14"/>
  <c r="A421" i="14"/>
  <c r="A334" i="14"/>
  <c r="A159" i="14"/>
  <c r="A367" i="14"/>
  <c r="A198" i="18"/>
  <c r="A747" i="14"/>
  <c r="B748" i="14" s="1"/>
  <c r="A399" i="14"/>
  <c r="A481" i="17"/>
  <c r="A75" i="14"/>
  <c r="A494" i="14"/>
  <c r="A353" i="14"/>
  <c r="A236" i="14"/>
  <c r="A582" i="14"/>
  <c r="A95" i="14"/>
  <c r="A309" i="14"/>
  <c r="A547" i="14"/>
  <c r="A530" i="14"/>
  <c r="A219" i="14"/>
  <c r="A333" i="14"/>
  <c r="A458" i="14"/>
  <c r="A40" i="14"/>
  <c r="A252" i="14"/>
  <c r="A204" i="14"/>
  <c r="A262" i="14"/>
  <c r="A703" i="14"/>
  <c r="A226" i="14"/>
  <c r="A300" i="14"/>
  <c r="A73" i="14"/>
  <c r="A376" i="14"/>
  <c r="A430" i="14"/>
  <c r="A239" i="14"/>
  <c r="A61" i="14"/>
  <c r="A66" i="14"/>
  <c r="A329" i="14"/>
  <c r="A171" i="14"/>
  <c r="A224" i="14"/>
  <c r="A313" i="14"/>
  <c r="A487" i="14"/>
  <c r="A132" i="14"/>
  <c r="A113" i="14"/>
  <c r="A469" i="14"/>
  <c r="A222" i="14"/>
  <c r="A207" i="18"/>
  <c r="A356" i="14"/>
  <c r="A407" i="14"/>
  <c r="A316" i="14"/>
  <c r="A196" i="14"/>
  <c r="A745" i="14"/>
  <c r="A76" i="14"/>
  <c r="A149" i="14"/>
  <c r="A533" i="14"/>
  <c r="A307" i="14"/>
  <c r="A476" i="14"/>
  <c r="A450" i="14"/>
  <c r="A143" i="14"/>
  <c r="A335" i="15"/>
  <c r="A441" i="17"/>
  <c r="A641" i="14"/>
  <c r="A450" i="17"/>
  <c r="A554" i="14"/>
  <c r="A634" i="14"/>
  <c r="A559" i="14"/>
  <c r="A643" i="14"/>
  <c r="A29" i="14"/>
  <c r="A653" i="14"/>
  <c r="A610" i="14"/>
  <c r="A14" i="14"/>
  <c r="A558" i="14"/>
  <c r="A362" i="15"/>
  <c r="A343" i="15"/>
  <c r="B344" i="15" s="1"/>
  <c r="A651" i="14"/>
  <c r="A679" i="14"/>
  <c r="A196" i="18"/>
  <c r="A600" i="14"/>
  <c r="A346" i="14"/>
  <c r="A527" i="14"/>
  <c r="A248" i="14"/>
  <c r="A151" i="14"/>
  <c r="A285" i="14"/>
  <c r="A114" i="14"/>
  <c r="A256" i="14"/>
  <c r="A424" i="14"/>
  <c r="B425" i="14" s="1"/>
  <c r="A470" i="17"/>
  <c r="A217" i="14"/>
  <c r="A317" i="14"/>
  <c r="A125" i="14"/>
  <c r="A318" i="14"/>
  <c r="A417" i="14"/>
  <c r="A372" i="14"/>
  <c r="A448" i="14"/>
  <c r="A389" i="14"/>
  <c r="A225" i="14"/>
  <c r="A105" i="14"/>
  <c r="A422" i="14"/>
  <c r="A245" i="14"/>
  <c r="A320" i="14"/>
  <c r="A465" i="14"/>
  <c r="A485" i="14"/>
  <c r="B486" i="14" s="1"/>
  <c r="B487" i="14" s="1"/>
  <c r="A593" i="14"/>
  <c r="A116" i="14"/>
  <c r="A92" i="14"/>
  <c r="A468" i="14"/>
  <c r="A156" i="14"/>
  <c r="A128" i="14"/>
  <c r="A145" i="14"/>
  <c r="A447" i="14"/>
  <c r="A522" i="17"/>
  <c r="A150" i="14"/>
  <c r="A194" i="14"/>
  <c r="A685" i="14"/>
  <c r="A116" i="11"/>
  <c r="A12" i="14"/>
  <c r="A689" i="14"/>
  <c r="A597" i="14"/>
  <c r="A465" i="17"/>
  <c r="A333" i="15"/>
  <c r="A28" i="14"/>
  <c r="A555" i="14"/>
  <c r="A360" i="15"/>
  <c r="A604" i="14"/>
  <c r="A442" i="17"/>
  <c r="B443" i="17" s="1"/>
  <c r="A686" i="14"/>
  <c r="A22" i="14"/>
  <c r="A452" i="17"/>
  <c r="A645" i="14"/>
  <c r="A467" i="17"/>
  <c r="A608" i="14"/>
  <c r="A366" i="15"/>
  <c r="A133" i="11"/>
  <c r="A290" i="14"/>
  <c r="B291" i="14" s="1"/>
  <c r="A115" i="14"/>
  <c r="A401" i="14"/>
  <c r="A120" i="14"/>
  <c r="A580" i="14"/>
  <c r="A327" i="14"/>
  <c r="A416" i="14"/>
  <c r="A589" i="14"/>
  <c r="A532" i="14"/>
  <c r="A343" i="14"/>
  <c r="A427" i="14"/>
  <c r="A707" i="14"/>
  <c r="A102" i="14"/>
  <c r="A483" i="17"/>
  <c r="A215" i="14"/>
  <c r="A96" i="14"/>
  <c r="A266" i="14"/>
  <c r="A228" i="14"/>
  <c r="A85" i="14"/>
  <c r="A82" i="14"/>
  <c r="A397" i="14"/>
  <c r="A140" i="14"/>
  <c r="A98" i="14"/>
  <c r="A289" i="14"/>
  <c r="A514" i="14"/>
  <c r="A275" i="14"/>
  <c r="A129" i="14"/>
  <c r="A261" i="14"/>
  <c r="A24" i="14"/>
  <c r="A363" i="15"/>
  <c r="A26" i="14"/>
  <c r="A32" i="14"/>
  <c r="A612" i="14"/>
  <c r="A181" i="18"/>
  <c r="B182" i="18" s="1"/>
  <c r="A636" i="14"/>
  <c r="A572" i="14"/>
  <c r="A178" i="18"/>
  <c r="A650" i="14"/>
  <c r="A131" i="11"/>
  <c r="B132" i="11" s="1"/>
  <c r="A684" i="14"/>
  <c r="A334" i="15"/>
  <c r="A615" i="14"/>
  <c r="A553" i="14"/>
  <c r="A567" i="14"/>
  <c r="A623" i="14"/>
  <c r="A579" i="14"/>
  <c r="A656" i="14"/>
  <c r="A454" i="17"/>
  <c r="A328" i="14"/>
  <c r="A137" i="14"/>
  <c r="A509" i="14"/>
  <c r="A142" i="14"/>
  <c r="A402" i="14"/>
  <c r="A705" i="14"/>
  <c r="A471" i="14"/>
  <c r="A249" i="14"/>
  <c r="A182" i="14"/>
  <c r="A529" i="16"/>
  <c r="A206" i="14"/>
  <c r="A326" i="14"/>
  <c r="A241" i="14"/>
  <c r="A482" i="17"/>
  <c r="A97" i="14"/>
  <c r="A230" i="14"/>
  <c r="A233" i="14"/>
  <c r="A158" i="14"/>
  <c r="A438" i="14"/>
  <c r="A331" i="14"/>
  <c r="B332" i="14" s="1"/>
  <c r="A466" i="14"/>
  <c r="A660" i="14"/>
  <c r="A341" i="14"/>
  <c r="A298" i="14"/>
  <c r="A311" i="14"/>
  <c r="A111" i="14"/>
  <c r="B112" i="14" s="1"/>
  <c r="A166" i="14"/>
  <c r="A305" i="14"/>
  <c r="A463" i="14"/>
  <c r="A107" i="14"/>
  <c r="A138" i="14"/>
  <c r="A163" i="14"/>
  <c r="A93" i="14"/>
  <c r="A413" i="14"/>
  <c r="A141" i="14"/>
  <c r="A165" i="14"/>
  <c r="A654" i="14"/>
  <c r="A466" i="17"/>
  <c r="B467" i="17" s="1"/>
  <c r="A642" i="14"/>
  <c r="A33" i="14"/>
  <c r="A163" i="18"/>
  <c r="A329" i="15"/>
  <c r="A680" i="14"/>
  <c r="A622" i="14"/>
  <c r="A560" i="14"/>
  <c r="A568" i="14"/>
  <c r="A677" i="14"/>
  <c r="B678" i="14" s="1"/>
  <c r="A687" i="14"/>
  <c r="A185" i="18"/>
  <c r="A15" i="14"/>
  <c r="A337" i="15"/>
  <c r="B338" i="15" s="1"/>
  <c r="A460" i="17"/>
  <c r="A342" i="15"/>
  <c r="A186" i="18"/>
  <c r="A624" i="14"/>
  <c r="A682" i="14"/>
  <c r="B683" i="14" s="1"/>
  <c r="A267" i="14"/>
  <c r="A706" i="14"/>
  <c r="A155" i="14"/>
  <c r="A109" i="14"/>
  <c r="A400" i="14"/>
  <c r="A590" i="14"/>
  <c r="A83" i="14"/>
  <c r="A414" i="14"/>
  <c r="B415" i="14" s="1"/>
  <c r="A382" i="14"/>
  <c r="A118" i="14"/>
  <c r="A457" i="14"/>
  <c r="A523" i="14"/>
  <c r="A176" i="14"/>
  <c r="A195" i="14"/>
  <c r="A700" i="14"/>
  <c r="A232" i="14"/>
  <c r="A304" i="14"/>
  <c r="A470" i="14"/>
  <c r="A200" i="18"/>
  <c r="B201" i="18" s="1"/>
  <c r="A214" i="14"/>
  <c r="A242" i="14"/>
  <c r="A80" i="14"/>
  <c r="B81" i="14" s="1"/>
  <c r="A139" i="14"/>
  <c r="A445" i="14"/>
  <c r="A234" i="14"/>
  <c r="B235" i="14" s="1"/>
  <c r="A375" i="14"/>
  <c r="A338" i="14"/>
  <c r="A546" i="14"/>
  <c r="A209" i="14"/>
  <c r="B210" i="14" s="1"/>
  <c r="A84" i="14"/>
  <c r="A161" i="14"/>
  <c r="A454" i="14"/>
  <c r="A436" i="14"/>
  <c r="A542" i="14"/>
  <c r="A432" i="14"/>
  <c r="A70" i="14"/>
  <c r="A434" i="14"/>
  <c r="A201" i="14"/>
  <c r="A282" i="14"/>
  <c r="A494" i="16"/>
  <c r="A258" i="14"/>
  <c r="B259" i="14" s="1"/>
  <c r="B260" i="14" s="1"/>
  <c r="A287" i="14"/>
  <c r="A541" i="14"/>
  <c r="A283" i="14"/>
  <c r="A146" i="14"/>
  <c r="A359" i="15"/>
  <c r="A365" i="15"/>
  <c r="A655" i="14"/>
  <c r="A31" i="14"/>
  <c r="A666" i="14"/>
  <c r="A631" i="14"/>
  <c r="A17" i="14"/>
  <c r="A27" i="14"/>
  <c r="A8" i="14"/>
  <c r="A134" i="11"/>
  <c r="A176" i="18"/>
  <c r="A23" i="14"/>
  <c r="A565" i="14"/>
  <c r="A331" i="15"/>
  <c r="A639" i="14"/>
  <c r="A659" i="14"/>
  <c r="A644" i="14"/>
  <c r="A671" i="14"/>
  <c r="A676" i="14"/>
  <c r="A19" i="14"/>
  <c r="A268" i="14"/>
  <c r="A197" i="18"/>
  <c r="B198" i="18" s="1"/>
  <c r="A419" i="14"/>
  <c r="A284" i="14"/>
  <c r="B285" i="14" s="1"/>
  <c r="A310" i="14"/>
  <c r="A503" i="14"/>
  <c r="A306" i="14"/>
  <c r="A510" i="14"/>
  <c r="A460" i="14"/>
  <c r="A67" i="14"/>
  <c r="A303" i="14"/>
  <c r="A587" i="14"/>
  <c r="A429" i="14"/>
  <c r="A395" i="16"/>
  <c r="A389" i="16"/>
  <c r="A272" i="15"/>
  <c r="A10" i="16"/>
  <c r="A387" i="16"/>
  <c r="A396" i="16"/>
  <c r="A379" i="17"/>
  <c r="A285" i="15"/>
  <c r="A164" i="18"/>
  <c r="B165" i="18" s="1"/>
  <c r="A278" i="15"/>
  <c r="A279" i="15"/>
  <c r="A391" i="17"/>
  <c r="A397" i="16"/>
  <c r="A276" i="15"/>
  <c r="A174" i="18"/>
  <c r="B175" i="18" s="1"/>
  <c r="A112" i="11"/>
  <c r="A390" i="16"/>
  <c r="A372" i="17"/>
  <c r="A381" i="16"/>
  <c r="A377" i="16"/>
  <c r="A170" i="18"/>
  <c r="A117" i="11"/>
  <c r="A280" i="15"/>
  <c r="A392" i="16"/>
  <c r="A389" i="17"/>
  <c r="A121" i="11"/>
  <c r="A124" i="11"/>
  <c r="A384" i="16"/>
  <c r="A382" i="16"/>
  <c r="A160" i="18"/>
  <c r="A165" i="18"/>
  <c r="A277" i="15"/>
  <c r="A273" i="15"/>
  <c r="A370" i="17"/>
  <c r="A385" i="17"/>
  <c r="A274" i="15"/>
  <c r="A383" i="16"/>
  <c r="A172" i="18"/>
  <c r="A373" i="17"/>
  <c r="A111" i="11"/>
  <c r="A388" i="17"/>
  <c r="A108" i="11"/>
  <c r="A380" i="17"/>
  <c r="A114" i="11"/>
  <c r="A118" i="11"/>
  <c r="A382" i="17"/>
  <c r="A283" i="15"/>
  <c r="A107" i="11"/>
  <c r="A381" i="17"/>
  <c r="A110" i="11"/>
  <c r="A369" i="17"/>
  <c r="A386" i="17"/>
  <c r="A275" i="15"/>
  <c r="A122" i="11"/>
  <c r="A125" i="11"/>
  <c r="A380" i="16"/>
  <c r="A387" i="17"/>
  <c r="A420" i="17"/>
  <c r="A284" i="15"/>
  <c r="A378" i="17"/>
  <c r="A282" i="15"/>
  <c r="A385" i="16"/>
  <c r="A162" i="18"/>
  <c r="A169" i="18"/>
  <c r="A390" i="17"/>
  <c r="A367" i="17"/>
  <c r="A375" i="17"/>
  <c r="A376" i="16"/>
  <c r="A386" i="16"/>
  <c r="A371" i="17"/>
  <c r="A173" i="18"/>
  <c r="A388" i="16"/>
  <c r="A383" i="17"/>
  <c r="A393" i="16"/>
  <c r="A375" i="16"/>
  <c r="A115" i="11"/>
  <c r="A119" i="11"/>
  <c r="B120" i="11" s="1"/>
  <c r="A368" i="17"/>
  <c r="A394" i="16"/>
  <c r="A425" i="17"/>
  <c r="A378" i="16"/>
  <c r="A287" i="15"/>
  <c r="A377" i="17"/>
  <c r="A379" i="16"/>
  <c r="A109" i="11"/>
  <c r="A391" i="16"/>
  <c r="A286" i="15"/>
  <c r="A281" i="15"/>
  <c r="A384" i="17"/>
  <c r="A113" i="11"/>
  <c r="A123" i="11"/>
  <c r="A374" i="17"/>
  <c r="A376" i="17"/>
  <c r="A394" i="17"/>
  <c r="A400" i="17"/>
  <c r="A401" i="17"/>
  <c r="A126" i="11"/>
  <c r="A402" i="17"/>
  <c r="A406" i="17"/>
  <c r="A127" i="11"/>
  <c r="A295" i="15"/>
  <c r="A292" i="15"/>
  <c r="A405" i="16"/>
  <c r="A403" i="16"/>
  <c r="A412" i="16"/>
  <c r="A441" i="16"/>
  <c r="A438" i="16"/>
  <c r="A410" i="16"/>
  <c r="A399" i="17"/>
  <c r="A400" i="16"/>
  <c r="A429" i="16"/>
  <c r="A418" i="16"/>
  <c r="B419" i="16" s="1"/>
  <c r="A440" i="16"/>
  <c r="A296" i="15"/>
  <c r="A396" i="17"/>
  <c r="A409" i="16"/>
  <c r="A406" i="16"/>
  <c r="A402" i="16"/>
  <c r="A150" i="11"/>
  <c r="B151" i="11" s="1"/>
  <c r="A405" i="17"/>
  <c r="A430" i="16"/>
  <c r="A290" i="15"/>
  <c r="A301" i="15"/>
  <c r="A288" i="15"/>
  <c r="A393" i="17"/>
  <c r="A294" i="15"/>
  <c r="A436" i="16"/>
  <c r="A413" i="16"/>
  <c r="A414" i="16"/>
  <c r="A398" i="16"/>
  <c r="A404" i="17"/>
  <c r="A416" i="16"/>
  <c r="A401" i="16"/>
  <c r="A398" i="17"/>
  <c r="A408" i="16"/>
  <c r="A392" i="17"/>
  <c r="A404" i="16"/>
  <c r="A397" i="17"/>
  <c r="A297" i="15"/>
  <c r="B298" i="15" s="1"/>
  <c r="A439" i="16"/>
  <c r="A293" i="15"/>
  <c r="A428" i="16"/>
  <c r="A434" i="16"/>
  <c r="A431" i="16"/>
  <c r="A427" i="16"/>
  <c r="A291" i="15"/>
  <c r="B292" i="15" s="1"/>
  <c r="A289" i="15"/>
  <c r="A433" i="16"/>
  <c r="A411" i="16"/>
  <c r="A407" i="16"/>
  <c r="A437" i="16"/>
  <c r="A435" i="16"/>
  <c r="A300" i="15"/>
  <c r="A399" i="16"/>
  <c r="A403" i="17"/>
  <c r="A417" i="16"/>
  <c r="A415" i="16"/>
  <c r="A432" i="16"/>
  <c r="A395" i="17"/>
  <c r="A303" i="15"/>
  <c r="A427" i="17"/>
  <c r="A153" i="18"/>
  <c r="A156" i="18"/>
  <c r="A445" i="16"/>
  <c r="A449" i="16"/>
  <c r="A465" i="16"/>
  <c r="A471" i="16"/>
  <c r="A309" i="15"/>
  <c r="A410" i="17"/>
  <c r="A474" i="16"/>
  <c r="A430" i="17"/>
  <c r="A320" i="15"/>
  <c r="A305" i="15"/>
  <c r="A302" i="15"/>
  <c r="A446" i="16"/>
  <c r="A468" i="16"/>
  <c r="A473" i="16"/>
  <c r="A457" i="16"/>
  <c r="A151" i="18"/>
  <c r="A421" i="17"/>
  <c r="A308" i="15"/>
  <c r="A347" i="15"/>
  <c r="A450" i="16"/>
  <c r="A416" i="17"/>
  <c r="A455" i="16"/>
  <c r="A432" i="17"/>
  <c r="A323" i="15"/>
  <c r="A355" i="15"/>
  <c r="A328" i="15"/>
  <c r="A325" i="15"/>
  <c r="A418" i="17"/>
  <c r="A423" i="17"/>
  <c r="A147" i="18"/>
  <c r="A409" i="17"/>
  <c r="B410" i="17" s="1"/>
  <c r="A433" i="17"/>
  <c r="A470" i="16"/>
  <c r="A461" i="16"/>
  <c r="A311" i="15"/>
  <c r="A319" i="15"/>
  <c r="A316" i="15"/>
  <c r="A313" i="15"/>
  <c r="A428" i="17"/>
  <c r="A458" i="16"/>
  <c r="A417" i="17"/>
  <c r="A459" i="16"/>
  <c r="A460" i="16"/>
  <c r="A307" i="15"/>
  <c r="A304" i="15"/>
  <c r="A407" i="17"/>
  <c r="A467" i="16"/>
  <c r="A451" i="16"/>
  <c r="A444" i="16"/>
  <c r="A452" i="16"/>
  <c r="A412" i="17"/>
  <c r="B413" i="17" s="1"/>
  <c r="A354" i="15"/>
  <c r="A346" i="15"/>
  <c r="A324" i="15"/>
  <c r="A435" i="17"/>
  <c r="B436" i="17" s="1"/>
  <c r="A158" i="18"/>
  <c r="A469" i="16"/>
  <c r="A475" i="16"/>
  <c r="A159" i="18"/>
  <c r="B160" i="18" s="1"/>
  <c r="A429" i="17"/>
  <c r="A366" i="17"/>
  <c r="B367" i="17" s="1"/>
  <c r="A322" i="15"/>
  <c r="A318" i="15"/>
  <c r="A327" i="15"/>
  <c r="A312" i="15"/>
  <c r="A476" i="16"/>
  <c r="A422" i="17"/>
  <c r="A310" i="15"/>
  <c r="A306" i="15"/>
  <c r="A315" i="15"/>
  <c r="A154" i="18"/>
  <c r="A454" i="16"/>
  <c r="A463" i="16"/>
  <c r="A362" i="17"/>
  <c r="A424" i="17"/>
  <c r="A150" i="18"/>
  <c r="A448" i="16"/>
  <c r="A419" i="17"/>
  <c r="A426" i="17"/>
  <c r="A411" i="17"/>
  <c r="A453" i="16"/>
  <c r="A321" i="15"/>
  <c r="A157" i="18"/>
  <c r="A472" i="16"/>
  <c r="A456" i="16"/>
  <c r="A464" i="16"/>
  <c r="A152" i="18"/>
  <c r="A365" i="17"/>
  <c r="A353" i="15"/>
  <c r="A326" i="15"/>
  <c r="A466" i="16"/>
  <c r="A431" i="17"/>
  <c r="A155" i="18"/>
  <c r="B156" i="18" s="1"/>
  <c r="A145" i="18"/>
  <c r="A364" i="17"/>
  <c r="A462" i="16"/>
  <c r="A317" i="15"/>
  <c r="A314" i="15"/>
  <c r="A434" i="17"/>
  <c r="A146" i="18"/>
  <c r="A408" i="17"/>
  <c r="A447" i="16"/>
  <c r="A97" i="11"/>
  <c r="A356" i="16"/>
  <c r="A355" i="17"/>
  <c r="A351" i="17"/>
  <c r="A370" i="16"/>
  <c r="A359" i="16"/>
  <c r="A360" i="16"/>
  <c r="A348" i="16"/>
  <c r="A338" i="17"/>
  <c r="A249" i="15"/>
  <c r="A250" i="15"/>
  <c r="A369" i="16"/>
  <c r="A251" i="15"/>
  <c r="A141" i="18"/>
  <c r="A350" i="17"/>
  <c r="A367" i="16"/>
  <c r="A106" i="11"/>
  <c r="A358" i="17"/>
  <c r="A254" i="15"/>
  <c r="A355" i="16"/>
  <c r="A105" i="11"/>
  <c r="A99" i="11"/>
  <c r="A260" i="15"/>
  <c r="A354" i="16"/>
  <c r="A346" i="17"/>
  <c r="A345" i="17"/>
  <c r="A142" i="18"/>
  <c r="A372" i="16"/>
  <c r="A362" i="16"/>
  <c r="A368" i="16"/>
  <c r="A357" i="17"/>
  <c r="A366" i="16"/>
  <c r="A499" i="16"/>
  <c r="A359" i="17"/>
  <c r="A104" i="11"/>
  <c r="A253" i="15"/>
  <c r="A256" i="15"/>
  <c r="A100" i="11"/>
  <c r="A344" i="17"/>
  <c r="A501" i="16"/>
  <c r="A140" i="18"/>
  <c r="A357" i="16"/>
  <c r="A259" i="15"/>
  <c r="A363" i="17"/>
  <c r="A500" i="16"/>
  <c r="A258" i="15"/>
  <c r="A364" i="16"/>
  <c r="A353" i="16"/>
  <c r="B354" i="16" s="1"/>
  <c r="A98" i="11"/>
  <c r="A252" i="15"/>
  <c r="A371" i="16"/>
  <c r="A349" i="17"/>
  <c r="A443" i="16"/>
  <c r="A351" i="16"/>
  <c r="A352" i="16"/>
  <c r="A356" i="17"/>
  <c r="A358" i="16"/>
  <c r="A361" i="17"/>
  <c r="A257" i="15"/>
  <c r="A363" i="16"/>
  <c r="A353" i="17"/>
  <c r="A354" i="17"/>
  <c r="A342" i="17"/>
  <c r="A343" i="17"/>
  <c r="A348" i="17"/>
  <c r="A148" i="18"/>
  <c r="A442" i="16"/>
  <c r="A350" i="16"/>
  <c r="A340" i="17"/>
  <c r="A341" i="17"/>
  <c r="A360" i="17"/>
  <c r="A144" i="18"/>
  <c r="A352" i="17"/>
  <c r="A347" i="17"/>
  <c r="A374" i="16"/>
  <c r="B375" i="16" s="1"/>
  <c r="A349" i="16"/>
  <c r="A339" i="17"/>
  <c r="A101" i="11"/>
  <c r="A102" i="11"/>
  <c r="A103" i="11"/>
  <c r="A143" i="18"/>
  <c r="A255" i="15"/>
  <c r="A361" i="16"/>
  <c r="A373" i="16"/>
  <c r="A149" i="18"/>
  <c r="A365" i="16"/>
  <c r="A313" i="17"/>
  <c r="A234" i="15"/>
  <c r="A130" i="18"/>
  <c r="A311" i="17"/>
  <c r="A235" i="15"/>
  <c r="A129" i="18"/>
  <c r="A232" i="15"/>
  <c r="A309" i="17"/>
  <c r="A233" i="15"/>
  <c r="A330" i="16"/>
  <c r="A326" i="16"/>
  <c r="A314" i="17"/>
  <c r="A307" i="17"/>
  <c r="A317" i="17"/>
  <c r="A331" i="16"/>
  <c r="A325" i="16"/>
  <c r="A328" i="16"/>
  <c r="A316" i="17"/>
  <c r="A322" i="16"/>
  <c r="A229" i="15"/>
  <c r="A230" i="15"/>
  <c r="A323" i="16"/>
  <c r="A228" i="15"/>
  <c r="A306" i="17"/>
  <c r="A312" i="17"/>
  <c r="A305" i="17"/>
  <c r="A324" i="16"/>
  <c r="A315" i="17"/>
  <c r="A329" i="16"/>
  <c r="A310" i="17"/>
  <c r="B311" i="17" s="1"/>
  <c r="A128" i="18"/>
  <c r="A236" i="15"/>
  <c r="A231" i="15"/>
  <c r="A308" i="17"/>
  <c r="A327" i="16"/>
  <c r="A320" i="17"/>
  <c r="A245" i="15"/>
  <c r="A323" i="17"/>
  <c r="A241" i="15"/>
  <c r="A319" i="17"/>
  <c r="A240" i="15"/>
  <c r="A318" i="17"/>
  <c r="A242" i="15"/>
  <c r="B243" i="15" s="1"/>
  <c r="A239" i="15"/>
  <c r="A332" i="16"/>
  <c r="A333" i="16"/>
  <c r="A322" i="17"/>
  <c r="A237" i="15"/>
  <c r="A247" i="15"/>
  <c r="A238" i="15"/>
  <c r="A321" i="17"/>
  <c r="A246" i="15"/>
  <c r="A223" i="15"/>
  <c r="A334" i="16"/>
  <c r="A292" i="17"/>
  <c r="A201" i="15"/>
  <c r="A291" i="17"/>
  <c r="A317" i="16"/>
  <c r="A289" i="17"/>
  <c r="A321" i="16"/>
  <c r="A133" i="18"/>
  <c r="A139" i="18"/>
  <c r="B140" i="18" s="1"/>
  <c r="A135" i="18"/>
  <c r="A91" i="11"/>
  <c r="A341" i="16"/>
  <c r="A303" i="17"/>
  <c r="A339" i="16"/>
  <c r="A93" i="11"/>
  <c r="A319" i="16"/>
  <c r="A88" i="11"/>
  <c r="A337" i="16"/>
  <c r="A294" i="17"/>
  <c r="A290" i="17"/>
  <c r="A311" i="16"/>
  <c r="A297" i="17"/>
  <c r="A96" i="11"/>
  <c r="A134" i="18"/>
  <c r="A136" i="18"/>
  <c r="B137" i="18" s="1"/>
  <c r="A131" i="18"/>
  <c r="A276" i="17"/>
  <c r="A335" i="16"/>
  <c r="A299" i="17"/>
  <c r="A316" i="16"/>
  <c r="A302" i="17"/>
  <c r="A293" i="17"/>
  <c r="A301" i="17"/>
  <c r="A90" i="11"/>
  <c r="A314" i="16"/>
  <c r="A318" i="16"/>
  <c r="A94" i="11"/>
  <c r="A312" i="16"/>
  <c r="A89" i="11"/>
  <c r="A340" i="16"/>
  <c r="A138" i="18"/>
  <c r="A320" i="16"/>
  <c r="A298" i="17"/>
  <c r="A296" i="17"/>
  <c r="A336" i="16"/>
  <c r="A376" i="15"/>
  <c r="A338" i="16"/>
  <c r="A295" i="17"/>
  <c r="A132" i="18"/>
  <c r="A313" i="16"/>
  <c r="A92" i="11"/>
  <c r="B93" i="11" s="1"/>
  <c r="A315" i="16"/>
  <c r="A300" i="17"/>
  <c r="A278" i="17"/>
  <c r="A227" i="15"/>
  <c r="A200" i="15"/>
  <c r="A211" i="15"/>
  <c r="A204" i="15"/>
  <c r="A121" i="18"/>
  <c r="A260" i="17"/>
  <c r="A303" i="16"/>
  <c r="A327" i="17"/>
  <c r="A218" i="15"/>
  <c r="A205" i="15"/>
  <c r="A261" i="15"/>
  <c r="A325" i="17"/>
  <c r="A274" i="17"/>
  <c r="A294" i="16"/>
  <c r="A284" i="17"/>
  <c r="A326" i="17"/>
  <c r="A119" i="18"/>
  <c r="A342" i="16"/>
  <c r="A297" i="16"/>
  <c r="A264" i="17"/>
  <c r="A210" i="15"/>
  <c r="A122" i="18"/>
  <c r="A263" i="17"/>
  <c r="A283" i="16"/>
  <c r="A207" i="15"/>
  <c r="A248" i="15"/>
  <c r="A126" i="18"/>
  <c r="A206" i="15"/>
  <c r="A197" i="15"/>
  <c r="A222" i="15"/>
  <c r="A124" i="18"/>
  <c r="A284" i="16"/>
  <c r="A208" i="15"/>
  <c r="A217" i="15"/>
  <c r="A346" i="16"/>
  <c r="A268" i="15"/>
  <c r="A225" i="15"/>
  <c r="A328" i="17"/>
  <c r="A224" i="15"/>
  <c r="A281" i="16"/>
  <c r="A309" i="16"/>
  <c r="A293" i="16"/>
  <c r="A123" i="18"/>
  <c r="B124" i="18" s="1"/>
  <c r="A266" i="17"/>
  <c r="A299" i="16"/>
  <c r="A215" i="15"/>
  <c r="A116" i="18"/>
  <c r="A226" i="15"/>
  <c r="A283" i="17"/>
  <c r="A336" i="17"/>
  <c r="A279" i="17"/>
  <c r="A264" i="15"/>
  <c r="A256" i="17"/>
  <c r="A324" i="17"/>
  <c r="A219" i="15"/>
  <c r="A277" i="17"/>
  <c r="A199" i="15"/>
  <c r="A125" i="18"/>
  <c r="A281" i="17"/>
  <c r="A305" i="16"/>
  <c r="A280" i="16"/>
  <c r="A298" i="16"/>
  <c r="A280" i="17"/>
  <c r="A296" i="16"/>
  <c r="A278" i="16"/>
  <c r="A287" i="17"/>
  <c r="A292" i="16"/>
  <c r="A286" i="16"/>
  <c r="A285" i="17"/>
  <c r="A267" i="15"/>
  <c r="A259" i="17"/>
  <c r="A196" i="15"/>
  <c r="A265" i="15"/>
  <c r="A273" i="17"/>
  <c r="A329" i="17"/>
  <c r="A268" i="17"/>
  <c r="A288" i="17"/>
  <c r="A287" i="16"/>
  <c r="A337" i="17"/>
  <c r="A257" i="17"/>
  <c r="A213" i="15"/>
  <c r="A310" i="16"/>
  <c r="A286" i="17"/>
  <c r="A262" i="15"/>
  <c r="A255" i="17"/>
  <c r="A276" i="16"/>
  <c r="A258" i="17"/>
  <c r="A214" i="15"/>
  <c r="A304" i="16"/>
  <c r="A203" i="15"/>
  <c r="A300" i="16"/>
  <c r="A198" i="15"/>
  <c r="A306" i="16"/>
  <c r="A202" i="15"/>
  <c r="A120" i="18"/>
  <c r="B121" i="18" s="1"/>
  <c r="A266" i="15"/>
  <c r="A254" i="17"/>
  <c r="A269" i="15"/>
  <c r="A301" i="16"/>
  <c r="A275" i="17"/>
  <c r="A221" i="15"/>
  <c r="A216" i="15"/>
  <c r="A330" i="17"/>
  <c r="B331" i="17" s="1"/>
  <c r="A220" i="15"/>
  <c r="A285" i="16"/>
  <c r="A263" i="15"/>
  <c r="A302" i="16"/>
  <c r="A127" i="18"/>
  <c r="A275" i="16"/>
  <c r="A267" i="17"/>
  <c r="A308" i="16"/>
  <c r="A282" i="17"/>
  <c r="A277" i="16"/>
  <c r="A307" i="16"/>
  <c r="A212" i="15"/>
  <c r="A209" i="15"/>
  <c r="A304" i="17"/>
  <c r="A265" i="17"/>
  <c r="A282" i="16"/>
  <c r="A295" i="16"/>
  <c r="A279" i="16"/>
  <c r="A141" i="16"/>
  <c r="A271" i="17"/>
  <c r="A225" i="17"/>
  <c r="A234" i="17"/>
  <c r="A253" i="16"/>
  <c r="A242" i="17"/>
  <c r="A58" i="18"/>
  <c r="A187" i="15"/>
  <c r="A224" i="17"/>
  <c r="A252" i="16"/>
  <c r="A241" i="17"/>
  <c r="A184" i="15"/>
  <c r="A223" i="17"/>
  <c r="A251" i="16"/>
  <c r="A240" i="17"/>
  <c r="A271" i="15"/>
  <c r="B272" i="15" s="1"/>
  <c r="A183" i="15"/>
  <c r="A268" i="16"/>
  <c r="A78" i="11"/>
  <c r="A270" i="15"/>
  <c r="A105" i="15"/>
  <c r="A182" i="15"/>
  <c r="A233" i="17"/>
  <c r="A81" i="11"/>
  <c r="A77" i="11"/>
  <c r="A135" i="17"/>
  <c r="A247" i="17"/>
  <c r="A244" i="16"/>
  <c r="A106" i="18"/>
  <c r="A246" i="17"/>
  <c r="A80" i="11"/>
  <c r="A235" i="17"/>
  <c r="B236" i="17" s="1"/>
  <c r="A82" i="11"/>
  <c r="A272" i="17"/>
  <c r="A239" i="17"/>
  <c r="A85" i="11"/>
  <c r="A84" i="11"/>
  <c r="A83" i="11"/>
  <c r="A288" i="16"/>
  <c r="A104" i="18"/>
  <c r="B105" i="18" s="1"/>
  <c r="A130" i="17"/>
  <c r="A132" i="17"/>
  <c r="A244" i="17"/>
  <c r="A140" i="16"/>
  <c r="A133" i="17"/>
  <c r="A227" i="17"/>
  <c r="A118" i="18"/>
  <c r="B119" i="18" s="1"/>
  <c r="A41" i="11"/>
  <c r="A104" i="15"/>
  <c r="A134" i="17"/>
  <c r="A228" i="17"/>
  <c r="A243" i="16"/>
  <c r="A79" i="11"/>
  <c r="A181" i="15"/>
  <c r="A249" i="16"/>
  <c r="A232" i="17"/>
  <c r="A250" i="16"/>
  <c r="A76" i="11"/>
  <c r="A117" i="18"/>
  <c r="B118" i="18" s="1"/>
  <c r="A180" i="15"/>
  <c r="A248" i="16"/>
  <c r="A231" i="17"/>
  <c r="A75" i="11"/>
  <c r="A115" i="18"/>
  <c r="A131" i="17"/>
  <c r="A179" i="15"/>
  <c r="A247" i="16"/>
  <c r="A230" i="17"/>
  <c r="A267" i="16"/>
  <c r="A114" i="18"/>
  <c r="A226" i="17"/>
  <c r="A178" i="15"/>
  <c r="A246" i="16"/>
  <c r="A266" i="16"/>
  <c r="A347" i="16"/>
  <c r="A270" i="17"/>
  <c r="A245" i="16"/>
  <c r="A229" i="17"/>
  <c r="A241" i="16"/>
  <c r="A265" i="16"/>
  <c r="A291" i="16"/>
  <c r="A269" i="17"/>
  <c r="A143" i="16"/>
  <c r="A107" i="18"/>
  <c r="A240" i="16"/>
  <c r="A255" i="16"/>
  <c r="A290" i="16"/>
  <c r="A262" i="17"/>
  <c r="B263" i="17" s="1"/>
  <c r="A142" i="16"/>
  <c r="A245" i="17"/>
  <c r="B246" i="17" s="1"/>
  <c r="A239" i="16"/>
  <c r="A254" i="16"/>
  <c r="A243" i="17"/>
  <c r="A289" i="16"/>
  <c r="A242" i="16"/>
  <c r="A233" i="16"/>
  <c r="A217" i="17"/>
  <c r="A98" i="16"/>
  <c r="A100" i="18"/>
  <c r="A226" i="16"/>
  <c r="A220" i="17"/>
  <c r="A85" i="17"/>
  <c r="A96" i="16"/>
  <c r="A101" i="18"/>
  <c r="A165" i="15"/>
  <c r="A218" i="17"/>
  <c r="A172" i="15"/>
  <c r="A29" i="11"/>
  <c r="A166" i="15"/>
  <c r="A169" i="15"/>
  <c r="A234" i="16"/>
  <c r="A229" i="16"/>
  <c r="A232" i="16"/>
  <c r="A235" i="16"/>
  <c r="A71" i="15"/>
  <c r="A167" i="15"/>
  <c r="A42" i="18"/>
  <c r="A141" i="15"/>
  <c r="A97" i="16"/>
  <c r="A95" i="16"/>
  <c r="A97" i="18"/>
  <c r="A176" i="15"/>
  <c r="A170" i="15"/>
  <c r="A177" i="15"/>
  <c r="A227" i="16"/>
  <c r="A175" i="15"/>
  <c r="A84" i="17"/>
  <c r="A174" i="15"/>
  <c r="A225" i="16"/>
  <c r="A173" i="15"/>
  <c r="A30" i="11"/>
  <c r="A219" i="17"/>
  <c r="A21" i="16"/>
  <c r="A230" i="16"/>
  <c r="A228" i="16"/>
  <c r="A231" i="16"/>
  <c r="A44" i="18"/>
  <c r="A216" i="17"/>
  <c r="A43" i="18"/>
  <c r="A5" i="15"/>
  <c r="A98" i="18"/>
  <c r="A99" i="18"/>
  <c r="A168" i="15"/>
  <c r="A83" i="17"/>
  <c r="A86" i="17"/>
  <c r="A6" i="15"/>
  <c r="A39" i="17"/>
  <c r="B40" i="17" s="1"/>
  <c r="B41" i="17" s="1"/>
  <c r="B42" i="17" s="1"/>
  <c r="A202" i="17"/>
  <c r="A159" i="15"/>
  <c r="A156" i="15"/>
  <c r="A17" i="16"/>
  <c r="A155" i="15"/>
  <c r="A198" i="17"/>
  <c r="A142" i="15"/>
  <c r="A201" i="17"/>
  <c r="A22" i="16"/>
  <c r="A7" i="15"/>
  <c r="A157" i="15"/>
  <c r="A191" i="17"/>
  <c r="A209" i="17"/>
  <c r="A208" i="17"/>
  <c r="A154" i="15"/>
  <c r="A206" i="17"/>
  <c r="A205" i="17"/>
  <c r="A158" i="15"/>
  <c r="A144" i="15"/>
  <c r="B145" i="15" s="1"/>
  <c r="B146" i="15" s="1"/>
  <c r="A17" i="15"/>
  <c r="A204" i="17"/>
  <c r="A199" i="17"/>
  <c r="A143" i="15"/>
  <c r="A192" i="17"/>
  <c r="B193" i="17" s="1"/>
  <c r="B194" i="17" s="1"/>
  <c r="B195" i="17" s="1"/>
  <c r="B196" i="17" s="1"/>
  <c r="A210" i="17"/>
  <c r="A203" i="17"/>
  <c r="A207" i="17"/>
  <c r="A200" i="17"/>
  <c r="A197" i="17"/>
  <c r="A15" i="16"/>
  <c r="A190" i="17"/>
  <c r="A36" i="17"/>
  <c r="A15" i="15"/>
  <c r="A30" i="16"/>
  <c r="A3" i="11"/>
  <c r="A49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9" i="16"/>
  <c r="B140" i="16" s="1"/>
  <c r="A4" i="15"/>
  <c r="A8" i="17"/>
  <c r="A24" i="17"/>
  <c r="A19" i="16"/>
  <c r="A23" i="16"/>
  <c r="A14" i="15"/>
  <c r="A21" i="15"/>
  <c r="A114" i="15"/>
  <c r="A26" i="17"/>
  <c r="A16" i="17"/>
  <c r="A4" i="18"/>
  <c r="A17" i="17"/>
  <c r="A16" i="16"/>
  <c r="A11" i="16"/>
  <c r="A26" i="16"/>
  <c r="A3" i="18"/>
  <c r="A13" i="17"/>
  <c r="A179" i="16"/>
  <c r="A180" i="17"/>
  <c r="A38" i="17"/>
  <c r="A29" i="16"/>
  <c r="A29" i="15"/>
  <c r="A73" i="17"/>
  <c r="A15" i="18"/>
  <c r="A28" i="16"/>
  <c r="A124" i="15"/>
  <c r="A136" i="15"/>
  <c r="A251" i="17"/>
  <c r="A270" i="16"/>
  <c r="A190" i="15"/>
  <c r="A215" i="16"/>
  <c r="A52" i="11"/>
  <c r="A181" i="16"/>
  <c r="A191" i="16"/>
  <c r="A89" i="18"/>
  <c r="A173" i="17"/>
  <c r="A126" i="15"/>
  <c r="A57" i="18"/>
  <c r="A50" i="18"/>
  <c r="A21" i="11"/>
  <c r="A23" i="15"/>
  <c r="A217" i="16"/>
  <c r="A192" i="16"/>
  <c r="A71" i="18"/>
  <c r="A171" i="17"/>
  <c r="A132" i="15"/>
  <c r="A180" i="16"/>
  <c r="A238" i="16"/>
  <c r="A194" i="15"/>
  <c r="A94" i="18"/>
  <c r="A172" i="17"/>
  <c r="A125" i="15"/>
  <c r="A195" i="16"/>
  <c r="A95" i="18"/>
  <c r="A168" i="17"/>
  <c r="A61" i="11"/>
  <c r="A44" i="15"/>
  <c r="A56" i="18"/>
  <c r="A34" i="18"/>
  <c r="A8" i="11"/>
  <c r="A154" i="17"/>
  <c r="A79" i="18"/>
  <c r="A166" i="17"/>
  <c r="A54" i="11"/>
  <c r="A184" i="17"/>
  <c r="A88" i="18"/>
  <c r="A188" i="16"/>
  <c r="A80" i="18"/>
  <c r="A167" i="17"/>
  <c r="A102" i="18"/>
  <c r="A60" i="11"/>
  <c r="A139" i="15"/>
  <c r="A120" i="15"/>
  <c r="A81" i="18"/>
  <c r="A223" i="16"/>
  <c r="A161" i="17"/>
  <c r="A116" i="15"/>
  <c r="A33" i="16"/>
  <c r="A91" i="16"/>
  <c r="A27" i="11"/>
  <c r="A35" i="18"/>
  <c r="A17" i="18"/>
  <c r="A26" i="15"/>
  <c r="A33" i="17"/>
  <c r="A90" i="18"/>
  <c r="A152" i="17"/>
  <c r="A221" i="16"/>
  <c r="A77" i="18"/>
  <c r="A59" i="11"/>
  <c r="A194" i="16"/>
  <c r="A222" i="16"/>
  <c r="A115" i="15"/>
  <c r="A158" i="17"/>
  <c r="A213" i="16"/>
  <c r="A222" i="17"/>
  <c r="A175" i="16"/>
  <c r="A7" i="11"/>
  <c r="A46" i="16"/>
  <c r="A30" i="18"/>
  <c r="A18" i="18"/>
  <c r="A196" i="16"/>
  <c r="A159" i="17"/>
  <c r="A190" i="16"/>
  <c r="A109" i="18"/>
  <c r="A138" i="15"/>
  <c r="A119" i="15"/>
  <c r="A203" i="16"/>
  <c r="A184" i="16"/>
  <c r="A192" i="15"/>
  <c r="A204" i="16"/>
  <c r="A179" i="17"/>
  <c r="A144" i="16"/>
  <c r="A19" i="18"/>
  <c r="A74" i="17"/>
  <c r="A27" i="15"/>
  <c r="A79" i="16"/>
  <c r="A169" i="16"/>
  <c r="A210" i="16"/>
  <c r="A121" i="15"/>
  <c r="A173" i="16"/>
  <c r="A96" i="18"/>
  <c r="A212" i="16"/>
  <c r="A252" i="17"/>
  <c r="A153" i="17"/>
  <c r="A209" i="16"/>
  <c r="A178" i="16"/>
  <c r="A176" i="17"/>
  <c r="A253" i="17"/>
  <c r="A221" i="17"/>
  <c r="A170" i="17"/>
  <c r="A189" i="15"/>
  <c r="A183" i="17"/>
  <c r="A78" i="15"/>
  <c r="A31" i="17"/>
  <c r="A140" i="15"/>
  <c r="A42" i="15"/>
  <c r="A111" i="18"/>
  <c r="A10" i="11"/>
  <c r="B11" i="11" s="1"/>
  <c r="A99" i="16"/>
  <c r="A24" i="15"/>
  <c r="A35" i="16"/>
  <c r="A214" i="17"/>
  <c r="A214" i="16"/>
  <c r="A177" i="17"/>
  <c r="A156" i="17"/>
  <c r="A174" i="17"/>
  <c r="A177" i="16"/>
  <c r="A135" i="15"/>
  <c r="A72" i="18"/>
  <c r="A160" i="17"/>
  <c r="A169" i="17"/>
  <c r="A213" i="17"/>
  <c r="A182" i="17"/>
  <c r="A50" i="11"/>
  <c r="A73" i="18"/>
  <c r="A199" i="16"/>
  <c r="A165" i="17"/>
  <c r="A237" i="16"/>
  <c r="A58" i="11"/>
  <c r="A50" i="16"/>
  <c r="A36" i="18"/>
  <c r="A25" i="11"/>
  <c r="A28" i="15"/>
  <c r="A24" i="11"/>
  <c r="A92" i="16"/>
  <c r="A78" i="16"/>
  <c r="A185" i="16"/>
  <c r="A193" i="15"/>
  <c r="A261" i="17"/>
  <c r="B262" i="17" s="1"/>
  <c r="A163" i="17"/>
  <c r="A157" i="17"/>
  <c r="A181" i="17"/>
  <c r="A175" i="17"/>
  <c r="A176" i="16"/>
  <c r="A174" i="16"/>
  <c r="A164" i="17"/>
  <c r="A236" i="16"/>
  <c r="A56" i="11"/>
  <c r="B57" i="11" s="1"/>
  <c r="A92" i="18"/>
  <c r="A186" i="16"/>
  <c r="A131" i="15"/>
  <c r="A220" i="16"/>
  <c r="A108" i="18"/>
  <c r="A100" i="16"/>
  <c r="A71" i="17"/>
  <c r="A34" i="17"/>
  <c r="A129" i="15"/>
  <c r="A87" i="18"/>
  <c r="A74" i="18"/>
  <c r="A208" i="16"/>
  <c r="A218" i="16"/>
  <c r="A183" i="16"/>
  <c r="A49" i="11"/>
  <c r="A211" i="16"/>
  <c r="A178" i="17"/>
  <c r="B179" i="17" s="1"/>
  <c r="A219" i="16"/>
  <c r="A128" i="15"/>
  <c r="A82" i="18"/>
  <c r="B83" i="18" s="1"/>
  <c r="A53" i="11"/>
  <c r="A64" i="11"/>
  <c r="A27" i="17"/>
  <c r="A111" i="15"/>
  <c r="A31" i="16"/>
  <c r="A102" i="16"/>
  <c r="A20" i="16"/>
  <c r="A37" i="17"/>
  <c r="A70" i="17"/>
  <c r="A10" i="17"/>
  <c r="A51" i="11"/>
  <c r="A193" i="16"/>
  <c r="A187" i="16"/>
  <c r="A212" i="17"/>
  <c r="A133" i="15"/>
  <c r="A127" i="15"/>
  <c r="A91" i="18"/>
  <c r="A215" i="17"/>
  <c r="A86" i="18"/>
  <c r="A188" i="15"/>
  <c r="A134" i="15"/>
  <c r="A63" i="11"/>
  <c r="A248" i="17"/>
  <c r="A123" i="15"/>
  <c r="B124" i="15" s="1"/>
  <c r="A191" i="15"/>
  <c r="A201" i="16"/>
  <c r="A76" i="18"/>
  <c r="B77" i="18" s="1"/>
  <c r="A137" i="15"/>
  <c r="A113" i="15"/>
  <c r="A45" i="18"/>
  <c r="A43" i="15"/>
  <c r="A101" i="16"/>
  <c r="A72" i="17"/>
  <c r="B73" i="17" s="1"/>
  <c r="A35" i="17"/>
  <c r="A66" i="18"/>
  <c r="A100" i="15"/>
  <c r="A93" i="18"/>
  <c r="A224" i="16"/>
  <c r="A62" i="11"/>
  <c r="A200" i="16"/>
  <c r="A197" i="16"/>
  <c r="A198" i="16"/>
  <c r="A249" i="17"/>
  <c r="A75" i="18"/>
  <c r="A118" i="15"/>
  <c r="A55" i="11"/>
  <c r="A216" i="16"/>
  <c r="A269" i="16"/>
  <c r="A250" i="17"/>
  <c r="A189" i="16"/>
  <c r="A155" i="17"/>
  <c r="A271" i="16"/>
  <c r="A202" i="16"/>
  <c r="B203" i="16" s="1"/>
  <c r="A117" i="15"/>
  <c r="A122" i="15"/>
  <c r="A130" i="15"/>
  <c r="A272" i="16"/>
  <c r="A78" i="18"/>
  <c r="B79" i="18" s="1"/>
  <c r="A195" i="15"/>
  <c r="A70" i="18"/>
  <c r="A162" i="17"/>
  <c r="A182" i="16"/>
  <c r="A103" i="18"/>
  <c r="B104" i="18" s="1"/>
  <c r="A29" i="18"/>
  <c r="A89" i="17"/>
  <c r="A25" i="17"/>
  <c r="A58" i="16"/>
  <c r="A12" i="18"/>
  <c r="A53" i="17"/>
  <c r="A88" i="17"/>
  <c r="A26" i="18"/>
  <c r="A65" i="16"/>
  <c r="A19" i="11"/>
  <c r="A27" i="18"/>
  <c r="A7" i="18"/>
  <c r="A72" i="15"/>
  <c r="A28" i="18"/>
  <c r="A17" i="11"/>
  <c r="A131" i="16"/>
  <c r="A12" i="15"/>
  <c r="A162" i="15"/>
  <c r="A18" i="11"/>
  <c r="A74" i="15"/>
  <c r="A122" i="17"/>
  <c r="A22" i="18"/>
  <c r="A76" i="17"/>
  <c r="A67" i="18"/>
  <c r="A37" i="16"/>
  <c r="B38" i="16" s="1"/>
  <c r="A77" i="16"/>
  <c r="A161" i="15"/>
  <c r="A38" i="11"/>
  <c r="A69" i="17"/>
  <c r="A36" i="16"/>
  <c r="A77" i="15"/>
  <c r="A65" i="15"/>
  <c r="A22" i="15"/>
  <c r="A20" i="18"/>
  <c r="A49" i="15"/>
  <c r="A54" i="17"/>
  <c r="A76" i="16"/>
  <c r="A33" i="15"/>
  <c r="B34" i="15" s="1"/>
  <c r="A8" i="15"/>
  <c r="A132" i="16"/>
  <c r="A123" i="17"/>
  <c r="A25" i="15"/>
  <c r="A20" i="11"/>
  <c r="B21" i="11" s="1"/>
  <c r="A9" i="15"/>
  <c r="A87" i="17"/>
  <c r="A31" i="11"/>
  <c r="A74" i="16"/>
  <c r="A38" i="18"/>
  <c r="A18" i="15"/>
  <c r="A58" i="15"/>
  <c r="A88" i="16"/>
  <c r="A134" i="16"/>
  <c r="A135" i="16"/>
  <c r="A9" i="16"/>
  <c r="A6" i="18"/>
  <c r="A51" i="16"/>
  <c r="A69" i="15"/>
  <c r="A57" i="17"/>
  <c r="A86" i="16"/>
  <c r="A37" i="11"/>
  <c r="A54" i="16"/>
  <c r="A25" i="16"/>
  <c r="A83" i="16"/>
  <c r="A24" i="18"/>
  <c r="A26" i="11"/>
  <c r="A45" i="15"/>
  <c r="A50" i="15"/>
  <c r="A118" i="17"/>
  <c r="A19" i="17"/>
  <c r="A55" i="17"/>
  <c r="A59" i="17"/>
  <c r="A89" i="16"/>
  <c r="A59" i="16"/>
  <c r="A133" i="16"/>
  <c r="A18" i="16"/>
  <c r="A14" i="16"/>
  <c r="A11" i="15"/>
  <c r="A64" i="18"/>
  <c r="A75" i="16"/>
  <c r="A39" i="18"/>
  <c r="A59" i="18"/>
  <c r="A60" i="16"/>
  <c r="A62" i="16"/>
  <c r="A101" i="15"/>
  <c r="A120" i="17"/>
  <c r="A19" i="15"/>
  <c r="A37" i="18"/>
  <c r="A64" i="16"/>
  <c r="A23" i="18"/>
  <c r="A136" i="16"/>
  <c r="A55" i="18"/>
  <c r="A52" i="17"/>
  <c r="A52" i="16"/>
  <c r="A5" i="18"/>
  <c r="A21" i="18"/>
  <c r="A85" i="16"/>
  <c r="A87" i="16"/>
  <c r="A78" i="17"/>
  <c r="A76" i="15"/>
  <c r="A119" i="17"/>
  <c r="A7" i="17"/>
  <c r="A32" i="15"/>
  <c r="A16" i="11"/>
  <c r="A27" i="16"/>
  <c r="A61" i="16"/>
  <c r="A58" i="17"/>
  <c r="A36" i="11"/>
  <c r="A39" i="11"/>
  <c r="A10" i="15"/>
  <c r="A62" i="18"/>
  <c r="A20" i="15"/>
  <c r="A8" i="16"/>
  <c r="A121" i="17"/>
  <c r="A22" i="17"/>
  <c r="A57" i="16"/>
  <c r="A84" i="16"/>
  <c r="A63" i="16"/>
  <c r="A60" i="17"/>
  <c r="A66" i="15"/>
  <c r="A160" i="16"/>
  <c r="A29" i="17"/>
  <c r="A6" i="16"/>
  <c r="A160" i="15"/>
  <c r="B161" i="15" s="1"/>
  <c r="A45" i="16"/>
  <c r="A47" i="17"/>
  <c r="A33" i="18"/>
  <c r="B34" i="18" s="1"/>
  <c r="A92" i="17"/>
  <c r="A31" i="18"/>
  <c r="A40" i="18"/>
  <c r="A66" i="17"/>
  <c r="A35" i="11"/>
  <c r="B36" i="11" s="1"/>
  <c r="A80" i="17"/>
  <c r="A73" i="16"/>
  <c r="A172" i="16"/>
  <c r="A124" i="16"/>
  <c r="A16" i="18"/>
  <c r="A13" i="18"/>
  <c r="A51" i="17"/>
  <c r="A104" i="16"/>
  <c r="A28" i="11"/>
  <c r="A89" i="15"/>
  <c r="A112" i="18"/>
  <c r="A55" i="15"/>
  <c r="A70" i="15"/>
  <c r="A34" i="11"/>
  <c r="A82" i="16"/>
  <c r="A171" i="16"/>
  <c r="A129" i="16"/>
  <c r="A95" i="17"/>
  <c r="A167" i="16"/>
  <c r="A79" i="15"/>
  <c r="A65" i="18"/>
  <c r="A8" i="18"/>
  <c r="A15" i="11"/>
  <c r="A59" i="15"/>
  <c r="A66" i="16"/>
  <c r="A70" i="16"/>
  <c r="A188" i="17"/>
  <c r="A12" i="11"/>
  <c r="A86" i="15"/>
  <c r="A69" i="18"/>
  <c r="A22" i="11"/>
  <c r="A171" i="15"/>
  <c r="A37" i="15"/>
  <c r="A46" i="18"/>
  <c r="A108" i="16"/>
  <c r="A110" i="15"/>
  <c r="A2" i="17"/>
  <c r="B2" i="17" s="1"/>
  <c r="A30" i="15"/>
  <c r="A25" i="18"/>
  <c r="A68" i="16"/>
  <c r="A77" i="17"/>
  <c r="A80" i="16"/>
  <c r="A55" i="16"/>
  <c r="A186" i="17"/>
  <c r="A83" i="15"/>
  <c r="A3" i="17"/>
  <c r="A48" i="16"/>
  <c r="A14" i="11"/>
  <c r="A46" i="17"/>
  <c r="A41" i="15"/>
  <c r="A43" i="16"/>
  <c r="A9" i="11"/>
  <c r="A82" i="15"/>
  <c r="A62" i="15"/>
  <c r="A61" i="18"/>
  <c r="A75" i="15"/>
  <c r="A79" i="17"/>
  <c r="A64" i="17"/>
  <c r="A274" i="16"/>
  <c r="A109" i="16"/>
  <c r="A60" i="15"/>
  <c r="A88" i="15"/>
  <c r="A39" i="15"/>
  <c r="A48" i="18"/>
  <c r="A32" i="17"/>
  <c r="A32" i="16"/>
  <c r="A82" i="17"/>
  <c r="B83" i="17" s="1"/>
  <c r="A69" i="16"/>
  <c r="A67" i="17"/>
  <c r="A40" i="11"/>
  <c r="A53" i="15"/>
  <c r="A150" i="17"/>
  <c r="A108" i="15"/>
  <c r="A4" i="16"/>
  <c r="A34" i="16"/>
  <c r="A13" i="11"/>
  <c r="A87" i="15"/>
  <c r="A110" i="18"/>
  <c r="A93" i="17"/>
  <c r="A32" i="18"/>
  <c r="A91" i="17"/>
  <c r="A166" i="16"/>
  <c r="A2" i="16"/>
  <c r="B2" i="16" s="1"/>
  <c r="A49" i="17"/>
  <c r="A103" i="16"/>
  <c r="A67" i="16"/>
  <c r="A72" i="16"/>
  <c r="A53" i="16"/>
  <c r="A32" i="11"/>
  <c r="A121" i="16"/>
  <c r="A163" i="15"/>
  <c r="A14" i="18"/>
  <c r="A3" i="16"/>
  <c r="A145" i="17"/>
  <c r="A168" i="16"/>
  <c r="A36" i="15"/>
  <c r="A41" i="18"/>
  <c r="A105" i="16"/>
  <c r="A109" i="15"/>
  <c r="A113" i="18"/>
  <c r="B114" i="18" s="1"/>
  <c r="A5" i="11"/>
  <c r="A44" i="11"/>
  <c r="A65" i="17"/>
  <c r="A81" i="15"/>
  <c r="A4" i="17"/>
  <c r="A47" i="16"/>
  <c r="A44" i="16"/>
  <c r="A23" i="11"/>
  <c r="B24" i="11" s="1"/>
  <c r="A2" i="14"/>
  <c r="B3" i="14" s="1"/>
  <c r="B4" i="14" s="1"/>
  <c r="B5" i="14" s="1"/>
  <c r="B6" i="14" s="1"/>
  <c r="A164" i="15"/>
  <c r="A28" i="17"/>
  <c r="A61" i="15"/>
  <c r="A60" i="18"/>
  <c r="A146" i="17"/>
  <c r="A52" i="15"/>
  <c r="A57" i="15"/>
  <c r="A73" i="15"/>
  <c r="B74" i="15" s="1"/>
  <c r="A75" i="17"/>
  <c r="A61" i="17"/>
  <c r="A43" i="11"/>
  <c r="A42" i="11"/>
  <c r="A54" i="15"/>
  <c r="A30" i="17"/>
  <c r="A50" i="17"/>
  <c r="A63" i="18"/>
  <c r="A107" i="16"/>
  <c r="A84" i="15"/>
  <c r="A68" i="18"/>
  <c r="B69" i="18" s="1"/>
  <c r="A42" i="16"/>
  <c r="A80" i="15"/>
  <c r="A90" i="17"/>
  <c r="A9" i="18"/>
  <c r="B10" i="18" s="1"/>
  <c r="A112" i="15"/>
  <c r="A31" i="15"/>
  <c r="A81" i="17"/>
  <c r="A71" i="16"/>
  <c r="A33" i="11"/>
  <c r="A151" i="16"/>
  <c r="A94" i="16"/>
  <c r="A93" i="16"/>
  <c r="A5" i="16"/>
  <c r="A85" i="15"/>
  <c r="A106" i="16"/>
  <c r="A94" i="17"/>
  <c r="A40" i="15"/>
  <c r="A49" i="18"/>
  <c r="A38" i="15"/>
  <c r="B39" i="15" s="1"/>
  <c r="A47" i="18"/>
  <c r="B48" i="18" s="1"/>
  <c r="A165" i="16"/>
  <c r="A63" i="15"/>
  <c r="A48" i="17"/>
  <c r="B49" i="17" s="1"/>
  <c r="A56" i="15"/>
  <c r="A108" i="17"/>
  <c r="A67" i="11"/>
  <c r="A162" i="16"/>
  <c r="A109" i="17"/>
  <c r="A154" i="16"/>
  <c r="A118" i="16"/>
  <c r="A141" i="17"/>
  <c r="A94" i="15"/>
  <c r="A129" i="17"/>
  <c r="B130" i="17" s="1"/>
  <c r="A126" i="16"/>
  <c r="A51" i="18"/>
  <c r="A123" i="16"/>
  <c r="A137" i="16"/>
  <c r="A130" i="16"/>
  <c r="B131" i="16" s="1"/>
  <c r="A90" i="15"/>
  <c r="A136" i="17"/>
  <c r="A111" i="17"/>
  <c r="A65" i="11"/>
  <c r="A147" i="17"/>
  <c r="A74" i="11"/>
  <c r="A116" i="17"/>
  <c r="A48" i="11"/>
  <c r="A115" i="16"/>
  <c r="A68" i="15"/>
  <c r="A187" i="17"/>
  <c r="A143" i="17"/>
  <c r="A157" i="16"/>
  <c r="A72" i="11"/>
  <c r="A97" i="15"/>
  <c r="A128" i="17"/>
  <c r="A144" i="17"/>
  <c r="A152" i="16"/>
  <c r="A98" i="15"/>
  <c r="A92" i="15"/>
  <c r="A138" i="16"/>
  <c r="A96" i="17"/>
  <c r="A148" i="16"/>
  <c r="A126" i="17"/>
  <c r="A120" i="16"/>
  <c r="A137" i="17"/>
  <c r="A122" i="16"/>
  <c r="A103" i="17"/>
  <c r="A102" i="15"/>
  <c r="A170" i="16"/>
  <c r="A100" i="17"/>
  <c r="A68" i="11"/>
  <c r="A155" i="16"/>
  <c r="A98" i="17"/>
  <c r="A64" i="15"/>
  <c r="A47" i="11"/>
  <c r="A90" i="16"/>
  <c r="A185" i="17"/>
  <c r="A113" i="17"/>
  <c r="A140" i="17"/>
  <c r="A95" i="15"/>
  <c r="A99" i="17"/>
  <c r="A52" i="18"/>
  <c r="A73" i="11"/>
  <c r="A96" i="15"/>
  <c r="A138" i="17"/>
  <c r="A119" i="16"/>
  <c r="A48" i="15"/>
  <c r="A63" i="17"/>
  <c r="A46" i="11"/>
  <c r="A56" i="17"/>
  <c r="A151" i="17"/>
  <c r="A104" i="17"/>
  <c r="A101" i="17"/>
  <c r="A69" i="11"/>
  <c r="A114" i="17"/>
  <c r="A93" i="15"/>
  <c r="A149" i="16"/>
  <c r="A127" i="17"/>
  <c r="A147" i="16"/>
  <c r="A127" i="16"/>
  <c r="A99" i="15"/>
  <c r="A71" i="11"/>
  <c r="A111" i="16"/>
  <c r="A124" i="17"/>
  <c r="A107" i="15"/>
  <c r="A161" i="16"/>
  <c r="A113" i="16"/>
  <c r="A53" i="18"/>
  <c r="A125" i="17"/>
  <c r="A91" i="15"/>
  <c r="A164" i="16"/>
  <c r="A125" i="16"/>
  <c r="A156" i="16"/>
  <c r="A66" i="11"/>
  <c r="A117" i="17"/>
  <c r="A117" i="16"/>
  <c r="A47" i="15"/>
  <c r="A62" i="17"/>
  <c r="A45" i="11"/>
  <c r="A51" i="15"/>
  <c r="B52" i="15" s="1"/>
  <c r="A211" i="17"/>
  <c r="A273" i="16"/>
  <c r="A112" i="16"/>
  <c r="A153" i="16"/>
  <c r="A112" i="17"/>
  <c r="A116" i="16"/>
  <c r="A54" i="18"/>
  <c r="A159" i="16"/>
  <c r="A105" i="17"/>
  <c r="A86" i="11"/>
  <c r="A68" i="17"/>
  <c r="A67" i="15"/>
  <c r="A56" i="16"/>
  <c r="A148" i="17"/>
  <c r="A149" i="17"/>
  <c r="A114" i="16"/>
  <c r="A106" i="17"/>
  <c r="A142" i="17"/>
  <c r="A110" i="17"/>
  <c r="A128" i="16"/>
  <c r="A107" i="17"/>
  <c r="A97" i="17"/>
  <c r="A106" i="15"/>
  <c r="A163" i="16"/>
  <c r="A46" i="15"/>
  <c r="A81" i="16"/>
  <c r="A189" i="17"/>
  <c r="A145" i="16"/>
  <c r="A103" i="15"/>
  <c r="A139" i="17"/>
  <c r="A150" i="16"/>
  <c r="A110" i="16"/>
  <c r="A87" i="11"/>
  <c r="A158" i="16"/>
  <c r="A115" i="17"/>
  <c r="A146" i="16"/>
  <c r="A102" i="17"/>
  <c r="B142" i="11" l="1"/>
  <c r="B70" i="11"/>
  <c r="B107" i="11"/>
  <c r="B151" i="16"/>
  <c r="B46" i="16"/>
  <c r="B107" i="16"/>
  <c r="B95" i="16"/>
  <c r="B111" i="16"/>
  <c r="B495" i="16"/>
  <c r="B496" i="16" s="1"/>
  <c r="B497" i="16" s="1"/>
  <c r="B498" i="16" s="1"/>
  <c r="B499" i="16" s="1"/>
  <c r="B39" i="16"/>
  <c r="B40" i="16" s="1"/>
  <c r="B41" i="16" s="1"/>
  <c r="B343" i="16"/>
  <c r="B344" i="16" s="1"/>
  <c r="B345" i="16" s="1"/>
  <c r="B28" i="16"/>
  <c r="B29" i="16" s="1"/>
  <c r="B30" i="16" s="1"/>
  <c r="B31" i="16" s="1"/>
  <c r="B508" i="16"/>
  <c r="B509" i="16" s="1"/>
  <c r="B510" i="16"/>
  <c r="B511" i="16" s="1"/>
  <c r="B512" i="16" s="1"/>
  <c r="B513" i="16" s="1"/>
  <c r="B514" i="16" s="1"/>
  <c r="B515" i="16" s="1"/>
  <c r="B516" i="16" s="1"/>
  <c r="B74" i="16"/>
  <c r="B75" i="16" s="1"/>
  <c r="B76" i="16" s="1"/>
  <c r="B77" i="16" s="1"/>
  <c r="B78" i="16" s="1"/>
  <c r="B79" i="16" s="1"/>
  <c r="B80" i="16" s="1"/>
  <c r="B201" i="16"/>
  <c r="B202" i="16" s="1"/>
  <c r="B197" i="15"/>
  <c r="B351" i="15"/>
  <c r="B110" i="15"/>
  <c r="B114" i="15"/>
  <c r="B294" i="15"/>
  <c r="B336" i="15"/>
  <c r="B147" i="15"/>
  <c r="B148" i="15" s="1"/>
  <c r="B149" i="15" s="1"/>
  <c r="B150" i="15" s="1"/>
  <c r="B151" i="15" s="1"/>
  <c r="B152" i="15" s="1"/>
  <c r="B153" i="15" s="1"/>
  <c r="B111" i="15"/>
  <c r="B340" i="15"/>
  <c r="B86" i="14"/>
  <c r="B430" i="14"/>
  <c r="B211" i="14"/>
  <c r="B212" i="14" s="1"/>
  <c r="B213" i="14" s="1"/>
  <c r="B214" i="14" s="1"/>
  <c r="B215" i="14" s="1"/>
  <c r="B488" i="14"/>
  <c r="B292" i="14"/>
  <c r="B293" i="14" s="1"/>
  <c r="B294" i="14" s="1"/>
  <c r="B295" i="14" s="1"/>
  <c r="B296" i="14" s="1"/>
  <c r="B749" i="14"/>
  <c r="B750" i="14" s="1"/>
  <c r="B751" i="14" s="1"/>
  <c r="B752" i="14" s="1"/>
  <c r="B753" i="14" s="1"/>
  <c r="B53" i="14"/>
  <c r="B359" i="14"/>
  <c r="B360" i="14" s="1"/>
  <c r="B361" i="14" s="1"/>
  <c r="B362" i="14" s="1"/>
  <c r="B363" i="14" s="1"/>
  <c r="B545" i="14"/>
  <c r="B286" i="14"/>
  <c r="B287" i="14" s="1"/>
  <c r="B288" i="14" s="1"/>
  <c r="B289" i="14" s="1"/>
  <c r="B290" i="14" s="1"/>
  <c r="B420" i="14"/>
  <c r="B421" i="14" s="1"/>
  <c r="B422" i="14" s="1"/>
  <c r="B423" i="14" s="1"/>
  <c r="B424" i="14" s="1"/>
  <c r="B530" i="14"/>
  <c r="B531" i="14" s="1"/>
  <c r="B532" i="14" s="1"/>
  <c r="B533" i="14" s="1"/>
  <c r="B534" i="14" s="1"/>
  <c r="B441" i="14"/>
  <c r="B442" i="14" s="1"/>
  <c r="B443" i="14" s="1"/>
  <c r="B444" i="14" s="1"/>
  <c r="B718" i="14"/>
  <c r="B719" i="14" s="1"/>
  <c r="B720" i="14" s="1"/>
  <c r="B721" i="14" s="1"/>
  <c r="B722" i="14" s="1"/>
  <c r="B723" i="14" s="1"/>
  <c r="B724" i="14" s="1"/>
  <c r="B82" i="14"/>
  <c r="B679" i="14"/>
  <c r="B680" i="14" s="1"/>
  <c r="B681" i="14" s="1"/>
  <c r="B682" i="14" s="1"/>
  <c r="B342" i="14"/>
  <c r="B376" i="14"/>
  <c r="B377" i="14" s="1"/>
  <c r="B378" i="14" s="1"/>
  <c r="B379" i="14" s="1"/>
  <c r="B380" i="14" s="1"/>
  <c r="B381" i="14" s="1"/>
  <c r="B569" i="14"/>
  <c r="B91" i="11"/>
  <c r="B138" i="11"/>
  <c r="B135" i="11"/>
  <c r="B136" i="11" s="1"/>
  <c r="B76" i="11"/>
  <c r="B41" i="11"/>
  <c r="B23" i="11"/>
  <c r="B122" i="11"/>
  <c r="B75" i="11"/>
  <c r="B88" i="11"/>
  <c r="B35" i="11"/>
  <c r="B104" i="11"/>
  <c r="B146" i="11"/>
  <c r="B23" i="15"/>
  <c r="B126" i="15"/>
  <c r="B127" i="15" s="1"/>
  <c r="B82" i="11"/>
  <c r="B281" i="16"/>
  <c r="B282" i="16" s="1"/>
  <c r="B283" i="16" s="1"/>
  <c r="B284" i="16" s="1"/>
  <c r="B285" i="16" s="1"/>
  <c r="B348" i="17"/>
  <c r="B101" i="11"/>
  <c r="B357" i="16"/>
  <c r="B358" i="16" s="1"/>
  <c r="B311" i="15"/>
  <c r="B312" i="15" s="1"/>
  <c r="B159" i="18"/>
  <c r="B125" i="11"/>
  <c r="B126" i="11" s="1"/>
  <c r="B335" i="15"/>
  <c r="B66" i="17"/>
  <c r="B62" i="18"/>
  <c r="B240" i="17"/>
  <c r="B267" i="15"/>
  <c r="B268" i="15" s="1"/>
  <c r="B49" i="11"/>
  <c r="B339" i="15"/>
  <c r="B205" i="14"/>
  <c r="B206" i="14" s="1"/>
  <c r="B207" i="14" s="1"/>
  <c r="B208" i="14" s="1"/>
  <c r="B209" i="14" s="1"/>
  <c r="B194" i="15"/>
  <c r="B195" i="15" s="1"/>
  <c r="B196" i="15" s="1"/>
  <c r="B129" i="11"/>
  <c r="B61" i="11"/>
  <c r="B250" i="16"/>
  <c r="B251" i="16" s="1"/>
  <c r="B252" i="16" s="1"/>
  <c r="B253" i="16" s="1"/>
  <c r="B254" i="16" s="1"/>
  <c r="B255" i="16" s="1"/>
  <c r="B221" i="15"/>
  <c r="B340" i="16"/>
  <c r="B129" i="18"/>
  <c r="B323" i="16"/>
  <c r="B144" i="18"/>
  <c r="B359" i="16"/>
  <c r="B360" i="16" s="1"/>
  <c r="B153" i="18"/>
  <c r="B195" i="18"/>
  <c r="B38" i="14"/>
  <c r="B120" i="15"/>
  <c r="B121" i="15" s="1"/>
  <c r="B125" i="18"/>
  <c r="B379" i="16"/>
  <c r="B380" i="16" s="1"/>
  <c r="B381" i="16" s="1"/>
  <c r="B382" i="16" s="1"/>
  <c r="B383" i="16" s="1"/>
  <c r="B274" i="15"/>
  <c r="B42" i="18"/>
  <c r="B43" i="18" s="1"/>
  <c r="B44" i="18" s="1"/>
  <c r="B217" i="15"/>
  <c r="B218" i="15" s="1"/>
  <c r="B319" i="16"/>
  <c r="B7" i="11"/>
  <c r="B8" i="11" s="1"/>
  <c r="B235" i="16"/>
  <c r="B236" i="16" s="1"/>
  <c r="B237" i="16" s="1"/>
  <c r="B238" i="16" s="1"/>
  <c r="B239" i="16" s="1"/>
  <c r="B240" i="16" s="1"/>
  <c r="B215" i="15"/>
  <c r="B204" i="18"/>
  <c r="B51" i="16"/>
  <c r="B19" i="18"/>
  <c r="B185" i="15"/>
  <c r="B186" i="15" s="1"/>
  <c r="B307" i="17"/>
  <c r="B142" i="18"/>
  <c r="B50" i="17"/>
  <c r="B51" i="17" s="1"/>
  <c r="B269" i="15"/>
  <c r="B270" i="15" s="1"/>
  <c r="B290" i="17"/>
  <c r="B291" i="17" s="1"/>
  <c r="B292" i="17" s="1"/>
  <c r="B293" i="17" s="1"/>
  <c r="B461" i="16"/>
  <c r="B348" i="15"/>
  <c r="B111" i="11"/>
  <c r="B390" i="16"/>
  <c r="B391" i="16" s="1"/>
  <c r="B392" i="16" s="1"/>
  <c r="B177" i="18"/>
  <c r="B607" i="14"/>
  <c r="B52" i="17"/>
  <c r="B137" i="16"/>
  <c r="B138" i="16" s="1"/>
  <c r="B139" i="16" s="1"/>
  <c r="B59" i="11"/>
  <c r="B111" i="18"/>
  <c r="B70" i="18"/>
  <c r="B205" i="16"/>
  <c r="B206" i="16" s="1"/>
  <c r="B207" i="16" s="1"/>
  <c r="B77" i="11"/>
  <c r="B301" i="17"/>
  <c r="B374" i="16"/>
  <c r="B127" i="11"/>
  <c r="B384" i="16"/>
  <c r="B385" i="16" s="1"/>
  <c r="B643" i="14"/>
  <c r="B216" i="14"/>
  <c r="B519" i="17"/>
  <c r="B65" i="18"/>
  <c r="B66" i="18" s="1"/>
  <c r="B74" i="17"/>
  <c r="B83" i="15"/>
  <c r="B84" i="15" s="1"/>
  <c r="B85" i="15" s="1"/>
  <c r="B86" i="15" s="1"/>
  <c r="B87" i="15" s="1"/>
  <c r="B88" i="15" s="1"/>
  <c r="B47" i="16"/>
  <c r="B48" i="16" s="1"/>
  <c r="B49" i="16" s="1"/>
  <c r="B108" i="11"/>
  <c r="B113" i="14"/>
  <c r="B114" i="14" s="1"/>
  <c r="B115" i="14" s="1"/>
  <c r="B116" i="14" s="1"/>
  <c r="B535" i="14"/>
  <c r="B536" i="14" s="1"/>
  <c r="B537" i="14" s="1"/>
  <c r="B538" i="14" s="1"/>
  <c r="B539" i="14" s="1"/>
  <c r="B766" i="14"/>
  <c r="B767" i="14" s="1"/>
  <c r="B768" i="14" s="1"/>
  <c r="B769" i="14" s="1"/>
  <c r="B770" i="14" s="1"/>
  <c r="B771" i="14" s="1"/>
  <c r="B488" i="17"/>
  <c r="B79" i="17"/>
  <c r="B328" i="17"/>
  <c r="B106" i="11"/>
  <c r="B342" i="17"/>
  <c r="B128" i="15"/>
  <c r="B129" i="15" s="1"/>
  <c r="B51" i="11"/>
  <c r="B217" i="17"/>
  <c r="B133" i="18"/>
  <c r="B95" i="11"/>
  <c r="B315" i="15"/>
  <c r="B316" i="15" s="1"/>
  <c r="B317" i="15" s="1"/>
  <c r="B318" i="15" s="1"/>
  <c r="B319" i="15" s="1"/>
  <c r="B329" i="15"/>
  <c r="B330" i="15" s="1"/>
  <c r="B407" i="16"/>
  <c r="B408" i="16" s="1"/>
  <c r="B632" i="14"/>
  <c r="B453" i="14"/>
  <c r="B454" i="14" s="1"/>
  <c r="B455" i="14" s="1"/>
  <c r="B456" i="14" s="1"/>
  <c r="B457" i="14" s="1"/>
  <c r="B118" i="17"/>
  <c r="B67" i="11"/>
  <c r="B3" i="17"/>
  <c r="B40" i="11"/>
  <c r="B75" i="18"/>
  <c r="B135" i="18"/>
  <c r="B241" i="15"/>
  <c r="B440" i="16"/>
  <c r="B441" i="16" s="1"/>
  <c r="B115" i="11"/>
  <c r="B116" i="11" s="1"/>
  <c r="B157" i="14"/>
  <c r="B158" i="14" s="1"/>
  <c r="B159" i="14" s="1"/>
  <c r="B160" i="14" s="1"/>
  <c r="B161" i="14" s="1"/>
  <c r="B162" i="14" s="1"/>
  <c r="B503" i="16"/>
  <c r="B504" i="16" s="1"/>
  <c r="B505" i="16" s="1"/>
  <c r="B112" i="11"/>
  <c r="B10" i="11"/>
  <c r="B104" i="15"/>
  <c r="B100" i="15"/>
  <c r="B101" i="15" s="1"/>
  <c r="B88" i="18"/>
  <c r="B116" i="15"/>
  <c r="B117" i="15" s="1"/>
  <c r="B247" i="15"/>
  <c r="B312" i="17"/>
  <c r="B320" i="15"/>
  <c r="B94" i="14"/>
  <c r="B506" i="16"/>
  <c r="B507" i="16" s="1"/>
  <c r="B372" i="15"/>
  <c r="B373" i="15" s="1"/>
  <c r="B43" i="17"/>
  <c r="B44" i="17" s="1"/>
  <c r="B45" i="17" s="1"/>
  <c r="B155" i="18"/>
  <c r="B777" i="14"/>
  <c r="B778" i="14" s="1"/>
  <c r="B779" i="14" s="1"/>
  <c r="B780" i="14" s="1"/>
  <c r="B781" i="14" s="1"/>
  <c r="B782" i="14" s="1"/>
  <c r="B783" i="14" s="1"/>
  <c r="B784" i="14" s="1"/>
  <c r="B140" i="14"/>
  <c r="B308" i="14"/>
  <c r="B309" i="14" s="1"/>
  <c r="B310" i="14" s="1"/>
  <c r="B311" i="14" s="1"/>
  <c r="B312" i="14" s="1"/>
  <c r="B313" i="14" s="1"/>
  <c r="B314" i="14" s="1"/>
  <c r="B274" i="16"/>
  <c r="B275" i="16" s="1"/>
  <c r="B276" i="16" s="1"/>
  <c r="B277" i="16" s="1"/>
  <c r="B278" i="16" s="1"/>
  <c r="B75" i="15"/>
  <c r="B29" i="11"/>
  <c r="B83" i="14"/>
  <c r="B84" i="14" s="1"/>
  <c r="B85" i="14" s="1"/>
  <c r="B229" i="14"/>
  <c r="B230" i="14" s="1"/>
  <c r="B231" i="14" s="1"/>
  <c r="B232" i="14" s="1"/>
  <c r="B233" i="14" s="1"/>
  <c r="B234" i="14" s="1"/>
  <c r="B7" i="18"/>
  <c r="B409" i="16"/>
  <c r="B410" i="16" s="1"/>
  <c r="B411" i="16" s="1"/>
  <c r="B412" i="16" s="1"/>
  <c r="B413" i="16" s="1"/>
  <c r="B8" i="14"/>
  <c r="B9" i="14" s="1"/>
  <c r="B10" i="14" s="1"/>
  <c r="B11" i="14" s="1"/>
  <c r="B116" i="16"/>
  <c r="B56" i="16"/>
  <c r="B57" i="16" s="1"/>
  <c r="B58" i="16" s="1"/>
  <c r="B59" i="16" s="1"/>
  <c r="B46" i="15"/>
  <c r="B47" i="15" s="1"/>
  <c r="B54" i="17"/>
  <c r="B75" i="17"/>
  <c r="B31" i="18"/>
  <c r="B222" i="16"/>
  <c r="B223" i="16" s="1"/>
  <c r="B224" i="16" s="1"/>
  <c r="B225" i="16" s="1"/>
  <c r="B167" i="17"/>
  <c r="B137" i="15"/>
  <c r="B138" i="15" s="1"/>
  <c r="B139" i="15" s="1"/>
  <c r="B140" i="15" s="1"/>
  <c r="B141" i="15" s="1"/>
  <c r="B142" i="15" s="1"/>
  <c r="B143" i="15" s="1"/>
  <c r="B144" i="15" s="1"/>
  <c r="B25" i="17"/>
  <c r="B26" i="17" s="1"/>
  <c r="B27" i="17" s="1"/>
  <c r="B14" i="16"/>
  <c r="B15" i="16" s="1"/>
  <c r="B16" i="16" s="1"/>
  <c r="B17" i="16" s="1"/>
  <c r="B18" i="16" s="1"/>
  <c r="B19" i="16" s="1"/>
  <c r="B144" i="16"/>
  <c r="B227" i="15"/>
  <c r="B321" i="16"/>
  <c r="B328" i="16"/>
  <c r="B354" i="17"/>
  <c r="B411" i="17"/>
  <c r="B412" i="17" s="1"/>
  <c r="B386" i="16"/>
  <c r="B387" i="16" s="1"/>
  <c r="B388" i="16" s="1"/>
  <c r="B197" i="18"/>
  <c r="B162" i="18"/>
  <c r="B163" i="18" s="1"/>
  <c r="B387" i="14"/>
  <c r="B388" i="14" s="1"/>
  <c r="B389" i="14" s="1"/>
  <c r="B390" i="14" s="1"/>
  <c r="B391" i="14" s="1"/>
  <c r="B772" i="14"/>
  <c r="B773" i="14" s="1"/>
  <c r="B513" i="17"/>
  <c r="B368" i="15"/>
  <c r="B44" i="15"/>
  <c r="B159" i="15"/>
  <c r="B160" i="15" s="1"/>
  <c r="B83" i="11"/>
  <c r="B225" i="17"/>
  <c r="B234" i="15"/>
  <c r="B523" i="17"/>
  <c r="B197" i="14"/>
  <c r="B198" i="14" s="1"/>
  <c r="B199" i="14" s="1"/>
  <c r="B200" i="14" s="1"/>
  <c r="B201" i="14" s="1"/>
  <c r="B202" i="14" s="1"/>
  <c r="B203" i="14" s="1"/>
  <c r="B204" i="14" s="1"/>
  <c r="B144" i="11"/>
  <c r="B48" i="15"/>
  <c r="B49" i="15" s="1"/>
  <c r="B108" i="15"/>
  <c r="B109" i="15" s="1"/>
  <c r="B14" i="11"/>
  <c r="B15" i="11" s="1"/>
  <c r="B49" i="18"/>
  <c r="B125" i="16"/>
  <c r="B126" i="16" s="1"/>
  <c r="B127" i="16" s="1"/>
  <c r="B128" i="16" s="1"/>
  <c r="B129" i="16" s="1"/>
  <c r="B130" i="16" s="1"/>
  <c r="B38" i="18"/>
  <c r="B39" i="18" s="1"/>
  <c r="B18" i="11"/>
  <c r="B46" i="18"/>
  <c r="B103" i="16"/>
  <c r="B104" i="16" s="1"/>
  <c r="B105" i="16" s="1"/>
  <c r="B106" i="16" s="1"/>
  <c r="B187" i="16"/>
  <c r="B188" i="16" s="1"/>
  <c r="B189" i="16" s="1"/>
  <c r="B190" i="16" s="1"/>
  <c r="B191" i="16" s="1"/>
  <c r="B156" i="15"/>
  <c r="B157" i="15" s="1"/>
  <c r="B6" i="15"/>
  <c r="B7" i="15" s="1"/>
  <c r="B175" i="15"/>
  <c r="B176" i="15" s="1"/>
  <c r="B102" i="18"/>
  <c r="B103" i="18" s="1"/>
  <c r="B266" i="16"/>
  <c r="B267" i="16" s="1"/>
  <c r="B268" i="16" s="1"/>
  <c r="B271" i="15"/>
  <c r="B286" i="16"/>
  <c r="B286" i="17"/>
  <c r="B209" i="15"/>
  <c r="B211" i="15"/>
  <c r="B219" i="15"/>
  <c r="B90" i="11"/>
  <c r="B94" i="11"/>
  <c r="B202" i="15"/>
  <c r="B203" i="15" s="1"/>
  <c r="B204" i="15" s="1"/>
  <c r="B205" i="15" s="1"/>
  <c r="B206" i="15" s="1"/>
  <c r="B237" i="15"/>
  <c r="B238" i="15" s="1"/>
  <c r="B100" i="11"/>
  <c r="B147" i="18"/>
  <c r="B366" i="17"/>
  <c r="B355" i="15"/>
  <c r="B356" i="15" s="1"/>
  <c r="B357" i="15" s="1"/>
  <c r="B358" i="15" s="1"/>
  <c r="B359" i="15" s="1"/>
  <c r="B360" i="15" s="1"/>
  <c r="B419" i="17"/>
  <c r="B152" i="18"/>
  <c r="B435" i="16"/>
  <c r="B436" i="16" s="1"/>
  <c r="B439" i="16"/>
  <c r="B174" i="18"/>
  <c r="B281" i="15"/>
  <c r="B282" i="15" s="1"/>
  <c r="B261" i="14"/>
  <c r="B262" i="14" s="1"/>
  <c r="B263" i="14" s="1"/>
  <c r="B264" i="14" s="1"/>
  <c r="B253" i="14"/>
  <c r="B254" i="14" s="1"/>
  <c r="B255" i="14" s="1"/>
  <c r="B256" i="14" s="1"/>
  <c r="B257" i="14" s="1"/>
  <c r="B258" i="14" s="1"/>
  <c r="B131" i="11"/>
  <c r="B280" i="14"/>
  <c r="B281" i="14" s="1"/>
  <c r="B282" i="14" s="1"/>
  <c r="B122" i="14"/>
  <c r="B123" i="14" s="1"/>
  <c r="B124" i="14" s="1"/>
  <c r="B125" i="14" s="1"/>
  <c r="B126" i="14" s="1"/>
  <c r="B459" i="17"/>
  <c r="B696" i="14"/>
  <c r="B352" i="14"/>
  <c r="B353" i="14" s="1"/>
  <c r="B354" i="14" s="1"/>
  <c r="B355" i="14" s="1"/>
  <c r="B356" i="14" s="1"/>
  <c r="B357" i="14" s="1"/>
  <c r="B193" i="18"/>
  <c r="B148" i="11"/>
  <c r="B490" i="16"/>
  <c r="B491" i="16" s="1"/>
  <c r="B492" i="16" s="1"/>
  <c r="B493" i="16" s="1"/>
  <c r="B494" i="16" s="1"/>
  <c r="B528" i="16"/>
  <c r="B141" i="11"/>
  <c r="B501" i="14"/>
  <c r="B502" i="14" s="1"/>
  <c r="B503" i="14" s="1"/>
  <c r="B504" i="14" s="1"/>
  <c r="B505" i="14" s="1"/>
  <c r="B506" i="14" s="1"/>
  <c r="B297" i="14"/>
  <c r="B298" i="14" s="1"/>
  <c r="B299" i="14" s="1"/>
  <c r="B300" i="14" s="1"/>
  <c r="B301" i="14" s="1"/>
  <c r="B98" i="17"/>
  <c r="B160" i="16"/>
  <c r="B35" i="16"/>
  <c r="B90" i="17"/>
  <c r="B32" i="16"/>
  <c r="B33" i="16" s="1"/>
  <c r="B34" i="16" s="1"/>
  <c r="B219" i="16"/>
  <c r="B220" i="16" s="1"/>
  <c r="B221" i="16" s="1"/>
  <c r="B93" i="18"/>
  <c r="B94" i="18" s="1"/>
  <c r="B95" i="18" s="1"/>
  <c r="B122" i="15"/>
  <c r="B123" i="15" s="1"/>
  <c r="B5" i="18"/>
  <c r="B5" i="11"/>
  <c r="B72" i="15"/>
  <c r="B73" i="15" s="1"/>
  <c r="B81" i="11"/>
  <c r="B79" i="11"/>
  <c r="B59" i="18"/>
  <c r="B258" i="17"/>
  <c r="B287" i="16"/>
  <c r="B329" i="17"/>
  <c r="B330" i="17" s="1"/>
  <c r="B501" i="16"/>
  <c r="B339" i="17"/>
  <c r="B425" i="17"/>
  <c r="B429" i="16"/>
  <c r="B430" i="16" s="1"/>
  <c r="B403" i="16"/>
  <c r="B404" i="16" s="1"/>
  <c r="B405" i="16" s="1"/>
  <c r="B406" i="16" s="1"/>
  <c r="B442" i="16"/>
  <c r="B443" i="16" s="1"/>
  <c r="B444" i="16" s="1"/>
  <c r="B445" i="16" s="1"/>
  <c r="B446" i="16" s="1"/>
  <c r="B447" i="16" s="1"/>
  <c r="B395" i="17"/>
  <c r="B288" i="15"/>
  <c r="B383" i="17"/>
  <c r="B118" i="11"/>
  <c r="B134" i="11"/>
  <c r="B146" i="14"/>
  <c r="B147" i="14" s="1"/>
  <c r="B148" i="14" s="1"/>
  <c r="B149" i="14" s="1"/>
  <c r="B150" i="14" s="1"/>
  <c r="B67" i="14"/>
  <c r="B68" i="14" s="1"/>
  <c r="B69" i="14" s="1"/>
  <c r="B70" i="14" s="1"/>
  <c r="B71" i="14" s="1"/>
  <c r="B72" i="14" s="1"/>
  <c r="B73" i="14" s="1"/>
  <c r="B74" i="14" s="1"/>
  <c r="B75" i="14" s="1"/>
  <c r="B163" i="14"/>
  <c r="B164" i="14" s="1"/>
  <c r="B165" i="14" s="1"/>
  <c r="B166" i="14" s="1"/>
  <c r="B167" i="14" s="1"/>
  <c r="B168" i="14" s="1"/>
  <c r="B491" i="14"/>
  <c r="B333" i="15"/>
  <c r="B334" i="15" s="1"/>
  <c r="B221" i="14"/>
  <c r="B222" i="14" s="1"/>
  <c r="B223" i="14" s="1"/>
  <c r="B224" i="14" s="1"/>
  <c r="B225" i="14" s="1"/>
  <c r="B226" i="14" s="1"/>
  <c r="B227" i="14" s="1"/>
  <c r="B228" i="14" s="1"/>
  <c r="B22" i="14"/>
  <c r="B192" i="14"/>
  <c r="B193" i="14" s="1"/>
  <c r="B525" i="14"/>
  <c r="B526" i="14" s="1"/>
  <c r="B527" i="14" s="1"/>
  <c r="B528" i="14" s="1"/>
  <c r="B529" i="14" s="1"/>
  <c r="B149" i="11"/>
  <c r="B738" i="14"/>
  <c r="B739" i="14" s="1"/>
  <c r="B740" i="14" s="1"/>
  <c r="B741" i="14" s="1"/>
  <c r="B742" i="14" s="1"/>
  <c r="B207" i="18"/>
  <c r="B208" i="18" s="1"/>
  <c r="B68" i="15"/>
  <c r="B69" i="15" s="1"/>
  <c r="B111" i="17"/>
  <c r="B55" i="18"/>
  <c r="B56" i="18" s="1"/>
  <c r="B66" i="11"/>
  <c r="B89" i="15"/>
  <c r="B90" i="15" s="1"/>
  <c r="B91" i="15" s="1"/>
  <c r="B92" i="15" s="1"/>
  <c r="B93" i="15" s="1"/>
  <c r="B94" i="15" s="1"/>
  <c r="B95" i="15" s="1"/>
  <c r="B42" i="15"/>
  <c r="B60" i="16"/>
  <c r="B61" i="16" s="1"/>
  <c r="B62" i="16" s="1"/>
  <c r="B112" i="15"/>
  <c r="B18" i="18"/>
  <c r="B57" i="18"/>
  <c r="B218" i="17"/>
  <c r="B219" i="17" s="1"/>
  <c r="B220" i="17" s="1"/>
  <c r="B269" i="16"/>
  <c r="B270" i="16" s="1"/>
  <c r="B271" i="16" s="1"/>
  <c r="B272" i="16" s="1"/>
  <c r="B273" i="16" s="1"/>
  <c r="B357" i="17"/>
  <c r="B119" i="11"/>
  <c r="B343" i="14"/>
  <c r="B344" i="14" s="1"/>
  <c r="B345" i="14" s="1"/>
  <c r="B346" i="14" s="1"/>
  <c r="B559" i="14"/>
  <c r="B560" i="14" s="1"/>
  <c r="B561" i="14" s="1"/>
  <c r="B562" i="14" s="1"/>
  <c r="B563" i="14" s="1"/>
  <c r="B47" i="11"/>
  <c r="B73" i="11"/>
  <c r="B95" i="17"/>
  <c r="B96" i="17" s="1"/>
  <c r="B97" i="17" s="1"/>
  <c r="B44" i="11"/>
  <c r="B37" i="11"/>
  <c r="B63" i="16"/>
  <c r="B64" i="16" s="1"/>
  <c r="B65" i="16" s="1"/>
  <c r="B50" i="15"/>
  <c r="B51" i="15" s="1"/>
  <c r="B25" i="11"/>
  <c r="B26" i="11" s="1"/>
  <c r="B28" i="11"/>
  <c r="B81" i="18"/>
  <c r="B82" i="18" s="1"/>
  <c r="B62" i="11"/>
  <c r="B63" i="11" s="1"/>
  <c r="B230" i="16"/>
  <c r="B231" i="16" s="1"/>
  <c r="B232" i="16" s="1"/>
  <c r="B233" i="16" s="1"/>
  <c r="B234" i="16" s="1"/>
  <c r="B222" i="15"/>
  <c r="B369" i="16"/>
  <c r="B370" i="16" s="1"/>
  <c r="B371" i="16" s="1"/>
  <c r="B372" i="16" s="1"/>
  <c r="B373" i="16" s="1"/>
  <c r="B469" i="14"/>
  <c r="B470" i="14" s="1"/>
  <c r="B471" i="14" s="1"/>
  <c r="B472" i="14" s="1"/>
  <c r="B473" i="14" s="1"/>
  <c r="B474" i="14" s="1"/>
  <c r="B475" i="14" s="1"/>
  <c r="B271" i="14"/>
  <c r="B272" i="14" s="1"/>
  <c r="B273" i="14" s="1"/>
  <c r="B274" i="14" s="1"/>
  <c r="B275" i="14" s="1"/>
  <c r="B276" i="14" s="1"/>
  <c r="B277" i="14" s="1"/>
  <c r="B278" i="14" s="1"/>
  <c r="B477" i="17"/>
  <c r="B62" i="17"/>
  <c r="B16" i="11"/>
  <c r="B6" i="18"/>
  <c r="B56" i="17"/>
  <c r="B32" i="11"/>
  <c r="B20" i="11"/>
  <c r="B54" i="11"/>
  <c r="B130" i="15"/>
  <c r="B131" i="15" s="1"/>
  <c r="B132" i="15" s="1"/>
  <c r="B133" i="15" s="1"/>
  <c r="B134" i="15" s="1"/>
  <c r="B135" i="15" s="1"/>
  <c r="B136" i="15" s="1"/>
  <c r="B50" i="16"/>
  <c r="B289" i="16"/>
  <c r="B290" i="16" s="1"/>
  <c r="B291" i="16" s="1"/>
  <c r="B468" i="16"/>
  <c r="B469" i="16" s="1"/>
  <c r="B470" i="16" s="1"/>
  <c r="B471" i="16" s="1"/>
  <c r="B472" i="16" s="1"/>
  <c r="B473" i="16" s="1"/>
  <c r="B474" i="16" s="1"/>
  <c r="B475" i="16" s="1"/>
  <c r="B476" i="16" s="1"/>
  <c r="B114" i="11"/>
  <c r="B333" i="14"/>
  <c r="B334" i="14" s="1"/>
  <c r="B335" i="14" s="1"/>
  <c r="B336" i="14" s="1"/>
  <c r="B112" i="16"/>
  <c r="B113" i="16" s="1"/>
  <c r="B114" i="16" s="1"/>
  <c r="B115" i="16" s="1"/>
  <c r="B137" i="17"/>
  <c r="B138" i="17" s="1"/>
  <c r="B139" i="17" s="1"/>
  <c r="B151" i="17"/>
  <c r="B22" i="18"/>
  <c r="B23" i="18" s="1"/>
  <c r="B24" i="18" s="1"/>
  <c r="B25" i="18" s="1"/>
  <c r="B26" i="18" s="1"/>
  <c r="B60" i="17"/>
  <c r="B61" i="17" s="1"/>
  <c r="B65" i="11"/>
  <c r="B214" i="17"/>
  <c r="B215" i="17" s="1"/>
  <c r="B216" i="17" s="1"/>
  <c r="B110" i="18"/>
  <c r="B53" i="11"/>
  <c r="B115" i="15"/>
  <c r="B22" i="17"/>
  <c r="B211" i="17"/>
  <c r="B404" i="17"/>
  <c r="B405" i="17" s="1"/>
  <c r="B406" i="17" s="1"/>
  <c r="B407" i="17" s="1"/>
  <c r="B408" i="17" s="1"/>
  <c r="B409" i="17" s="1"/>
  <c r="B173" i="16"/>
  <c r="B91" i="17"/>
  <c r="B92" i="17" s="1"/>
  <c r="B93" i="17" s="1"/>
  <c r="B94" i="17" s="1"/>
  <c r="B67" i="17"/>
  <c r="B68" i="17" s="1"/>
  <c r="B69" i="17" s="1"/>
  <c r="B58" i="17"/>
  <c r="B59" i="17" s="1"/>
  <c r="B180" i="17"/>
  <c r="B181" i="17" s="1"/>
  <c r="B182" i="17" s="1"/>
  <c r="B118" i="15"/>
  <c r="B119" i="15" s="1"/>
  <c r="B284" i="15"/>
  <c r="B285" i="15" s="1"/>
  <c r="B210" i="15"/>
  <c r="B63" i="17"/>
  <c r="B64" i="17" s="1"/>
  <c r="B65" i="17" s="1"/>
  <c r="B3" i="16"/>
  <c r="B4" i="16" s="1"/>
  <c r="B5" i="16" s="1"/>
  <c r="B6" i="16" s="1"/>
  <c r="B7" i="16" s="1"/>
  <c r="B113" i="18"/>
  <c r="B150" i="17"/>
  <c r="B48" i="11"/>
  <c r="B68" i="11"/>
  <c r="B76" i="17"/>
  <c r="B77" i="17" s="1"/>
  <c r="B78" i="17" s="1"/>
  <c r="B146" i="17"/>
  <c r="B147" i="17" s="1"/>
  <c r="B148" i="17" s="1"/>
  <c r="B149" i="17" s="1"/>
  <c r="B167" i="16"/>
  <c r="B168" i="16" s="1"/>
  <c r="B169" i="16" s="1"/>
  <c r="B170" i="16" s="1"/>
  <c r="B171" i="16" s="1"/>
  <c r="B172" i="16" s="1"/>
  <c r="B47" i="18"/>
  <c r="B60" i="18"/>
  <c r="B70" i="15"/>
  <c r="B66" i="16"/>
  <c r="B67" i="16" s="1"/>
  <c r="B68" i="16" s="1"/>
  <c r="B69" i="16" s="1"/>
  <c r="B71" i="18"/>
  <c r="B72" i="18" s="1"/>
  <c r="B177" i="16"/>
  <c r="B178" i="16" s="1"/>
  <c r="B179" i="16" s="1"/>
  <c r="B180" i="16" s="1"/>
  <c r="B181" i="16" s="1"/>
  <c r="B161" i="17"/>
  <c r="B162" i="17" s="1"/>
  <c r="B163" i="17" s="1"/>
  <c r="B164" i="17" s="1"/>
  <c r="B165" i="17" s="1"/>
  <c r="B166" i="17" s="1"/>
  <c r="B89" i="18"/>
  <c r="B90" i="18" s="1"/>
  <c r="B96" i="18"/>
  <c r="B97" i="18" s="1"/>
  <c r="B218" i="16"/>
  <c r="B191" i="15"/>
  <c r="B192" i="15" s="1"/>
  <c r="B193" i="15" s="1"/>
  <c r="B15" i="15"/>
  <c r="B16" i="15" s="1"/>
  <c r="B17" i="15" s="1"/>
  <c r="B18" i="15" s="1"/>
  <c r="B19" i="15" s="1"/>
  <c r="B20" i="15" s="1"/>
  <c r="B21" i="15" s="1"/>
  <c r="B22" i="15" s="1"/>
  <c r="B4" i="11"/>
  <c r="B3" i="11"/>
  <c r="B80" i="17"/>
  <c r="B32" i="18"/>
  <c r="B33" i="18" s="1"/>
  <c r="B53" i="17"/>
  <c r="B40" i="18"/>
  <c r="B41" i="18" s="1"/>
  <c r="B119" i="17"/>
  <c r="B120" i="17" s="1"/>
  <c r="B121" i="17" s="1"/>
  <c r="B122" i="17" s="1"/>
  <c r="B123" i="17" s="1"/>
  <c r="B52" i="16"/>
  <c r="B53" i="16" s="1"/>
  <c r="B54" i="16" s="1"/>
  <c r="B55" i="16" s="1"/>
  <c r="B66" i="15"/>
  <c r="B67" i="15" s="1"/>
  <c r="B27" i="18"/>
  <c r="B28" i="18" s="1"/>
  <c r="B29" i="18" s="1"/>
  <c r="B30" i="18" s="1"/>
  <c r="B67" i="18"/>
  <c r="B68" i="18" s="1"/>
  <c r="B249" i="17"/>
  <c r="B52" i="11"/>
  <c r="B73" i="18"/>
  <c r="B74" i="18" s="1"/>
  <c r="B112" i="18"/>
  <c r="B20" i="18"/>
  <c r="B21" i="18" s="1"/>
  <c r="B197" i="16"/>
  <c r="B198" i="16" s="1"/>
  <c r="B199" i="16" s="1"/>
  <c r="B200" i="16" s="1"/>
  <c r="B60" i="11"/>
  <c r="B24" i="15"/>
  <c r="B25" i="15" s="1"/>
  <c r="B26" i="15" s="1"/>
  <c r="B27" i="15" s="1"/>
  <c r="B28" i="15" s="1"/>
  <c r="B29" i="15" s="1"/>
  <c r="B24" i="16"/>
  <c r="B25" i="16" s="1"/>
  <c r="B26" i="16" s="1"/>
  <c r="B27" i="16" s="1"/>
  <c r="B12" i="17"/>
  <c r="B13" i="17" s="1"/>
  <c r="B14" i="17" s="1"/>
  <c r="B15" i="17" s="1"/>
  <c r="B16" i="17" s="1"/>
  <c r="B17" i="17" s="1"/>
  <c r="B18" i="17" s="1"/>
  <c r="B8" i="15"/>
  <c r="B9" i="15" s="1"/>
  <c r="B10" i="15" s="1"/>
  <c r="B11" i="15" s="1"/>
  <c r="B12" i="15" s="1"/>
  <c r="B13" i="15" s="1"/>
  <c r="B14" i="15" s="1"/>
  <c r="B23" i="17"/>
  <c r="B24" i="17" s="1"/>
  <c r="B9" i="11"/>
  <c r="B40" i="15"/>
  <c r="B41" i="15" s="1"/>
  <c r="B35" i="18"/>
  <c r="B152" i="16"/>
  <c r="B153" i="16" s="1"/>
  <c r="B154" i="16" s="1"/>
  <c r="B120" i="16"/>
  <c r="B121" i="16" s="1"/>
  <c r="B122" i="16" s="1"/>
  <c r="B123" i="16" s="1"/>
  <c r="B124" i="16" s="1"/>
  <c r="B188" i="17"/>
  <c r="B189" i="17" s="1"/>
  <c r="B190" i="17" s="1"/>
  <c r="B191" i="17" s="1"/>
  <c r="B192" i="17" s="1"/>
  <c r="B212" i="17"/>
  <c r="B213" i="17" s="1"/>
  <c r="B58" i="15"/>
  <c r="B59" i="15" s="1"/>
  <c r="B60" i="15" s="1"/>
  <c r="B61" i="15" s="1"/>
  <c r="B62" i="15" s="1"/>
  <c r="B63" i="15" s="1"/>
  <c r="B15" i="18"/>
  <c r="B16" i="18" s="1"/>
  <c r="B70" i="16"/>
  <c r="B71" i="16" s="1"/>
  <c r="B72" i="16" s="1"/>
  <c r="B73" i="16" s="1"/>
  <c r="B76" i="15"/>
  <c r="B77" i="15" s="1"/>
  <c r="B78" i="15" s="1"/>
  <c r="B79" i="15" s="1"/>
  <c r="B80" i="15" s="1"/>
  <c r="B81" i="15" s="1"/>
  <c r="B82" i="15" s="1"/>
  <c r="B17" i="11"/>
  <c r="B19" i="11"/>
  <c r="B56" i="11"/>
  <c r="B64" i="11"/>
  <c r="B43" i="15"/>
  <c r="B145" i="16"/>
  <c r="B146" i="16" s="1"/>
  <c r="B147" i="16" s="1"/>
  <c r="B148" i="16" s="1"/>
  <c r="B149" i="16" s="1"/>
  <c r="B150" i="16" s="1"/>
  <c r="B78" i="18"/>
  <c r="B55" i="11"/>
  <c r="B22" i="11"/>
  <c r="B252" i="17"/>
  <c r="B253" i="17" s="1"/>
  <c r="B254" i="17" s="1"/>
  <c r="B255" i="17" s="1"/>
  <c r="B256" i="17" s="1"/>
  <c r="B257" i="17" s="1"/>
  <c r="B4" i="18"/>
  <c r="B3" i="18"/>
  <c r="B20" i="16"/>
  <c r="B21" i="16" s="1"/>
  <c r="B22" i="16" s="1"/>
  <c r="B23" i="16" s="1"/>
  <c r="B205" i="17"/>
  <c r="B206" i="17" s="1"/>
  <c r="B207" i="17" s="1"/>
  <c r="B208" i="17" s="1"/>
  <c r="B209" i="17" s="1"/>
  <c r="B210" i="17" s="1"/>
  <c r="B84" i="17"/>
  <c r="B85" i="17" s="1"/>
  <c r="B86" i="17" s="1"/>
  <c r="B96" i="16"/>
  <c r="B97" i="16" s="1"/>
  <c r="B98" i="16" s="1"/>
  <c r="B30" i="11"/>
  <c r="B31" i="11" s="1"/>
  <c r="B179" i="15"/>
  <c r="B180" i="15" s="1"/>
  <c r="B181" i="15"/>
  <c r="B182" i="15" s="1"/>
  <c r="B42" i="11"/>
  <c r="B86" i="11"/>
  <c r="B98" i="11"/>
  <c r="B99" i="11" s="1"/>
  <c r="B173" i="18"/>
  <c r="B192" i="18"/>
  <c r="B140" i="11"/>
  <c r="B53" i="15"/>
  <c r="B54" i="15" s="1"/>
  <c r="B55" i="15" s="1"/>
  <c r="B56" i="15" s="1"/>
  <c r="B57" i="15" s="1"/>
  <c r="B46" i="11"/>
  <c r="B74" i="11"/>
  <c r="B69" i="11"/>
  <c r="B64" i="15"/>
  <c r="B65" i="15" s="1"/>
  <c r="B108" i="16"/>
  <c r="B109" i="16" s="1"/>
  <c r="B110" i="16" s="1"/>
  <c r="B45" i="11"/>
  <c r="B81" i="16"/>
  <c r="B82" i="16" s="1"/>
  <c r="B83" i="16" s="1"/>
  <c r="B84" i="16" s="1"/>
  <c r="B85" i="16" s="1"/>
  <c r="B7" i="17"/>
  <c r="B8" i="17" s="1"/>
  <c r="B9" i="17" s="1"/>
  <c r="B10" i="17" s="1"/>
  <c r="B11" i="17" s="1"/>
  <c r="B27" i="11"/>
  <c r="B124" i="17"/>
  <c r="B125" i="17" s="1"/>
  <c r="B126" i="17" s="1"/>
  <c r="B127" i="17" s="1"/>
  <c r="B128" i="17" s="1"/>
  <c r="B129" i="17" s="1"/>
  <c r="B70" i="17"/>
  <c r="B71" i="17" s="1"/>
  <c r="B72" i="17" s="1"/>
  <c r="B13" i="18"/>
  <c r="B14" i="18" s="1"/>
  <c r="B12" i="18"/>
  <c r="B189" i="15"/>
  <c r="B190" i="15" s="1"/>
  <c r="B175" i="17"/>
  <c r="B176" i="17" s="1"/>
  <c r="B177" i="17" s="1"/>
  <c r="B178" i="17" s="1"/>
  <c r="B153" i="17"/>
  <c r="B154" i="17" s="1"/>
  <c r="B80" i="18"/>
  <c r="B58" i="18"/>
  <c r="B125" i="15"/>
  <c r="B444" i="17"/>
  <c r="B99" i="17"/>
  <c r="B100" i="17" s="1"/>
  <c r="B87" i="11"/>
  <c r="B53" i="18"/>
  <c r="B54" i="18" s="1"/>
  <c r="B101" i="17"/>
  <c r="B102" i="17" s="1"/>
  <c r="B103" i="17" s="1"/>
  <c r="B34" i="11"/>
  <c r="B64" i="18"/>
  <c r="B61" i="18"/>
  <c r="B6" i="11"/>
  <c r="B33" i="11"/>
  <c r="B33" i="17"/>
  <c r="B34" i="17" s="1"/>
  <c r="B35" i="17" s="1"/>
  <c r="B36" i="17" s="1"/>
  <c r="B37" i="17" s="1"/>
  <c r="B38" i="17" s="1"/>
  <c r="B39" i="17" s="1"/>
  <c r="B17" i="18"/>
  <c r="B8" i="16"/>
  <c r="B9" i="16" s="1"/>
  <c r="B10" i="16" s="1"/>
  <c r="B11" i="16" s="1"/>
  <c r="B12" i="16" s="1"/>
  <c r="B13" i="16" s="1"/>
  <c r="B132" i="16"/>
  <c r="B133" i="16" s="1"/>
  <c r="B134" i="16" s="1"/>
  <c r="B135" i="16" s="1"/>
  <c r="B136" i="16" s="1"/>
  <c r="B250" i="17"/>
  <c r="B251" i="17" s="1"/>
  <c r="B87" i="18"/>
  <c r="B50" i="11"/>
  <c r="B91" i="18"/>
  <c r="B92" i="18" s="1"/>
  <c r="B155" i="17"/>
  <c r="B4" i="15"/>
  <c r="B5" i="15" s="1"/>
  <c r="B226" i="16"/>
  <c r="B227" i="16" s="1"/>
  <c r="B228" i="16" s="1"/>
  <c r="B229" i="16" s="1"/>
  <c r="B292" i="16"/>
  <c r="B293" i="16" s="1"/>
  <c r="B294" i="16" s="1"/>
  <c r="B295" i="16" s="1"/>
  <c r="B296" i="16" s="1"/>
  <c r="B283" i="14"/>
  <c r="B284" i="14" s="1"/>
  <c r="B345" i="15"/>
  <c r="B244" i="15"/>
  <c r="B58" i="11"/>
  <c r="B141" i="16"/>
  <c r="B142" i="16" s="1"/>
  <c r="B143" i="16" s="1"/>
  <c r="B204" i="16"/>
  <c r="B500" i="16"/>
  <c r="B455" i="17"/>
  <c r="B456" i="17" s="1"/>
  <c r="B457" i="17" s="1"/>
  <c r="B458" i="17" s="1"/>
  <c r="B162" i="15"/>
  <c r="B163" i="15" s="1"/>
  <c r="B164" i="15" s="1"/>
  <c r="B165" i="15" s="1"/>
  <c r="B166" i="15" s="1"/>
  <c r="B63" i="18"/>
  <c r="B201" i="17"/>
  <c r="B202" i="17" s="1"/>
  <c r="B203" i="17" s="1"/>
  <c r="B32" i="15"/>
  <c r="B33" i="15" s="1"/>
  <c r="B214" i="16"/>
  <c r="B215" i="16" s="1"/>
  <c r="B216" i="16" s="1"/>
  <c r="B217" i="16" s="1"/>
  <c r="B192" i="16"/>
  <c r="B193" i="16" s="1"/>
  <c r="B194" i="16" s="1"/>
  <c r="B195" i="16" s="1"/>
  <c r="B196" i="16" s="1"/>
  <c r="B30" i="15"/>
  <c r="B31" i="15" s="1"/>
  <c r="B230" i="17"/>
  <c r="B231" i="17" s="1"/>
  <c r="B232" i="17" s="1"/>
  <c r="B247" i="17"/>
  <c r="B213" i="15"/>
  <c r="B214" i="15" s="1"/>
  <c r="B220" i="15"/>
  <c r="B174" i="16"/>
  <c r="B175" i="16" s="1"/>
  <c r="B176" i="16" s="1"/>
  <c r="B233" i="17"/>
  <c r="B234" i="17" s="1"/>
  <c r="B235" i="17" s="1"/>
  <c r="B96" i="15"/>
  <c r="B97" i="15" s="1"/>
  <c r="B199" i="15"/>
  <c r="B200" i="15" s="1"/>
  <c r="B152" i="17"/>
  <c r="B104" i="17"/>
  <c r="B105" i="17" s="1"/>
  <c r="B106" i="17" s="1"/>
  <c r="B107" i="17" s="1"/>
  <c r="B108" i="17" s="1"/>
  <c r="B109" i="17" s="1"/>
  <c r="B110" i="17" s="1"/>
  <c r="B50" i="18"/>
  <c r="B51" i="18" s="1"/>
  <c r="B52" i="18" s="1"/>
  <c r="B140" i="17"/>
  <c r="B141" i="17" s="1"/>
  <c r="B142" i="17" s="1"/>
  <c r="B143" i="17" s="1"/>
  <c r="B144" i="17" s="1"/>
  <c r="B145" i="17" s="1"/>
  <c r="B117" i="16"/>
  <c r="B118" i="16" s="1"/>
  <c r="B119" i="16" s="1"/>
  <c r="B72" i="11"/>
  <c r="B57" i="17"/>
  <c r="B98" i="15"/>
  <c r="B99" i="15" s="1"/>
  <c r="B112" i="17"/>
  <c r="B113" i="17" s="1"/>
  <c r="B114" i="17" s="1"/>
  <c r="B115" i="17" s="1"/>
  <c r="B116" i="17" s="1"/>
  <c r="B117" i="17" s="1"/>
  <c r="B155" i="16"/>
  <c r="B156" i="16" s="1"/>
  <c r="B157" i="16" s="1"/>
  <c r="B158" i="16" s="1"/>
  <c r="B159" i="16" s="1"/>
  <c r="B113" i="15"/>
  <c r="B43" i="11"/>
  <c r="B4" i="17"/>
  <c r="B5" i="17" s="1"/>
  <c r="B6" i="17" s="1"/>
  <c r="B71" i="15"/>
  <c r="B81" i="17"/>
  <c r="B82" i="17" s="1"/>
  <c r="B161" i="16"/>
  <c r="B162" i="16" s="1"/>
  <c r="B163" i="16" s="1"/>
  <c r="B164" i="16" s="1"/>
  <c r="B165" i="16" s="1"/>
  <c r="B166" i="16" s="1"/>
  <c r="B86" i="16"/>
  <c r="B87" i="16" s="1"/>
  <c r="B88" i="16" s="1"/>
  <c r="B89" i="16" s="1"/>
  <c r="B90" i="16" s="1"/>
  <c r="B91" i="16" s="1"/>
  <c r="B92" i="16" s="1"/>
  <c r="B102" i="15"/>
  <c r="B103" i="15" s="1"/>
  <c r="B38" i="11"/>
  <c r="B39" i="11" s="1"/>
  <c r="B55" i="17"/>
  <c r="B8" i="18"/>
  <c r="B9" i="18" s="1"/>
  <c r="B156" i="17"/>
  <c r="B157" i="17" s="1"/>
  <c r="B158" i="17" s="1"/>
  <c r="B159" i="17" s="1"/>
  <c r="B160" i="17" s="1"/>
  <c r="B28" i="17"/>
  <c r="B29" i="17" s="1"/>
  <c r="B30" i="17" s="1"/>
  <c r="B31" i="17" s="1"/>
  <c r="B32" i="17" s="1"/>
  <c r="B76" i="18"/>
  <c r="B93" i="16"/>
  <c r="B94" i="16" s="1"/>
  <c r="B183" i="17"/>
  <c r="B184" i="17" s="1"/>
  <c r="B185" i="17" s="1"/>
  <c r="B186" i="17" s="1"/>
  <c r="B187" i="17" s="1"/>
  <c r="B36" i="16"/>
  <c r="B37" i="16" s="1"/>
  <c r="B36" i="18"/>
  <c r="B37" i="18" s="1"/>
  <c r="B168" i="17"/>
  <c r="B169" i="17" s="1"/>
  <c r="B170" i="17" s="1"/>
  <c r="B171" i="17" s="1"/>
  <c r="B45" i="15"/>
  <c r="B172" i="17"/>
  <c r="B173" i="17" s="1"/>
  <c r="B174" i="17" s="1"/>
  <c r="B182" i="16"/>
  <c r="B183" i="16" s="1"/>
  <c r="B184" i="16" s="1"/>
  <c r="B185" i="16" s="1"/>
  <c r="B186" i="16" s="1"/>
  <c r="B19" i="17"/>
  <c r="B20" i="17" s="1"/>
  <c r="B21" i="17" s="1"/>
  <c r="B204" i="17"/>
  <c r="B45" i="18"/>
  <c r="B221" i="17"/>
  <c r="B222" i="17" s="1"/>
  <c r="B223" i="17" s="1"/>
  <c r="B224" i="17" s="1"/>
  <c r="B106" i="15"/>
  <c r="B107" i="15" s="1"/>
  <c r="B266" i="17"/>
  <c r="B267" i="17" s="1"/>
  <c r="B268" i="17" s="1"/>
  <c r="B269" i="17" s="1"/>
  <c r="B270" i="17" s="1"/>
  <c r="B271" i="17" s="1"/>
  <c r="B126" i="18"/>
  <c r="B216" i="15"/>
  <c r="B123" i="18"/>
  <c r="B341" i="16"/>
  <c r="B342" i="16" s="1"/>
  <c r="B232" i="15"/>
  <c r="B233" i="15" s="1"/>
  <c r="B258" i="15"/>
  <c r="B259" i="15" s="1"/>
  <c r="B260" i="15" s="1"/>
  <c r="B261" i="15" s="1"/>
  <c r="B262" i="15" s="1"/>
  <c r="B263" i="15" s="1"/>
  <c r="B264" i="15" s="1"/>
  <c r="B105" i="11"/>
  <c r="B251" i="15"/>
  <c r="B252" i="15" s="1"/>
  <c r="B253" i="15" s="1"/>
  <c r="B254" i="15" s="1"/>
  <c r="B255" i="15" s="1"/>
  <c r="B256" i="15" s="1"/>
  <c r="B257" i="15" s="1"/>
  <c r="B313" i="15"/>
  <c r="B314" i="15" s="1"/>
  <c r="B422" i="17"/>
  <c r="B423" i="17" s="1"/>
  <c r="B424" i="17" s="1"/>
  <c r="B389" i="16"/>
  <c r="B275" i="15"/>
  <c r="B393" i="16"/>
  <c r="B394" i="16" s="1"/>
  <c r="B395" i="16" s="1"/>
  <c r="B396" i="16" s="1"/>
  <c r="B397" i="16" s="1"/>
  <c r="B392" i="17"/>
  <c r="B361" i="15"/>
  <c r="B362" i="15" s="1"/>
  <c r="B363" i="15" s="1"/>
  <c r="B364" i="15" s="1"/>
  <c r="B365" i="15" s="1"/>
  <c r="B366" i="15" s="1"/>
  <c r="B367" i="15" s="1"/>
  <c r="B471" i="17"/>
  <c r="B451" i="17"/>
  <c r="B452" i="17" s="1"/>
  <c r="B453" i="17" s="1"/>
  <c r="B454" i="17" s="1"/>
  <c r="B87" i="14"/>
  <c r="B88" i="14" s="1"/>
  <c r="B89" i="14" s="1"/>
  <c r="B90" i="14" s="1"/>
  <c r="B91" i="14" s="1"/>
  <c r="B92" i="14" s="1"/>
  <c r="B93" i="14" s="1"/>
  <c r="B586" i="14"/>
  <c r="B587" i="14" s="1"/>
  <c r="B588" i="14" s="1"/>
  <c r="B589" i="14" s="1"/>
  <c r="B590" i="14" s="1"/>
  <c r="B591" i="14" s="1"/>
  <c r="B337" i="15"/>
  <c r="B236" i="14"/>
  <c r="B237" i="14" s="1"/>
  <c r="B238" i="14" s="1"/>
  <c r="B239" i="14" s="1"/>
  <c r="B240" i="14" s="1"/>
  <c r="B392" i="14"/>
  <c r="B393" i="14" s="1"/>
  <c r="B394" i="14" s="1"/>
  <c r="B395" i="14" s="1"/>
  <c r="B396" i="14" s="1"/>
  <c r="B331" i="15"/>
  <c r="B332" i="15" s="1"/>
  <c r="B691" i="14"/>
  <c r="B692" i="14" s="1"/>
  <c r="B693" i="14" s="1"/>
  <c r="B694" i="14" s="1"/>
  <c r="B695" i="14" s="1"/>
  <c r="B133" i="11"/>
  <c r="B497" i="14"/>
  <c r="B498" i="14" s="1"/>
  <c r="B499" i="14" s="1"/>
  <c r="B500" i="14" s="1"/>
  <c r="B437" i="17"/>
  <c r="B593" i="14"/>
  <c r="B594" i="14" s="1"/>
  <c r="B595" i="14" s="1"/>
  <c r="B596" i="14" s="1"/>
  <c r="B337" i="14"/>
  <c r="B338" i="14" s="1"/>
  <c r="B339" i="14" s="1"/>
  <c r="B340" i="14" s="1"/>
  <c r="B341" i="14" s="1"/>
  <c r="B648" i="14"/>
  <c r="B649" i="14" s="1"/>
  <c r="B650" i="14" s="1"/>
  <c r="B651" i="14" s="1"/>
  <c r="B652" i="14" s="1"/>
  <c r="B653" i="14" s="1"/>
  <c r="B654" i="14" s="1"/>
  <c r="B655" i="14" s="1"/>
  <c r="B12" i="14"/>
  <c r="B13" i="14" s="1"/>
  <c r="B14" i="14" s="1"/>
  <c r="B15" i="14" s="1"/>
  <c r="B16" i="14" s="1"/>
  <c r="B774" i="14"/>
  <c r="B775" i="14" s="1"/>
  <c r="B776" i="14" s="1"/>
  <c r="B486" i="16"/>
  <c r="B487" i="16" s="1"/>
  <c r="B488" i="16" s="1"/>
  <c r="B489" i="16" s="1"/>
  <c r="B370" i="15"/>
  <c r="B371" i="15" s="1"/>
  <c r="B731" i="14"/>
  <c r="B732" i="14" s="1"/>
  <c r="B733" i="14" s="1"/>
  <c r="B734" i="14" s="1"/>
  <c r="B735" i="14" s="1"/>
  <c r="B736" i="14" s="1"/>
  <c r="B737" i="14" s="1"/>
  <c r="B245" i="15"/>
  <c r="B246" i="15" s="1"/>
  <c r="B197" i="17"/>
  <c r="B198" i="17" s="1"/>
  <c r="B199" i="17" s="1"/>
  <c r="B200" i="17" s="1"/>
  <c r="B86" i="18"/>
  <c r="B76" i="14"/>
  <c r="B77" i="14" s="1"/>
  <c r="B78" i="14" s="1"/>
  <c r="B79" i="14" s="1"/>
  <c r="B80" i="14" s="1"/>
  <c r="B316" i="14"/>
  <c r="B317" i="14" s="1"/>
  <c r="B318" i="14" s="1"/>
  <c r="B319" i="14" s="1"/>
  <c r="B17" i="14"/>
  <c r="B18" i="14" s="1"/>
  <c r="B19" i="14" s="1"/>
  <c r="B20" i="14" s="1"/>
  <c r="B21" i="14" s="1"/>
  <c r="B514" i="14"/>
  <c r="B515" i="14" s="1"/>
  <c r="B516" i="14" s="1"/>
  <c r="B517" i="14" s="1"/>
  <c r="B518" i="14" s="1"/>
  <c r="B519" i="14" s="1"/>
  <c r="B194" i="14"/>
  <c r="B195" i="14" s="1"/>
  <c r="B196" i="14" s="1"/>
  <c r="B194" i="18"/>
  <c r="B472" i="17"/>
  <c r="B473" i="17" s="1"/>
  <c r="B152" i="11"/>
  <c r="B153" i="11" s="1"/>
  <c r="B508" i="17"/>
  <c r="B509" i="17" s="1"/>
  <c r="B376" i="15"/>
  <c r="B377" i="15" s="1"/>
  <c r="B346" i="16"/>
  <c r="B347" i="16" s="1"/>
  <c r="B348" i="16" s="1"/>
  <c r="B349" i="16" s="1"/>
  <c r="B237" i="17"/>
  <c r="B304" i="17"/>
  <c r="B305" i="17" s="1"/>
  <c r="B306" i="17" s="1"/>
  <c r="B130" i="18"/>
  <c r="B465" i="16"/>
  <c r="B466" i="16" s="1"/>
  <c r="B467" i="16" s="1"/>
  <c r="B363" i="17"/>
  <c r="B364" i="17" s="1"/>
  <c r="B365" i="17" s="1"/>
  <c r="B672" i="14"/>
  <c r="B673" i="14" s="1"/>
  <c r="B674" i="14" s="1"/>
  <c r="B675" i="14" s="1"/>
  <c r="B676" i="14" s="1"/>
  <c r="B677" i="14" s="1"/>
  <c r="B200" i="18"/>
  <c r="B697" i="14"/>
  <c r="B698" i="14" s="1"/>
  <c r="B699" i="14" s="1"/>
  <c r="B700" i="14" s="1"/>
  <c r="B701" i="14" s="1"/>
  <c r="B404" i="14"/>
  <c r="B405" i="14" s="1"/>
  <c r="B406" i="14" s="1"/>
  <c r="B407" i="14" s="1"/>
  <c r="B408" i="14" s="1"/>
  <c r="B409" i="14" s="1"/>
  <c r="B176" i="18"/>
  <c r="B372" i="14"/>
  <c r="B373" i="14" s="1"/>
  <c r="B374" i="14" s="1"/>
  <c r="B375" i="14" s="1"/>
  <c r="B196" i="18"/>
  <c r="B172" i="18"/>
  <c r="B130" i="11"/>
  <c r="B39" i="14"/>
  <c r="B40" i="14" s="1"/>
  <c r="B41" i="14" s="1"/>
  <c r="B42" i="14" s="1"/>
  <c r="B521" i="16"/>
  <c r="B522" i="16" s="1"/>
  <c r="B523" i="16" s="1"/>
  <c r="B524" i="16" s="1"/>
  <c r="B525" i="16" s="1"/>
  <c r="B526" i="16" s="1"/>
  <c r="B527" i="16" s="1"/>
  <c r="B791" i="14"/>
  <c r="B792" i="14" s="1"/>
  <c r="B793" i="14" s="1"/>
  <c r="B794" i="14" s="1"/>
  <c r="B795" i="14" s="1"/>
  <c r="B725" i="14"/>
  <c r="B726" i="14" s="1"/>
  <c r="B727" i="14" s="1"/>
  <c r="B728" i="14" s="1"/>
  <c r="B729" i="14" s="1"/>
  <c r="B353" i="15"/>
  <c r="B354" i="15" s="1"/>
  <c r="B622" i="14"/>
  <c r="B623" i="14" s="1"/>
  <c r="B624" i="14" s="1"/>
  <c r="B625" i="14" s="1"/>
  <c r="B626" i="14" s="1"/>
  <c r="B427" i="16"/>
  <c r="B428" i="16" s="1"/>
  <c r="B46" i="17"/>
  <c r="B47" i="17" s="1"/>
  <c r="B48" i="17" s="1"/>
  <c r="B80" i="11"/>
  <c r="B131" i="17"/>
  <c r="B132" i="17" s="1"/>
  <c r="B133" i="17" s="1"/>
  <c r="B134" i="17" s="1"/>
  <c r="B135" i="17" s="1"/>
  <c r="B107" i="18"/>
  <c r="B108" i="18" s="1"/>
  <c r="B109" i="18" s="1"/>
  <c r="B288" i="16"/>
  <c r="B223" i="15"/>
  <c r="B224" i="15" s="1"/>
  <c r="B225" i="15" s="1"/>
  <c r="B226" i="15" s="1"/>
  <c r="B320" i="16"/>
  <c r="B242" i="15"/>
  <c r="B329" i="16"/>
  <c r="B330" i="16" s="1"/>
  <c r="B331" i="16" s="1"/>
  <c r="B103" i="11"/>
  <c r="B358" i="17"/>
  <c r="B359" i="17" s="1"/>
  <c r="B360" i="17" s="1"/>
  <c r="B361" i="17" s="1"/>
  <c r="B362" i="17" s="1"/>
  <c r="B361" i="16"/>
  <c r="B362" i="16" s="1"/>
  <c r="B363" i="16" s="1"/>
  <c r="B364" i="16" s="1"/>
  <c r="B365" i="16" s="1"/>
  <c r="B414" i="16"/>
  <c r="B415" i="16" s="1"/>
  <c r="B416" i="16" s="1"/>
  <c r="B417" i="16" s="1"/>
  <c r="B418" i="16" s="1"/>
  <c r="B426" i="17"/>
  <c r="B427" i="17" s="1"/>
  <c r="B428" i="17" s="1"/>
  <c r="B429" i="17" s="1"/>
  <c r="B430" i="17" s="1"/>
  <c r="B431" i="17" s="1"/>
  <c r="B432" i="17" s="1"/>
  <c r="B286" i="15"/>
  <c r="B287" i="15" s="1"/>
  <c r="B667" i="14"/>
  <c r="B668" i="14" s="1"/>
  <c r="B669" i="14" s="1"/>
  <c r="B670" i="14" s="1"/>
  <c r="B671" i="14" s="1"/>
  <c r="B707" i="14"/>
  <c r="B708" i="14" s="1"/>
  <c r="B709" i="14" s="1"/>
  <c r="B710" i="14" s="1"/>
  <c r="B711" i="14" s="1"/>
  <c r="B141" i="14"/>
  <c r="B142" i="14" s="1"/>
  <c r="B143" i="14" s="1"/>
  <c r="B144" i="14" s="1"/>
  <c r="B145" i="14" s="1"/>
  <c r="B445" i="17"/>
  <c r="B446" i="17" s="1"/>
  <c r="B447" i="17" s="1"/>
  <c r="B448" i="17" s="1"/>
  <c r="B449" i="17" s="1"/>
  <c r="B450" i="17" s="1"/>
  <c r="B107" i="14"/>
  <c r="B108" i="14" s="1"/>
  <c r="B109" i="14" s="1"/>
  <c r="B110" i="14" s="1"/>
  <c r="B111" i="14" s="1"/>
  <c r="B209" i="18"/>
  <c r="B210" i="18" s="1"/>
  <c r="B150" i="11"/>
  <c r="B476" i="14"/>
  <c r="B477" i="14" s="1"/>
  <c r="B478" i="14" s="1"/>
  <c r="B479" i="14" s="1"/>
  <c r="B480" i="14" s="1"/>
  <c r="B182" i="14"/>
  <c r="B183" i="14" s="1"/>
  <c r="B184" i="14" s="1"/>
  <c r="B185" i="14" s="1"/>
  <c r="B186" i="14" s="1"/>
  <c r="B597" i="14"/>
  <c r="B598" i="14" s="1"/>
  <c r="B599" i="14" s="1"/>
  <c r="B600" i="14" s="1"/>
  <c r="B601" i="14" s="1"/>
  <c r="B426" i="14"/>
  <c r="B427" i="14" s="1"/>
  <c r="B428" i="14" s="1"/>
  <c r="B429" i="14" s="1"/>
  <c r="B202" i="18"/>
  <c r="B203" i="18" s="1"/>
  <c r="B145" i="11"/>
  <c r="B211" i="18"/>
  <c r="B212" i="18" s="1"/>
  <c r="B478" i="17"/>
  <c r="B479" i="17" s="1"/>
  <c r="B480" i="17" s="1"/>
  <c r="B514" i="17"/>
  <c r="B515" i="17" s="1"/>
  <c r="B516" i="17" s="1"/>
  <c r="B517" i="17" s="1"/>
  <c r="B518" i="17" s="1"/>
  <c r="B420" i="16"/>
  <c r="B421" i="16" s="1"/>
  <c r="B422" i="16" s="1"/>
  <c r="B423" i="16" s="1"/>
  <c r="B424" i="16" s="1"/>
  <c r="B425" i="16" s="1"/>
  <c r="B426" i="16" s="1"/>
  <c r="B364" i="14"/>
  <c r="B365" i="14" s="1"/>
  <c r="B366" i="14" s="1"/>
  <c r="B367" i="14" s="1"/>
  <c r="B368" i="14" s="1"/>
  <c r="B369" i="14" s="1"/>
  <c r="B370" i="14" s="1"/>
  <c r="B44" i="14"/>
  <c r="B45" i="14" s="1"/>
  <c r="B46" i="14" s="1"/>
  <c r="B47" i="14" s="1"/>
  <c r="B42" i="16"/>
  <c r="B43" i="16" s="1"/>
  <c r="B44" i="16" s="1"/>
  <c r="B45" i="16" s="1"/>
  <c r="B245" i="16"/>
  <c r="B246" i="16" s="1"/>
  <c r="B247" i="16" s="1"/>
  <c r="B248" i="16" s="1"/>
  <c r="B249" i="16" s="1"/>
  <c r="B305" i="16"/>
  <c r="B306" i="16" s="1"/>
  <c r="B307" i="16" s="1"/>
  <c r="B308" i="16" s="1"/>
  <c r="B309" i="16" s="1"/>
  <c r="B279" i="16"/>
  <c r="B280" i="16" s="1"/>
  <c r="B310" i="16"/>
  <c r="B311" i="16" s="1"/>
  <c r="B312" i="16" s="1"/>
  <c r="B313" i="16" s="1"/>
  <c r="B314" i="16" s="1"/>
  <c r="B198" i="15"/>
  <c r="B120" i="18"/>
  <c r="B122" i="18"/>
  <c r="B315" i="16"/>
  <c r="B316" i="16" s="1"/>
  <c r="B317" i="16" s="1"/>
  <c r="B92" i="11"/>
  <c r="B102" i="11"/>
  <c r="B149" i="18"/>
  <c r="B150" i="18" s="1"/>
  <c r="B151" i="18" s="1"/>
  <c r="B452" i="16"/>
  <c r="B453" i="16" s="1"/>
  <c r="B454" i="16" s="1"/>
  <c r="B455" i="16" s="1"/>
  <c r="B157" i="18"/>
  <c r="B158" i="18" s="1"/>
  <c r="B437" i="16"/>
  <c r="B438" i="16" s="1"/>
  <c r="B124" i="11"/>
  <c r="B376" i="17"/>
  <c r="B377" i="17" s="1"/>
  <c r="B378" i="17" s="1"/>
  <c r="B379" i="17" s="1"/>
  <c r="B380" i="17" s="1"/>
  <c r="B381" i="17" s="1"/>
  <c r="B166" i="18"/>
  <c r="B435" i="14"/>
  <c r="B436" i="14" s="1"/>
  <c r="B437" i="14" s="1"/>
  <c r="B438" i="14" s="1"/>
  <c r="B439" i="14" s="1"/>
  <c r="B468" i="17"/>
  <c r="B469" i="17" s="1"/>
  <c r="B470" i="17" s="1"/>
  <c r="B431" i="14"/>
  <c r="B432" i="14" s="1"/>
  <c r="B433" i="14" s="1"/>
  <c r="B434" i="14" s="1"/>
  <c r="B54" i="14"/>
  <c r="B55" i="14" s="1"/>
  <c r="B56" i="14" s="1"/>
  <c r="B57" i="14" s="1"/>
  <c r="B58" i="14" s="1"/>
  <c r="B175" i="14"/>
  <c r="B176" i="14" s="1"/>
  <c r="B177" i="14" s="1"/>
  <c r="B178" i="14" s="1"/>
  <c r="B179" i="14" s="1"/>
  <c r="B180" i="14" s="1"/>
  <c r="B416" i="14"/>
  <c r="B417" i="14" s="1"/>
  <c r="B418" i="14" s="1"/>
  <c r="B419" i="14" s="1"/>
  <c r="B341" i="15"/>
  <c r="B185" i="18"/>
  <c r="B186" i="18" s="1"/>
  <c r="B639" i="14"/>
  <c r="B640" i="14" s="1"/>
  <c r="B641" i="14" s="1"/>
  <c r="B642" i="14" s="1"/>
  <c r="B350" i="15"/>
  <c r="B374" i="15"/>
  <c r="B375" i="15" s="1"/>
  <c r="B522" i="17"/>
  <c r="B760" i="14"/>
  <c r="B761" i="14" s="1"/>
  <c r="B762" i="14" s="1"/>
  <c r="B763" i="14" s="1"/>
  <c r="B764" i="14" s="1"/>
  <c r="B765" i="14" s="1"/>
  <c r="B712" i="14"/>
  <c r="B713" i="14" s="1"/>
  <c r="B714" i="14" s="1"/>
  <c r="B715" i="14" s="1"/>
  <c r="B716" i="14" s="1"/>
  <c r="B717" i="14" s="1"/>
  <c r="B414" i="17"/>
  <c r="B415" i="17" s="1"/>
  <c r="B121" i="11"/>
  <c r="B36" i="15"/>
  <c r="B37" i="15" s="1"/>
  <c r="B38" i="15" s="1"/>
  <c r="B12" i="11"/>
  <c r="B13" i="11" s="1"/>
  <c r="B248" i="17"/>
  <c r="B241" i="17"/>
  <c r="B242" i="17" s="1"/>
  <c r="B243" i="17" s="1"/>
  <c r="B244" i="17" s="1"/>
  <c r="B245" i="17" s="1"/>
  <c r="B226" i="17"/>
  <c r="B227" i="17" s="1"/>
  <c r="B228" i="17" s="1"/>
  <c r="B229" i="17" s="1"/>
  <c r="B276" i="17"/>
  <c r="B277" i="17" s="1"/>
  <c r="B278" i="17" s="1"/>
  <c r="B279" i="17" s="1"/>
  <c r="B297" i="16"/>
  <c r="B298" i="16" s="1"/>
  <c r="B299" i="16" s="1"/>
  <c r="B300" i="16" s="1"/>
  <c r="B301" i="16" s="1"/>
  <c r="B265" i="15"/>
  <c r="B266" i="15" s="1"/>
  <c r="B207" i="15"/>
  <c r="B208" i="15" s="1"/>
  <c r="B136" i="18"/>
  <c r="B322" i="17"/>
  <c r="B323" i="17" s="1"/>
  <c r="B324" i="17" s="1"/>
  <c r="B325" i="17" s="1"/>
  <c r="B326" i="17" s="1"/>
  <c r="B327" i="17" s="1"/>
  <c r="B332" i="16"/>
  <c r="B333" i="16" s="1"/>
  <c r="B334" i="16" s="1"/>
  <c r="B335" i="16" s="1"/>
  <c r="B336" i="16" s="1"/>
  <c r="B131" i="18"/>
  <c r="B132" i="18" s="1"/>
  <c r="B340" i="17"/>
  <c r="B341" i="17" s="1"/>
  <c r="B349" i="17"/>
  <c r="B350" i="17" s="1"/>
  <c r="B141" i="18"/>
  <c r="B161" i="18"/>
  <c r="B433" i="17"/>
  <c r="B434" i="17" s="1"/>
  <c r="B435" i="17" s="1"/>
  <c r="B154" i="18"/>
  <c r="B398" i="17"/>
  <c r="B399" i="17" s="1"/>
  <c r="B400" i="17" s="1"/>
  <c r="B401" i="17" s="1"/>
  <c r="B402" i="17" s="1"/>
  <c r="B403" i="17" s="1"/>
  <c r="B295" i="15"/>
  <c r="B293" i="15"/>
  <c r="B368" i="17"/>
  <c r="B369" i="17" s="1"/>
  <c r="B123" i="11"/>
  <c r="B109" i="11"/>
  <c r="B373" i="17"/>
  <c r="B374" i="17" s="1"/>
  <c r="B375" i="17" s="1"/>
  <c r="B656" i="14"/>
  <c r="B657" i="14" s="1"/>
  <c r="B658" i="14" s="1"/>
  <c r="B659" i="14" s="1"/>
  <c r="B660" i="14" s="1"/>
  <c r="B661" i="14" s="1"/>
  <c r="B33" i="14"/>
  <c r="B34" i="14" s="1"/>
  <c r="B35" i="14" s="1"/>
  <c r="B36" i="14" s="1"/>
  <c r="B37" i="14" s="1"/>
  <c r="B199" i="18"/>
  <c r="B320" i="14"/>
  <c r="B321" i="14" s="1"/>
  <c r="B322" i="14" s="1"/>
  <c r="B323" i="14" s="1"/>
  <c r="B324" i="14" s="1"/>
  <c r="B325" i="14" s="1"/>
  <c r="B570" i="14"/>
  <c r="B571" i="14" s="1"/>
  <c r="B572" i="14" s="1"/>
  <c r="B573" i="14" s="1"/>
  <c r="B507" i="14"/>
  <c r="B508" i="14" s="1"/>
  <c r="B509" i="14" s="1"/>
  <c r="B510" i="14" s="1"/>
  <c r="B511" i="14" s="1"/>
  <c r="B512" i="14" s="1"/>
  <c r="B513" i="14" s="1"/>
  <c r="B438" i="17"/>
  <c r="B439" i="17" s="1"/>
  <c r="B127" i="14"/>
  <c r="B128" i="14" s="1"/>
  <c r="B129" i="14" s="1"/>
  <c r="B130" i="14" s="1"/>
  <c r="B131" i="14" s="1"/>
  <c r="B132" i="14" s="1"/>
  <c r="B133" i="14" s="1"/>
  <c r="B169" i="14"/>
  <c r="B170" i="14" s="1"/>
  <c r="B171" i="14" s="1"/>
  <c r="B172" i="14" s="1"/>
  <c r="B173" i="14" s="1"/>
  <c r="B174" i="14" s="1"/>
  <c r="B662" i="14"/>
  <c r="B663" i="14" s="1"/>
  <c r="B664" i="14" s="1"/>
  <c r="B665" i="14" s="1"/>
  <c r="B666" i="14" s="1"/>
  <c r="B553" i="14"/>
  <c r="B554" i="14" s="1"/>
  <c r="B555" i="14" s="1"/>
  <c r="B556" i="14" s="1"/>
  <c r="B557" i="14" s="1"/>
  <c r="B558" i="14" s="1"/>
  <c r="B505" i="17"/>
  <c r="B506" i="17" s="1"/>
  <c r="B188" i="14"/>
  <c r="B189" i="14" s="1"/>
  <c r="B190" i="14" s="1"/>
  <c r="B191" i="14" s="1"/>
  <c r="B522" i="14"/>
  <c r="B523" i="14" s="1"/>
  <c r="B524" i="14" s="1"/>
  <c r="B684" i="14"/>
  <c r="B685" i="14" s="1"/>
  <c r="B686" i="14" s="1"/>
  <c r="B687" i="14" s="1"/>
  <c r="B688" i="14" s="1"/>
  <c r="B689" i="14" s="1"/>
  <c r="B690" i="14" s="1"/>
  <c r="B474" i="17"/>
  <c r="B475" i="17" s="1"/>
  <c r="B476" i="17" s="1"/>
  <c r="B139" i="11"/>
  <c r="B496" i="17"/>
  <c r="B497" i="17" s="1"/>
  <c r="B498" i="17" s="1"/>
  <c r="B499" i="17" s="1"/>
  <c r="B500" i="17" s="1"/>
  <c r="B501" i="17" s="1"/>
  <c r="B502" i="17" s="1"/>
  <c r="B503" i="17" s="1"/>
  <c r="B300" i="15"/>
  <c r="B301" i="15" s="1"/>
  <c r="B302" i="15" s="1"/>
  <c r="B303" i="15" s="1"/>
  <c r="B304" i="15" s="1"/>
  <c r="B138" i="18"/>
  <c r="B139" i="18" s="1"/>
  <c r="B238" i="17"/>
  <c r="B265" i="16"/>
  <c r="B35" i="15"/>
  <c r="B190" i="18"/>
  <c r="B191" i="18" s="1"/>
  <c r="B158" i="15"/>
  <c r="B177" i="15"/>
  <c r="B178" i="15" s="1"/>
  <c r="B99" i="16"/>
  <c r="B100" i="16" s="1"/>
  <c r="B101" i="16" s="1"/>
  <c r="B102" i="16" s="1"/>
  <c r="B256" i="16"/>
  <c r="B257" i="16" s="1"/>
  <c r="B258" i="16" s="1"/>
  <c r="B259" i="16" s="1"/>
  <c r="B260" i="16" s="1"/>
  <c r="B261" i="16" s="1"/>
  <c r="B262" i="16" s="1"/>
  <c r="B263" i="16" s="1"/>
  <c r="B264" i="16" s="1"/>
  <c r="B84" i="11"/>
  <c r="B136" i="17"/>
  <c r="B272" i="17"/>
  <c r="B302" i="16"/>
  <c r="B303" i="16" s="1"/>
  <c r="B304" i="16" s="1"/>
  <c r="B259" i="17"/>
  <c r="B280" i="17"/>
  <c r="B281" i="17" s="1"/>
  <c r="B282" i="17" s="1"/>
  <c r="B283" i="17" s="1"/>
  <c r="B284" i="17" s="1"/>
  <c r="B285" i="17" s="1"/>
  <c r="B127" i="18"/>
  <c r="B128" i="18" s="1"/>
  <c r="B212" i="15"/>
  <c r="B337" i="16"/>
  <c r="B338" i="16" s="1"/>
  <c r="B339" i="16" s="1"/>
  <c r="B239" i="15"/>
  <c r="B240" i="15" s="1"/>
  <c r="B318" i="17"/>
  <c r="B319" i="17" s="1"/>
  <c r="B320" i="17" s="1"/>
  <c r="B321" i="17" s="1"/>
  <c r="B235" i="15"/>
  <c r="B236" i="15" s="1"/>
  <c r="B350" i="16"/>
  <c r="B351" i="16" s="1"/>
  <c r="B352" i="16" s="1"/>
  <c r="B353" i="16" s="1"/>
  <c r="B502" i="16"/>
  <c r="B146" i="18"/>
  <c r="B462" i="16"/>
  <c r="B463" i="16" s="1"/>
  <c r="B464" i="16" s="1"/>
  <c r="B456" i="16"/>
  <c r="B457" i="16" s="1"/>
  <c r="B458" i="16" s="1"/>
  <c r="B459" i="16" s="1"/>
  <c r="B460" i="16" s="1"/>
  <c r="B296" i="15"/>
  <c r="B297" i="15" s="1"/>
  <c r="B276" i="15"/>
  <c r="B277" i="15" s="1"/>
  <c r="B278" i="15" s="1"/>
  <c r="B279" i="15" s="1"/>
  <c r="B280" i="15" s="1"/>
  <c r="B389" i="17"/>
  <c r="B390" i="17" s="1"/>
  <c r="B391" i="17" s="1"/>
  <c r="B458" i="14"/>
  <c r="B459" i="14" s="1"/>
  <c r="B460" i="14" s="1"/>
  <c r="B461" i="14" s="1"/>
  <c r="B462" i="14" s="1"/>
  <c r="B463" i="14" s="1"/>
  <c r="B27" i="14"/>
  <c r="B28" i="14" s="1"/>
  <c r="B29" i="14" s="1"/>
  <c r="B30" i="14" s="1"/>
  <c r="B31" i="14" s="1"/>
  <c r="B32" i="14" s="1"/>
  <c r="B117" i="14"/>
  <c r="B118" i="14" s="1"/>
  <c r="B119" i="14" s="1"/>
  <c r="B120" i="14" s="1"/>
  <c r="B121" i="14" s="1"/>
  <c r="B217" i="14"/>
  <c r="B218" i="14" s="1"/>
  <c r="B219" i="14" s="1"/>
  <c r="B220" i="14" s="1"/>
  <c r="B492" i="14"/>
  <c r="B493" i="14" s="1"/>
  <c r="B494" i="14" s="1"/>
  <c r="B495" i="14" s="1"/>
  <c r="B617" i="14"/>
  <c r="B618" i="14" s="1"/>
  <c r="B619" i="14" s="1"/>
  <c r="B620" i="14" s="1"/>
  <c r="B621" i="14" s="1"/>
  <c r="B460" i="17"/>
  <c r="B461" i="17" s="1"/>
  <c r="B462" i="17" s="1"/>
  <c r="B463" i="17" s="1"/>
  <c r="B464" i="17" s="1"/>
  <c r="B465" i="17" s="1"/>
  <c r="B466" i="17" s="1"/>
  <c r="B602" i="14"/>
  <c r="B603" i="14" s="1"/>
  <c r="B604" i="14" s="1"/>
  <c r="B605" i="14" s="1"/>
  <c r="B606" i="14" s="1"/>
  <c r="B627" i="14"/>
  <c r="B628" i="14" s="1"/>
  <c r="B629" i="14" s="1"/>
  <c r="B630" i="14" s="1"/>
  <c r="B631" i="14" s="1"/>
  <c r="B241" i="14"/>
  <c r="B242" i="14" s="1"/>
  <c r="B243" i="14" s="1"/>
  <c r="B244" i="14" s="1"/>
  <c r="B245" i="14" s="1"/>
  <c r="B246" i="14" s="1"/>
  <c r="B481" i="14"/>
  <c r="B482" i="14" s="1"/>
  <c r="B483" i="14" s="1"/>
  <c r="B484" i="14" s="1"/>
  <c r="B485" i="14" s="1"/>
  <c r="B346" i="15"/>
  <c r="B347" i="15" s="1"/>
  <c r="B520" i="17"/>
  <c r="B521" i="17" s="1"/>
  <c r="B481" i="17"/>
  <c r="B482" i="17" s="1"/>
  <c r="B483" i="17" s="1"/>
  <c r="B484" i="17" s="1"/>
  <c r="B510" i="17"/>
  <c r="B511" i="17" s="1"/>
  <c r="B512" i="17" s="1"/>
  <c r="B205" i="18"/>
  <c r="B206" i="18" s="1"/>
  <c r="B168" i="18"/>
  <c r="B48" i="14"/>
  <c r="B49" i="14" s="1"/>
  <c r="B50" i="14" s="1"/>
  <c r="B51" i="14" s="1"/>
  <c r="B52" i="14" s="1"/>
  <c r="B87" i="17"/>
  <c r="B88" i="17" s="1"/>
  <c r="B89" i="17" s="1"/>
  <c r="B98" i="18"/>
  <c r="B99" i="18" s="1"/>
  <c r="B167" i="15"/>
  <c r="B168" i="15" s="1"/>
  <c r="B169" i="15" s="1"/>
  <c r="B170" i="15" s="1"/>
  <c r="B171" i="15" s="1"/>
  <c r="B172" i="15" s="1"/>
  <c r="B173" i="15" s="1"/>
  <c r="B174" i="15" s="1"/>
  <c r="B241" i="16"/>
  <c r="B242" i="16" s="1"/>
  <c r="B243" i="16" s="1"/>
  <c r="B244" i="16" s="1"/>
  <c r="B105" i="15"/>
  <c r="B85" i="11"/>
  <c r="B78" i="11"/>
  <c r="B249" i="15"/>
  <c r="B250" i="15" s="1"/>
  <c r="B201" i="15"/>
  <c r="B294" i="17"/>
  <c r="B295" i="17" s="1"/>
  <c r="B296" i="17" s="1"/>
  <c r="B297" i="17" s="1"/>
  <c r="B298" i="17" s="1"/>
  <c r="B299" i="17" s="1"/>
  <c r="B134" i="18"/>
  <c r="B248" i="15"/>
  <c r="B313" i="17"/>
  <c r="B314" i="17" s="1"/>
  <c r="B315" i="17" s="1"/>
  <c r="B316" i="17" s="1"/>
  <c r="B317" i="17" s="1"/>
  <c r="B308" i="17"/>
  <c r="B343" i="17"/>
  <c r="B344" i="17" s="1"/>
  <c r="B345" i="17" s="1"/>
  <c r="B346" i="17" s="1"/>
  <c r="B347" i="17" s="1"/>
  <c r="B143" i="18"/>
  <c r="B351" i="17"/>
  <c r="B352" i="17" s="1"/>
  <c r="B353" i="17" s="1"/>
  <c r="B305" i="15"/>
  <c r="B306" i="15" s="1"/>
  <c r="B307" i="15" s="1"/>
  <c r="B308" i="15" s="1"/>
  <c r="B309" i="15" s="1"/>
  <c r="B310" i="15" s="1"/>
  <c r="B321" i="15"/>
  <c r="B322" i="15" s="1"/>
  <c r="B323" i="15" s="1"/>
  <c r="B324" i="15" s="1"/>
  <c r="B325" i="15" s="1"/>
  <c r="B326" i="15" s="1"/>
  <c r="B393" i="17"/>
  <c r="B394" i="17" s="1"/>
  <c r="B289" i="15"/>
  <c r="B128" i="11"/>
  <c r="B170" i="18"/>
  <c r="B171" i="18" s="1"/>
  <c r="B113" i="11"/>
  <c r="B187" i="18"/>
  <c r="B188" i="18" s="1"/>
  <c r="B189" i="18" s="1"/>
  <c r="B23" i="14"/>
  <c r="B24" i="14" s="1"/>
  <c r="B25" i="14" s="1"/>
  <c r="B26" i="14" s="1"/>
  <c r="B117" i="11"/>
  <c r="B347" i="14"/>
  <c r="B348" i="14" s="1"/>
  <c r="B349" i="14" s="1"/>
  <c r="B350" i="14" s="1"/>
  <c r="B351" i="14" s="1"/>
  <c r="B644" i="14"/>
  <c r="B645" i="14" s="1"/>
  <c r="B646" i="14" s="1"/>
  <c r="B647" i="14" s="1"/>
  <c r="B410" i="14"/>
  <c r="B411" i="14" s="1"/>
  <c r="B412" i="14" s="1"/>
  <c r="B413" i="14" s="1"/>
  <c r="B414" i="14" s="1"/>
  <c r="B633" i="14"/>
  <c r="B634" i="14" s="1"/>
  <c r="B635" i="14" s="1"/>
  <c r="B636" i="14" s="1"/>
  <c r="B637" i="14" s="1"/>
  <c r="B178" i="18"/>
  <c r="B179" i="18" s="1"/>
  <c r="B565" i="14"/>
  <c r="B566" i="14" s="1"/>
  <c r="B567" i="14" s="1"/>
  <c r="B568" i="14" s="1"/>
  <c r="B541" i="14"/>
  <c r="B542" i="14" s="1"/>
  <c r="B543" i="14" s="1"/>
  <c r="B544" i="14" s="1"/>
  <c r="B608" i="14"/>
  <c r="B609" i="14" s="1"/>
  <c r="B610" i="14" s="1"/>
  <c r="B611" i="14" s="1"/>
  <c r="B397" i="14"/>
  <c r="B398" i="14" s="1"/>
  <c r="B399" i="14" s="1"/>
  <c r="B400" i="14" s="1"/>
  <c r="B401" i="14" s="1"/>
  <c r="B402" i="14" s="1"/>
  <c r="B403" i="14" s="1"/>
  <c r="B612" i="14"/>
  <c r="B613" i="14" s="1"/>
  <c r="B614" i="14" s="1"/>
  <c r="B615" i="14" s="1"/>
  <c r="B616" i="14" s="1"/>
  <c r="B95" i="14"/>
  <c r="B96" i="14" s="1"/>
  <c r="B97" i="14" s="1"/>
  <c r="B98" i="14" s="1"/>
  <c r="B99" i="14" s="1"/>
  <c r="B100" i="14" s="1"/>
  <c r="B101" i="14" s="1"/>
  <c r="B134" i="14"/>
  <c r="B135" i="14" s="1"/>
  <c r="B136" i="14" s="1"/>
  <c r="B137" i="14" s="1"/>
  <c r="B138" i="14" s="1"/>
  <c r="B139" i="14" s="1"/>
  <c r="B326" i="14"/>
  <c r="B327" i="14" s="1"/>
  <c r="B328" i="14" s="1"/>
  <c r="B329" i="14" s="1"/>
  <c r="B330" i="14" s="1"/>
  <c r="B331" i="14" s="1"/>
  <c r="B517" i="16"/>
  <c r="B518" i="16" s="1"/>
  <c r="B519" i="16" s="1"/>
  <c r="B489" i="17"/>
  <c r="B490" i="17" s="1"/>
  <c r="B491" i="17" s="1"/>
  <c r="B492" i="17" s="1"/>
  <c r="B493" i="17" s="1"/>
  <c r="B494" i="17" s="1"/>
  <c r="B495" i="17" s="1"/>
  <c r="B349" i="15"/>
  <c r="B526" i="17"/>
  <c r="B527" i="17" s="1"/>
  <c r="B528" i="17" s="1"/>
  <c r="B529" i="17" s="1"/>
  <c r="B96" i="11"/>
  <c r="B97" i="11" s="1"/>
  <c r="B208" i="16"/>
  <c r="B209" i="16" s="1"/>
  <c r="B210" i="16" s="1"/>
  <c r="B211" i="16" s="1"/>
  <c r="B212" i="16" s="1"/>
  <c r="B213" i="16" s="1"/>
  <c r="B228" i="15"/>
  <c r="B229" i="15" s="1"/>
  <c r="B230" i="15" s="1"/>
  <c r="B231" i="15" s="1"/>
  <c r="B322" i="16"/>
  <c r="B366" i="16"/>
  <c r="B367" i="16" s="1"/>
  <c r="B368" i="16" s="1"/>
  <c r="B355" i="17"/>
  <c r="B356" i="17" s="1"/>
  <c r="B396" i="17"/>
  <c r="B397" i="17" s="1"/>
  <c r="B290" i="15"/>
  <c r="B291" i="15" s="1"/>
  <c r="B376" i="16"/>
  <c r="B377" i="16" s="1"/>
  <c r="B378" i="16" s="1"/>
  <c r="B370" i="17"/>
  <c r="B371" i="17" s="1"/>
  <c r="B372" i="17" s="1"/>
  <c r="B273" i="15"/>
  <c r="B164" i="18"/>
  <c r="B464" i="14"/>
  <c r="B465" i="14" s="1"/>
  <c r="B466" i="14" s="1"/>
  <c r="B467" i="14" s="1"/>
  <c r="B468" i="14" s="1"/>
  <c r="B581" i="14"/>
  <c r="B582" i="14" s="1"/>
  <c r="B583" i="14" s="1"/>
  <c r="B584" i="14" s="1"/>
  <c r="B585" i="14" s="1"/>
  <c r="B445" i="14"/>
  <c r="B446" i="14" s="1"/>
  <c r="B447" i="14" s="1"/>
  <c r="B448" i="14" s="1"/>
  <c r="B449" i="14" s="1"/>
  <c r="B450" i="14" s="1"/>
  <c r="B451" i="14" s="1"/>
  <c r="B452" i="14" s="1"/>
  <c r="B524" i="17"/>
  <c r="B525" i="17" s="1"/>
  <c r="B546" i="14"/>
  <c r="B547" i="14" s="1"/>
  <c r="B548" i="14" s="1"/>
  <c r="B549" i="14" s="1"/>
  <c r="B550" i="14" s="1"/>
  <c r="B551" i="14" s="1"/>
  <c r="B552" i="14" s="1"/>
  <c r="B102" i="14"/>
  <c r="B103" i="14" s="1"/>
  <c r="B104" i="14" s="1"/>
  <c r="B105" i="14" s="1"/>
  <c r="B106" i="14" s="1"/>
  <c r="B702" i="14"/>
  <c r="B703" i="14" s="1"/>
  <c r="B704" i="14" s="1"/>
  <c r="B705" i="14" s="1"/>
  <c r="B706" i="14" s="1"/>
  <c r="B489" i="14"/>
  <c r="B490" i="14" s="1"/>
  <c r="B574" i="14"/>
  <c r="B575" i="14" s="1"/>
  <c r="B576" i="14" s="1"/>
  <c r="B577" i="14" s="1"/>
  <c r="B578" i="14" s="1"/>
  <c r="B579" i="14" s="1"/>
  <c r="B580" i="14" s="1"/>
  <c r="B266" i="14"/>
  <c r="B267" i="14" s="1"/>
  <c r="B268" i="14" s="1"/>
  <c r="B269" i="14" s="1"/>
  <c r="B270" i="14" s="1"/>
  <c r="B60" i="14"/>
  <c r="B61" i="14" s="1"/>
  <c r="B62" i="14" s="1"/>
  <c r="B63" i="14" s="1"/>
  <c r="B64" i="14" s="1"/>
  <c r="B65" i="14" s="1"/>
  <c r="B66" i="14" s="1"/>
  <c r="B247" i="14"/>
  <c r="B248" i="14" s="1"/>
  <c r="B249" i="14" s="1"/>
  <c r="B250" i="14" s="1"/>
  <c r="B251" i="14" s="1"/>
  <c r="B252" i="14" s="1"/>
  <c r="B529" i="16"/>
  <c r="B530" i="16" s="1"/>
  <c r="B531" i="16" s="1"/>
  <c r="B532" i="16" s="1"/>
  <c r="B533" i="16" s="1"/>
  <c r="B143" i="11"/>
  <c r="B369" i="15"/>
  <c r="B379" i="15"/>
  <c r="B299" i="15"/>
  <c r="B416" i="17"/>
  <c r="B417" i="17" s="1"/>
  <c r="B418" i="17" s="1"/>
  <c r="B239" i="17"/>
  <c r="B84" i="18"/>
  <c r="B85" i="18" s="1"/>
  <c r="B11" i="18"/>
  <c r="B743" i="14"/>
  <c r="B744" i="14" s="1"/>
  <c r="B745" i="14" s="1"/>
  <c r="B746" i="14" s="1"/>
  <c r="B747" i="14" s="1"/>
  <c r="B754" i="14"/>
  <c r="B755" i="14" s="1"/>
  <c r="B756" i="14" s="1"/>
  <c r="B757" i="14" s="1"/>
  <c r="B758" i="14" s="1"/>
  <c r="B759" i="14" s="1"/>
  <c r="B332" i="17"/>
  <c r="B333" i="17" s="1"/>
  <c r="B334" i="17" s="1"/>
  <c r="B335" i="17" s="1"/>
  <c r="B106" i="18"/>
  <c r="B154" i="15"/>
  <c r="B155" i="15" s="1"/>
  <c r="B100" i="18"/>
  <c r="B101" i="18" s="1"/>
  <c r="B115" i="18"/>
  <c r="B116" i="18" s="1"/>
  <c r="B273" i="17"/>
  <c r="B274" i="17" s="1"/>
  <c r="B275" i="17" s="1"/>
  <c r="B183" i="15"/>
  <c r="B184" i="15" s="1"/>
  <c r="B287" i="17"/>
  <c r="B288" i="17" s="1"/>
  <c r="B289" i="17" s="1"/>
  <c r="B260" i="17"/>
  <c r="B261" i="17" s="1"/>
  <c r="B117" i="18"/>
  <c r="B264" i="17"/>
  <c r="B265" i="17" s="1"/>
  <c r="B302" i="17"/>
  <c r="B303" i="17" s="1"/>
  <c r="B300" i="17"/>
  <c r="B89" i="11"/>
  <c r="B318" i="16"/>
  <c r="B309" i="17"/>
  <c r="B310" i="17" s="1"/>
  <c r="B324" i="16"/>
  <c r="B325" i="16" s="1"/>
  <c r="B326" i="16" s="1"/>
  <c r="B327" i="16" s="1"/>
  <c r="B145" i="18"/>
  <c r="B355" i="16"/>
  <c r="B356" i="16" s="1"/>
  <c r="B448" i="16"/>
  <c r="B449" i="16" s="1"/>
  <c r="B450" i="16" s="1"/>
  <c r="B451" i="16" s="1"/>
  <c r="B327" i="15"/>
  <c r="B328" i="15" s="1"/>
  <c r="B420" i="17"/>
  <c r="B421" i="17" s="1"/>
  <c r="B477" i="16"/>
  <c r="B478" i="16" s="1"/>
  <c r="B479" i="16" s="1"/>
  <c r="B480" i="16" s="1"/>
  <c r="B481" i="16" s="1"/>
  <c r="B482" i="16" s="1"/>
  <c r="B483" i="16" s="1"/>
  <c r="B484" i="16" s="1"/>
  <c r="B485" i="16" s="1"/>
  <c r="B148" i="18"/>
  <c r="B431" i="16"/>
  <c r="B432" i="16" s="1"/>
  <c r="B433" i="16" s="1"/>
  <c r="B434" i="16" s="1"/>
  <c r="B110" i="11"/>
  <c r="B384" i="17"/>
  <c r="B385" i="17" s="1"/>
  <c r="B386" i="17" s="1"/>
  <c r="B387" i="17" s="1"/>
  <c r="B388" i="17" s="1"/>
  <c r="B283" i="15"/>
  <c r="B382" i="17"/>
  <c r="B398" i="16"/>
  <c r="B399" i="16" s="1"/>
  <c r="B400" i="16" s="1"/>
  <c r="B401" i="16" s="1"/>
  <c r="B402" i="16" s="1"/>
  <c r="B151" i="14"/>
  <c r="B152" i="14" s="1"/>
  <c r="B153" i="14" s="1"/>
  <c r="B154" i="14" s="1"/>
  <c r="B155" i="14" s="1"/>
  <c r="B156" i="14" s="1"/>
  <c r="B342" i="15"/>
  <c r="B343" i="15" s="1"/>
  <c r="B440" i="17"/>
  <c r="B441" i="17" s="1"/>
  <c r="B442" i="17" s="1"/>
  <c r="B184" i="18"/>
  <c r="B382" i="14"/>
  <c r="B383" i="14" s="1"/>
  <c r="B384" i="14" s="1"/>
  <c r="B385" i="14" s="1"/>
  <c r="B386" i="14" s="1"/>
  <c r="B302" i="14"/>
  <c r="B303" i="14" s="1"/>
  <c r="B304" i="14" s="1"/>
  <c r="B305" i="14" s="1"/>
  <c r="B306" i="14" s="1"/>
  <c r="B307" i="14" s="1"/>
  <c r="B180" i="18"/>
  <c r="B181" i="18" s="1"/>
  <c r="B147" i="11"/>
  <c r="B486" i="17"/>
  <c r="B487" i="17" s="1"/>
  <c r="B534" i="16"/>
  <c r="B535" i="16" s="1"/>
  <c r="B352" i="15"/>
  <c r="B169" i="18"/>
  <c r="B785" i="14"/>
  <c r="B786" i="14" s="1"/>
  <c r="B787" i="14" s="1"/>
  <c r="B788" i="14" s="1"/>
  <c r="B789" i="14" s="1"/>
  <c r="B790" i="14" s="1"/>
  <c r="B336" i="17"/>
  <c r="B337" i="17" s="1"/>
  <c r="B338" i="17" s="1"/>
  <c r="B71" i="11"/>
  <c r="B187" i="15"/>
  <c r="B188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8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9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0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3" xr16:uid="{2DBB9DEA-49E5-494A-9D08-D95D34E19226}" keepAlive="1" name="クエリ - 井闥山_Serve" description="ブック内の '井闥山_Serve' クエリへの接続です。" type="5" refreshedVersion="8" background="1" saveData="1">
    <dbPr connection="Provider=Microsoft.Mashup.OleDb.1;Data Source=$Workbook$;Location=井闥山_Serve;Extended Properties=&quot;&quot;" command="SELECT * FROM [井闥山_Serve]"/>
  </connection>
  <connection id="14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15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16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7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8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9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0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1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2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3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4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25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6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<sst xmlns="http://schemas.openxmlformats.org/spreadsheetml/2006/main" count="52323" uniqueCount="939">
  <si>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</si>
  <si>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</si>
  <si>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</si>
  <si>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</si>
  <si>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</si>
  <si>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</si>
  <si>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</si>
  <si>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</si>
  <si>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</si>
  <si>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</si>
  <si>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</si>
  <si>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</si>
  <si>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</si>
  <si>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</si>
  <si>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</si>
  <si>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</si>
  <si>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</si>
  <si>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</si>
  <si>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</si>
  <si>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</si>
  <si>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</si>
  <si>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</si>
  <si>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</si>
  <si>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</si>
  <si>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</si>
  <si>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</si>
  <si>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</si>
  <si>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</si>
  <si>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</si>
  <si>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</si>
  <si>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</si>
  <si>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</si>
  <si>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</si>
  <si>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</si>
  <si>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</si>
  <si>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</si>
  <si>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</si>
  <si>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</si>
  <si>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</si>
  <si>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</si>
  <si>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</si>
  <si>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</si>
  <si>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</si>
  <si>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</si>
  <si>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</si>
  <si>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</si>
  <si>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</si>
  <si>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</si>
  <si>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</si>
  <si>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</si>
  <si>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</si>
  <si>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</si>
  <si>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</si>
  <si>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</si>
  <si>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</si>
  <si>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</si>
  <si>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</si>
  <si>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</si>
  <si>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</si>
  <si>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</si>
  <si>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</si>
  <si>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</si>
  <si>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</si>
  <si>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</si>
  <si>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</si>
  <si>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</si>
  <si>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</si>
  <si>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</si>
  <si>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</si>
  <si>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</si>
  <si>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</si>
  <si>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</si>
  <si>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</si>
  <si>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</si>
  <si>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</si>
  <si>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</si>
  <si>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</si>
  <si>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</si>
  <si>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</si>
  <si>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</si>
  <si>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</si>
  <si>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</si>
  <si>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</si>
  <si>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</si>
  <si>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</si>
  <si>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</si>
  <si>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</si>
  <si>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</si>
  <si>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</si>
  <si>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</si>
  <si>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</si>
  <si>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</si>
  <si>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</si>
  <si>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</si>
  <si>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</si>
  <si>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</si>
  <si>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</si>
  <si>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</si>
  <si>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</si>
  <si>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</si>
  <si>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</si>
  <si>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</si>
  <si>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</si>
  <si>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</si>
  <si>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</si>
  <si>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</si>
  <si>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</si>
  <si>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</si>
  <si>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</si>
  <si>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</si>
  <si>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</si>
  <si>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</si>
  <si>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</si>
  <si>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</si>
  <si>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</si>
  <si>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</si>
  <si>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</si>
  <si>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</si>
  <si>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</si>
  <si>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</si>
  <si>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</si>
  <si>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</si>
  <si>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</si>
  <si>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</si>
  <si>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</si>
  <si>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</si>
  <si>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</si>
  <si>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</si>
  <si>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</si>
  <si>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</si>
  <si>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</si>
  <si>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</si>
  <si>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</si>
  <si>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</si>
  <si>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</si>
  <si>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</si>
  <si>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</si>
  <si>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</si>
  <si>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</si>
  <si>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</si>
  <si>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</si>
  <si>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</si>
  <si>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</si>
  <si>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</si>
  <si>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</si>
  <si>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</si>
  <si>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</si>
  <si>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</si>
  <si>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</si>
  <si>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</si>
  <si>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</si>
  <si>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</si>
  <si>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</si>
  <si>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</si>
  <si>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</si>
  <si>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</si>
  <si>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</si>
  <si>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</si>
  <si>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</si>
  <si>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</si>
  <si>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</si>
  <si>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</si>
  <si>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</si>
  <si>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</si>
  <si>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</si>
  <si>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</si>
  <si>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</si>
  <si>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</si>
  <si>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</si>
  <si>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</si>
  <si>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</si>
  <si>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</si>
  <si>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</si>
  <si>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</si>
  <si>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</si>
  <si>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</si>
  <si>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</si>
  <si>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</si>
  <si>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</si>
  <si>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</si>
  <si>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</si>
  <si>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</si>
  <si>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</si>
  <si>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</si>
  <si>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</si>
  <si>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</si>
  <si>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</si>
  <si>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</si>
  <si>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</si>
  <si>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</si>
  <si>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</si>
  <si>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</si>
  <si>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</si>
  <si>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</si>
  <si>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</si>
  <si>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</si>
  <si>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</si>
  <si>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</si>
  <si>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</si>
  <si>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</si>
  <si>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</si>
  <si>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</si>
  <si>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</si>
  <si>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</si>
  <si>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</si>
  <si>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</si>
  <si>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</si>
  <si>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</si>
  <si>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</si>
  <si>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</si>
  <si>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</si>
  <si>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</si>
  <si>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</si>
  <si>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</si>
  <si>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</si>
  <si>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</si>
  <si>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</si>
  <si>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</si>
  <si>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</si>
  <si>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</si>
  <si>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</si>
  <si>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</si>
  <si>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</si>
  <si>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</si>
  <si>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</si>
  <si>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</si>
  <si>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</si>
  <si>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</si>
  <si>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</si>
  <si>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</si>
  <si>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</si>
  <si>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</si>
  <si>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</si>
  <si>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</si>
  <si>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</si>
  <si>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</si>
  <si>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</si>
  <si>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</si>
  <si>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</si>
  <si>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</si>
  <si>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</si>
  <si>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</si>
  <si>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</si>
  <si>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</si>
  <si>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</si>
  <si>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</si>
  <si>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</si>
  <si>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</si>
  <si>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</si>
  <si>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</si>
  <si>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</si>
  <si>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</si>
  <si>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</si>
  <si>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</si>
  <si>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</si>
  <si>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</si>
  <si>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</si>
  <si>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</si>
  <si>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</si>
  <si>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</si>
  <si>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</si>
  <si>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</si>
  <si>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</si>
  <si>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</si>
  <si>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</si>
  <si>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</si>
  <si>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</si>
  <si>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</si>
  <si>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</si>
  <si>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</si>
  <si>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</si>
  <si>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</si>
  <si>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</si>
  <si>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</si>
  <si>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</si>
  <si>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</si>
  <si>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</si>
  <si>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</si>
  <si>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</si>
  <si>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</si>
  <si>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</si>
  <si>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</si>
  <si>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</si>
  <si>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</si>
  <si>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</si>
  <si>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</si>
  <si>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</si>
  <si>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</si>
  <si>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</si>
  <si>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</si>
  <si>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</si>
  <si>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</si>
  <si>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</si>
  <si>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</si>
  <si>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</si>
  <si>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</si>
  <si>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</si>
  <si>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</si>
  <si>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</si>
  <si>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</si>
  <si>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</si>
  <si>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</si>
  <si>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</si>
  <si>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</si>
  <si>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</si>
  <si>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</si>
  <si>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</si>
  <si>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</si>
  <si>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</si>
  <si>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</si>
  <si>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</si>
  <si>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</si>
  <si>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</si>
  <si>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</si>
  <si>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</si>
  <si>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</si>
  <si>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</si>
  <si>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</si>
  <si>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</si>
  <si>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</si>
  <si>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</si>
  <si>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</si>
  <si>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</si>
  <si>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</si>
  <si>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</si>
  <si>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</si>
  <si>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</si>
  <si>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</si>
  <si>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</si>
  <si>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</si>
  <si>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</si>
  <si>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</si>
  <si>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</si>
  <si>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</si>
  <si>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</si>
  <si>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</si>
  <si>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</si>
  <si>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</si>
  <si>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</si>
  <si>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</si>
  <si>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</si>
  <si>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</si>
  <si>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</si>
  <si>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</si>
  <si>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</si>
  <si>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</si>
  <si>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</si>
  <si>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</si>
  <si>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</si>
  <si>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</si>
  <si>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</si>
  <si>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</si>
  <si>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</si>
  <si>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</si>
  <si>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</si>
  <si>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</si>
  <si>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</si>
  <si>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</si>
  <si>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</si>
  <si>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</si>
  <si>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</si>
  <si>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</si>
  <si>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</si>
  <si>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</si>
  <si>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</si>
  <si>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</si>
  <si>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</si>
  <si>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</si>
  <si>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</si>
  <si>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</si>
  <si>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</si>
  <si>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</si>
  <si>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</si>
  <si>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</si>
  <si>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</si>
  <si>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</si>
  <si>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</si>
  <si>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</si>
  <si>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</si>
  <si>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</si>
  <si>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</si>
  <si>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</si>
  <si>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</si>
  <si>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</si>
  <si>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</si>
  <si>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</si>
  <si>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</si>
  <si>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</si>
  <si>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</si>
  <si>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</si>
  <si>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</si>
  <si>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</si>
  <si>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</si>
  <si>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</si>
  <si>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</si>
  <si>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</si>
  <si>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</si>
  <si>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</si>
  <si>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</si>
  <si>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</si>
  <si>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</si>
  <si>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</si>
  <si>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</si>
  <si>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</si>
  <si>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</si>
  <si>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</si>
  <si>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</si>
  <si>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</si>
  <si>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</si>
  <si>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</si>
  <si>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</si>
  <si>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</si>
  <si>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</si>
  <si>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</si>
  <si>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</si>
  <si>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</si>
  <si>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</si>
  <si>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</si>
  <si>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</si>
  <si>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</si>
  <si>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</si>
  <si>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</si>
  <si>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</si>
  <si>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</si>
  <si>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</si>
  <si>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</si>
  <si>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</si>
  <si>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</si>
  <si>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</si>
  <si>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</si>
  <si>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</si>
  <si>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</si>
  <si>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</si>
  <si>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</si>
  <si>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</si>
  <si>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</si>
  <si>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</si>
  <si>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</si>
  <si>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</si>
  <si>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</si>
  <si>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</si>
  <si>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</si>
  <si>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</si>
  <si>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</si>
  <si>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</si>
  <si>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</si>
  <si>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</si>
  <si>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</si>
  <si>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</si>
  <si>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</si>
  <si>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</si>
  <si>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</si>
  <si>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</si>
  <si>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</si>
  <si>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</si>
  <si>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</si>
  <si>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</si>
  <si>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</si>
  <si>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</si>
  <si>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</si>
  <si>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</si>
  <si>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</si>
  <si>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</si>
  <si>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</si>
  <si>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</si>
  <si>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</si>
  <si>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</si>
  <si>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</si>
  <si>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</si>
  <si>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</si>
  <si>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</si>
  <si>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</si>
  <si>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</si>
  <si>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</si>
  <si>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</si>
  <si>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</si>
  <si>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</si>
  <si>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</si>
  <si>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</si>
  <si>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</si>
  <si>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</si>
  <si>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</si>
  <si>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</si>
  <si>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</si>
  <si>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</si>
  <si>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</si>
  <si>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</si>
  <si>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</si>
  <si>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</si>
  <si>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</si>
  <si>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</si>
  <si>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</si>
  <si>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</si>
  <si>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</si>
  <si>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</si>
  <si>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</si>
  <si>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</si>
  <si>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</si>
  <si>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</si>
  <si>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</si>
  <si>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</si>
  <si>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</si>
  <si>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</si>
  <si>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</si>
  <si>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</si>
  <si>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</si>
  <si>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</si>
  <si>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</si>
  <si>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</si>
  <si>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</si>
  <si>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</si>
  <si>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</si>
  <si>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</si>
  <si>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</si>
  <si>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</si>
  <si>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</si>
  <si>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</si>
  <si>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</si>
  <si>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</si>
  <si>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</si>
  <si>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</si>
  <si>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</si>
  <si>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</si>
  <si>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</si>
  <si>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</si>
  <si>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</si>
  <si>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</si>
  <si>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</si>
  <si>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</si>
  <si>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</si>
  <si>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</si>
  <si>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</si>
  <si>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</si>
  <si>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</si>
  <si>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</si>
  <si>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</si>
  <si>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</si>
  <si>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</si>
  <si>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</si>
  <si>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</si>
  <si>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</si>
  <si>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</si>
  <si>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</si>
  <si>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</si>
  <si>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</si>
  <si>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</si>
  <si>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</si>
  <si>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</si>
  <si>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</si>
  <si>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</si>
  <si>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</si>
  <si>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</si>
  <si>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</si>
  <si>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</si>
  <si>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</si>
  <si>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</si>
  <si>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</si>
  <si>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</si>
  <si>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</si>
  <si>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</si>
  <si>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</si>
  <si>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</si>
  <si>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</si>
  <si>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</si>
  <si>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</si>
  <si>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</si>
  <si>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</si>
  <si>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</si>
  <si>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</si>
  <si>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</si>
  <si>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</si>
  <si>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</si>
  <si>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</si>
  <si>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</si>
  <si>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</si>
  <si>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</si>
  <si>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</si>
  <si>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</si>
  <si>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</si>
  <si>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</si>
  <si>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</si>
  <si>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</si>
  <si>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</si>
  <si>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</si>
  <si>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</si>
  <si>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</si>
  <si>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</si>
  <si>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</si>
  <si>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</si>
  <si>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</si>
  <si>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</si>
  <si>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</si>
  <si>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</si>
  <si>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</si>
  <si>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</si>
  <si>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</si>
  <si>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</si>
  <si>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</si>
  <si>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</si>
  <si>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</si>
  <si>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</si>
  <si>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</si>
  <si>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</si>
  <si>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</si>
  <si>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</si>
  <si>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</si>
  <si>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</si>
  <si>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</si>
  <si>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</si>
  <si>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</si>
  <si>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</si>
  <si>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</si>
  <si>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</si>
  <si>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</si>
  <si>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</si>
  <si>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</si>
  <si>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</si>
  <si>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</si>
  <si>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</si>
  <si>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</si>
  <si>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</si>
  <si>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</si>
  <si>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</si>
  <si>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</si>
  <si>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</si>
  <si>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</si>
  <si>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</si>
  <si>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</si>
  <si>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</si>
  <si>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</si>
  <si>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</si>
  <si>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</si>
  <si>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</si>
  <si>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</si>
  <si>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</si>
  <si>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</si>
  <si>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</si>
  <si>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</si>
  <si>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</si>
  <si>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</si>
  <si>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</si>
  <si>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</si>
  <si>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</si>
  <si>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</si>
  <si>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</si>
  <si>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</si>
  <si>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</si>
  <si>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</si>
  <si>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</si>
  <si>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</si>
  <si>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</si>
  <si>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</si>
  <si>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</si>
  <si>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</si>
  <si>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</si>
  <si>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</si>
  <si>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</si>
  <si>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</si>
  <si>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</si>
  <si>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</si>
  <si>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</si>
  <si>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</si>
  <si>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</si>
  <si>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</si>
  <si>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</si>
  <si>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</si>
  <si>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</si>
  <si>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</si>
  <si>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</si>
  <si>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</si>
  <si>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</si>
  <si>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</si>
  <si>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</si>
  <si>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</si>
  <si>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</si>
  <si>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</si>
  <si>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</si>
  <si>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</si>
  <si>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</si>
  <si>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</si>
  <si>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</si>
  <si>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</si>
  <si>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</si>
  <si>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</si>
  <si>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</si>
  <si>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</si>
  <si>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</si>
  <si>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</si>
  <si>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</si>
  <si>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</si>
  <si>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</si>
  <si>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</si>
  <si>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</si>
  <si>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</si>
  <si>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</si>
  <si>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</si>
  <si>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</si>
  <si>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</si>
  <si>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</si>
  <si>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</si>
  <si>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</si>
  <si>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</si>
  <si>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</si>
  <si>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</si>
  <si>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</si>
  <si>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</si>
  <si>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</si>
  <si>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</si>
  <si>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</si>
  <si>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</si>
  <si>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</si>
  <si>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</si>
  <si>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</si>
  <si>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</si>
  <si>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</si>
  <si>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</si>
  <si>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</si>
  <si>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</si>
  <si>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</si>
  <si>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</si>
  <si>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</si>
  <si>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</si>
  <si>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</si>
  <si>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</si>
  <si>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</si>
  <si>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SpikeVal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</si>
  <si>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</si>
  <si>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</si>
  <si>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</si>
  <si>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</si>
  <si>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</si>
  <si>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</si>
  <si>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</si>
  <si>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</si>
  <si>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</si>
  <si>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</si>
  <si>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</si>
  <si>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</si>
  <si>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</si>
  <si>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</si>
  <si>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</si>
  <si>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</si>
  <si>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</si>
  <si>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</si>
  <si>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</si>
  <si>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</si>
  <si>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</si>
  <si>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</si>
  <si>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</si>
  <si>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</si>
  <si>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</si>
  <si>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</si>
  <si>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</si>
  <si>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</si>
  <si>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</si>
  <si>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</si>
  <si>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</si>
  <si>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</si>
  <si>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</si>
  <si>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</si>
  <si>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</si>
  <si>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</si>
  <si>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</si>
  <si>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</si>
  <si>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</si>
  <si>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</si>
  <si>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</si>
  <si>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</si>
  <si>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</si>
  <si>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</si>
  <si>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</si>
  <si>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</si>
  <si>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</si>
  <si>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</si>
  <si>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</si>
  <si>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</si>
  <si>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</si>
  <si>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</si>
  <si>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</si>
  <si>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</si>
  <si>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</si>
  <si>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</si>
  <si>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</si>
  <si>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</si>
  <si>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</si>
  <si>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</si>
  <si>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</si>
  <si>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</si>
  <si>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</si>
  <si>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</si>
  <si>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</si>
  <si>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</si>
  <si>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</si>
  <si>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</si>
  <si>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</si>
  <si>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</si>
  <si>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</si>
  <si>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</si>
  <si>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</si>
  <si>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</si>
  <si>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</si>
  <si>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</si>
  <si>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</si>
  <si>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</si>
  <si>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</si>
  <si>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</si>
  <si>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</si>
  <si>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</si>
  <si>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</si>
  <si>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</si>
  <si>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</si>
  <si>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</si>
  <si>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</si>
  <si>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</si>
  <si>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</si>
  <si>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</si>
  <si>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</si>
  <si>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</si>
  <si>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</si>
  <si>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</si>
  <si>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</si>
  <si>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</si>
  <si>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</si>
  <si>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</si>
  <si>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</si>
  <si>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</si>
  <si>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</si>
  <si>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</si>
  <si>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</si>
  <si>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</si>
  <si>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</si>
  <si>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</si>
  <si>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</si>
  <si>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</si>
  <si>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</si>
  <si>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</si>
  <si>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</si>
  <si>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</si>
  <si>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</si>
  <si>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</si>
  <si>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</si>
  <si>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</si>
  <si>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</si>
  <si>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</si>
  <si>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</si>
  <si>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</si>
  <si>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</si>
  <si>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</si>
  <si>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</si>
  <si>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</si>
  <si>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</si>
  <si>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</si>
  <si>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</si>
  <si>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</si>
  <si>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</si>
  <si>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</si>
  <si>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</si>
  <si>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</si>
  <si>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</si>
  <si>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</si>
  <si>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</si>
  <si>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</si>
  <si>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</si>
  <si>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</si>
  <si>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</si>
  <si>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</si>
  <si>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</si>
  <si>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</si>
  <si>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</si>
  <si>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</si>
  <si>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</si>
  <si>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</si>
  <si>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</si>
  <si>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</si>
  <si>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</si>
  <si>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</si>
  <si>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</si>
  <si>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</si>
  <si>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オートアクティブ</t>
  </si>
  <si>
    <t>オーバーサーブ</t>
  </si>
  <si>
    <t>スパイクサーブ</t>
  </si>
  <si>
    <t>アンダーサーブ</t>
  </si>
  <si>
    <t>ジャンフロ</t>
  </si>
  <si>
    <t>トップスピン</t>
  </si>
  <si>
    <t>足レシーブ</t>
  </si>
  <si>
    <t>スーパー</t>
  </si>
  <si>
    <t>攻撃増加(3)</t>
  </si>
  <si>
    <t>ダイレクト</t>
  </si>
  <si>
    <t>シンクロ</t>
  </si>
  <si>
    <t>時間差</t>
  </si>
  <si>
    <t>夏祭り黒尾鉄朗</t>
  </si>
  <si>
    <t>バックアタック</t>
  </si>
  <si>
    <t>プール掃除岩泉一</t>
  </si>
  <si>
    <t>ストレート</t>
  </si>
  <si>
    <t>フェイント</t>
  </si>
  <si>
    <t>補正、強化補正参照</t>
  </si>
  <si>
    <t>クロス</t>
  </si>
  <si>
    <t>ブロックアウト</t>
  </si>
  <si>
    <t>リバウンド</t>
  </si>
  <si>
    <t>プール掃除及川徹</t>
  </si>
  <si>
    <t>夏祭り赤葦京治</t>
  </si>
  <si>
    <t>ソフト</t>
  </si>
  <si>
    <t>移動</t>
  </si>
  <si>
    <t>ツーアタック防御</t>
  </si>
  <si>
    <t>進路妨害</t>
  </si>
  <si>
    <t>3枚</t>
  </si>
  <si>
    <t>ユニフォーム木兎光太郎</t>
  </si>
  <si>
    <t>攻撃増加</t>
  </si>
  <si>
    <t>ターゲット</t>
  </si>
  <si>
    <t>攻撃減少(3)</t>
  </si>
  <si>
    <t>補正、強化補正を参照</t>
  </si>
  <si>
    <t>誘導</t>
  </si>
  <si>
    <t>デバフ解除</t>
  </si>
  <si>
    <t>?</t>
  </si>
  <si>
    <t>守備増加(2)</t>
  </si>
  <si>
    <t>回復(3)</t>
  </si>
  <si>
    <t>デバフ解除(3)</t>
  </si>
  <si>
    <t>デバフ解除(2)</t>
  </si>
  <si>
    <t>攻撃減少(2)</t>
  </si>
  <si>
    <t>ターン数</t>
  </si>
  <si>
    <t>守備増加(3)</t>
  </si>
  <si>
    <t>回復</t>
  </si>
  <si>
    <t>職業体験月島蛍</t>
  </si>
  <si>
    <t>eda</t>
  </si>
  <si>
    <t>eda</t>
    <phoneticPr fontId="1"/>
  </si>
  <si>
    <t>Q_Serve.eda</t>
  </si>
  <si>
    <t>Q_Serve.大分類</t>
  </si>
  <si>
    <t>Q_Serve.属性</t>
  </si>
  <si>
    <t>Q_Serve.色</t>
  </si>
  <si>
    <t>Q_Serve.パワー</t>
  </si>
  <si>
    <t>Q_Serve.補正</t>
  </si>
  <si>
    <t>Q_Serve.強化</t>
  </si>
  <si>
    <t>Q_Serve.強化補正</t>
  </si>
  <si>
    <t>Q_Serve.オートアクティブ</t>
  </si>
  <si>
    <t>Q_Serve.スピード補正</t>
  </si>
  <si>
    <t>Q_Serve.その他補正項目</t>
  </si>
  <si>
    <t>Q_Serve.その他補正値</t>
  </si>
  <si>
    <t>能力とスキル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</si>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</sst>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</cellXfs>
  <cellStyles count="1">
    <cellStyle name="標準" xfId="0" builtinId="0"/>
  </cellStyles>
  <dxfs count="218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217"/>
      <tableStyleElement type="headerRow" dxfId="216"/>
      <tableStyleElement type="lastColumn" dxfId="215"/>
      <tableStyleElement type="secondRowStripe" dxfId="214"/>
    </tableStyle>
    <tableStyle name="Stat" pivot="0" count="3" xr9:uid="{51BAA243-9CAF-4FF1-9D79-B3636DEDEEB7}">
      <tableStyleElement type="wholeTable" dxfId="213"/>
      <tableStyleElement type="headerRow" dxfId="212"/>
      <tableStyleElement type="secondRowStripe" dxfId="211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owerPivotData" Target="model/item.data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124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121.28571428571429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119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115.42857142857143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121.71428571428571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98.142857142857139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122.28571428571429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122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116.57142857142857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120.5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116.42857142857143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118.5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117.71428571428571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36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32.142857142857146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1094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1075.7142857142858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984342725315037E-2"/>
          <c:y val="2.208250497203313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鴎台!$G$2:$G$3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6.7346512065313488E-2"/>
                  <c:y val="-8.84510501207442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8.9331863162053979E-2"/>
                  <c:y val="1.8076181287394243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5E60CF5-C333-40E9-9190-B502F93F005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E75B6C6-A765-4CE2-9765-9422601A03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稲荷崎!$G$2:$G$9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-4.3911035810763915E-2"/>
                  <c:y val="-1.414195359543273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白鳥沢!$G$2:$G$13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8.4086963929803415E-2"/>
                  <c:y val="-7.4962987103610558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0.14877405446089398"/>
                  <c:y val="6.1321969368135845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-8.4121929924685063E-2"/>
                  <c:y val="-2.1797748023036382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烏野!$F$2:$F$27</c:f>
              <c:numCache>
                <c:formatCode>General</c:formatCode>
                <c:ptCount val="26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462</c:v>
                </c:pt>
                <c:pt idx="18">
                  <c:v>466</c:v>
                </c:pt>
                <c:pt idx="19">
                  <c:v>465</c:v>
                </c:pt>
                <c:pt idx="20">
                  <c:v>453</c:v>
                </c:pt>
                <c:pt idx="21">
                  <c:v>461</c:v>
                </c:pt>
                <c:pt idx="22">
                  <c:v>461</c:v>
                </c:pt>
                <c:pt idx="23">
                  <c:v>467</c:v>
                </c:pt>
                <c:pt idx="24">
                  <c:v>460</c:v>
                </c:pt>
                <c:pt idx="25">
                  <c:v>460</c:v>
                </c:pt>
              </c:numCache>
            </c:numRef>
          </c:xVal>
          <c:yVal>
            <c:numRef>
              <c:f>烏野!$G$2:$G$27</c:f>
              <c:numCache>
                <c:formatCode>General</c:formatCode>
                <c:ptCount val="26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477</c:v>
                </c:pt>
                <c:pt idx="18">
                  <c:v>487</c:v>
                </c:pt>
                <c:pt idx="19">
                  <c:v>485</c:v>
                </c:pt>
                <c:pt idx="20">
                  <c:v>477</c:v>
                </c:pt>
                <c:pt idx="21">
                  <c:v>491</c:v>
                </c:pt>
                <c:pt idx="22">
                  <c:v>459</c:v>
                </c:pt>
                <c:pt idx="23">
                  <c:v>468</c:v>
                </c:pt>
                <c:pt idx="24">
                  <c:v>469</c:v>
                </c:pt>
                <c:pt idx="25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烏野!$B$2:$B$27</c15:f>
                <c15:dlblRangeCache>
                  <c:ptCount val="26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ユニフォーム菅原考支ICONIC</c:v>
                  </c:pt>
                  <c:pt idx="18">
                    <c:v>プール掃除菅原考支ICONIC</c:v>
                  </c:pt>
                  <c:pt idx="19">
                    <c:v>ユニフォーム東峰旭ICONIC</c:v>
                  </c:pt>
                  <c:pt idx="20">
                    <c:v>プール掃除東峰旭ICONIC</c:v>
                  </c:pt>
                  <c:pt idx="21">
                    <c:v>ユニフォーム東峰旭YELL</c:v>
                  </c:pt>
                  <c:pt idx="22">
                    <c:v>ユニフォーム縁下力ICONIC</c:v>
                  </c:pt>
                  <c:pt idx="23">
                    <c:v>探偵縁下力ICONIC</c:v>
                  </c:pt>
                  <c:pt idx="24">
                    <c:v>ユニフォーム木下久志ICONIC</c:v>
                  </c:pt>
                  <c:pt idx="25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3CD65E-CEBB-461C-80B8-AF271E1B8A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E216C66-BD7A-48FE-BB72-93C29213C4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C9D1B88-C136-4BD6-A23B-3BEA91FEEC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戸美!$F$2:$F$3</c:f>
              <c:numCache>
                <c:formatCode>General</c:formatCode>
                <c:ptCount val="2"/>
                <c:pt idx="0">
                  <c:v>479</c:v>
                </c:pt>
                <c:pt idx="1">
                  <c:v>477</c:v>
                </c:pt>
              </c:numCache>
            </c:numRef>
          </c:xVal>
          <c:yVal>
            <c:numRef>
              <c:f>戸美!$G$2:$G$3</c:f>
              <c:numCache>
                <c:formatCode>General</c:formatCode>
                <c:ptCount val="2"/>
                <c:pt idx="0">
                  <c:v>483</c:v>
                </c:pt>
                <c:pt idx="1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40.859808912035" createdVersion="8" refreshedVersion="8" minRefreshableVersion="3" recordCount="139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7">
        <s v="ユニフォーム"/>
        <s v="制服"/>
        <s v="夏祭り"/>
        <s v="水着"/>
        <s v="職業体験"/>
        <s v="プール掃除"/>
        <s v="探偵"/>
      </sharedItems>
    </cacheField>
    <cacheField name="名前" numFmtId="0">
      <sharedItems count="10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</sharedItems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Spike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0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0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2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3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5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6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7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0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3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5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6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7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38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39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0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1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2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5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48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1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2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3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4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5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7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59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0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1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3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4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6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7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68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69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0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1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2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3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4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5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6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7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78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79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0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1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2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3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4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5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6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88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0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1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3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4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5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6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7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98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99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0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1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2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3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4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6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08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0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2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3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4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5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6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17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18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19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0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1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2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3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4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6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28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29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0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1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2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4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5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6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37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38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39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9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1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4"/>
    <x v="6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28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29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1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2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4"/>
    <x v="6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4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6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7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49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0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6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58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2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7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89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2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5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7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09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1"/>
    <x v="6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5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27"/>
    <x v="6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3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4">
  <location ref="A88:L104" firstHeaderRow="0" firstDataRow="1" firstDataCol="1" rowPageCount="4" colPageCount="1"/>
  <pivotFields count="31">
    <pivotField showAll="0"/>
    <pivotField axis="axisPage" showAll="0">
      <items count="8">
        <item x="5"/>
        <item x="0"/>
        <item x="2"/>
        <item x="4"/>
        <item x="3"/>
        <item x="1"/>
        <item x="6"/>
        <item t="default"/>
      </items>
    </pivotField>
    <pivotField axis="axisRow" showAll="0">
      <items count="101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14"/>
        <item sd="0" x="9"/>
        <item sd="0" x="11"/>
        <item sd="0" x="10"/>
        <item sd="0" x="2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A9317D2-30CF-48C8-8E8C-93DF6705FA22}" autoFormatId="20" applyNumberFormats="0" applyBorderFormats="0" applyFontFormats="0" applyPatternFormats="0" applyAlignmentFormats="0" applyWidthHeightFormats="0">
  <queryTableRefresh nextId="20">
    <queryTableFields count="1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ServeVal" tableColumnId="6"/>
      <queryTableField id="7" name="Q_Serve.eda" tableColumnId="7"/>
      <queryTableField id="8" name="Q_Serve.大分類" tableColumnId="8"/>
      <queryTableField id="9" name="Q_Serve.属性" tableColumnId="9"/>
      <queryTableField id="10" name="Q_Serve.色" tableColumnId="10"/>
      <queryTableField id="11" name="Q_Serve.パワー" tableColumnId="11"/>
      <queryTableField id="12" name="Q_Serve.補正" tableColumnId="12"/>
      <queryTableField id="13" name="Q_Serve.強化" tableColumnId="13"/>
      <queryTableField id="14" name="Q_Serve.強化補正" tableColumnId="14"/>
      <queryTableField id="15" name="Q_Serve.オートアクティブ" tableColumnId="15"/>
      <queryTableField id="16" name="Q_Serve.スピード補正" tableColumnId="16"/>
      <queryTableField id="17" name="Q_Serve.その他補正項目" tableColumnId="17"/>
      <queryTableField id="18" name="Q_Serve.その他補正値" tableColumnId="18"/>
      <queryTableField id="19" name="能力とスキル" tableColumnId="1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6" xr16:uid="{C6AAD661-2C19-4CFA-8066-70F6523D36F5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7" xr16:uid="{EA36CD42-086A-44BF-98F0-D44670A1F12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2" xr16:uid="{8D75A9A8-DC62-4D29-8EAF-4642B89BE45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8" xr16:uid="{51C69560-1EBF-4574-9D80-F6E00ACAC6D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4" xr16:uid="{ECB25F84-BE0A-403B-ADF8-B7C7DFE41BDE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4" xr16:uid="{94A42E7D-0D09-4A0C-8F34-BADF229888B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4EA4A678-8D25-4801-A20F-471DDC6AA2F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6" xr16:uid="{4ECECFCB-774B-41AC-80D6-3F50D0CB0F7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1" xr16:uid="{97A825B3-2738-4201-94AA-70F176D8010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3" xr16:uid="{E12F9B4D-1A5B-4115-A057-27D76823371B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86C9CD6B-C1F1-46CA-BB83-9BD05D83DE9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5" xr16:uid="{C21D3350-3AA9-4C73-9FF8-BBB24ED74F99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9BF1DA98-5C91-499E-9727-06295B9E73DC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4502E0A1-EE59-4AA2-BF8C-06E12E8B02A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95A69FD9-1C14-40B4-A543-DA1B199000FA}" autoFormatId="20" applyNumberFormats="0" applyBorderFormats="0" applyFontFormats="0" applyPatternFormats="0" applyAlignmentFormats="0" applyWidthHeightFormats="0">
  <queryTableRefresh nextId="23">
    <queryTableFields count="21">
      <queryTableField id="1" name="No" tableColumnId="1"/>
      <queryTableField id="21" name="eda" tableColumnId="2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137D701F-B737-4C2F-985B-C61DE1CE4ADB}" autoFormatId="20" applyNumberFormats="0" applyBorderFormats="0" applyFontFormats="0" applyPatternFormats="0" applyAlignmentFormats="0" applyWidthHeightFormats="0">
  <queryTableRefresh nextId="23">
    <queryTableFields count="21">
      <queryTableField id="1" name="No" tableColumnId="1"/>
      <queryTableField id="21" name="eda" tableColumnId="2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D4EF675E-2D94-4176-B81A-93458FAD3704}" autoFormatId="20" applyNumberFormats="0" applyBorderFormats="0" applyFontFormats="0" applyPatternFormats="0" applyAlignmentFormats="0" applyWidthHeightFormats="0">
  <queryTableRefresh nextId="23">
    <queryTableFields count="21">
      <queryTableField id="1" name="No" tableColumnId="1"/>
      <queryTableField id="21" name="eda" tableColumnId="2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9972C370-7BD0-4858-A503-837C3AED4998}" autoFormatId="20" applyNumberFormats="0" applyBorderFormats="0" applyFontFormats="0" applyPatternFormats="0" applyAlignmentFormats="0" applyWidthHeightFormats="0">
  <queryTableRefresh nextId="23">
    <queryTableFields count="21">
      <queryTableField id="1" name="No" tableColumnId="1"/>
      <queryTableField id="21" name="eda" tableColumnId="2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C69B3C7C-4C69-4777-B7FF-A4F1092043FE}" autoFormatId="20" applyNumberFormats="0" applyBorderFormats="0" applyFontFormats="0" applyPatternFormats="0" applyAlignmentFormats="0" applyWidthHeightFormats="0">
  <queryTableRefresh nextId="23">
    <queryTableFields count="21">
      <queryTableField id="1" name="No" tableColumnId="1"/>
      <queryTableField id="21" name="eda" tableColumnId="2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B5E05DD-75CC-47DF-B6B9-1A4555D2B3A1}" autoFormatId="20" applyNumberFormats="0" applyBorderFormats="0" applyFontFormats="0" applyPatternFormats="0" applyAlignmentFormats="0" applyWidthHeightFormats="0">
  <queryTableRefresh nextId="24">
    <queryTableFields count="14">
      <queryTableField id="1" name="No" tableColumnId="1"/>
      <queryTableField id="22" name="eda" tableColumnId="2"/>
      <queryTableField id="20" name="No用" tableColumnId="20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7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29" name="SpikeVal" tableColumnId="27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A3F35A-2FCC-443C-B09F-C32F690A47AD}" name="井闥山_Serve" displayName="井闥山_Serve" ref="A1:S3" tableType="queryTable" totalsRowShown="0">
  <autoFilter ref="A1:S3" xr:uid="{1BA3F35A-2FCC-443C-B09F-C32F690A47AD}"/>
  <tableColumns count="19">
    <tableColumn id="1" xr3:uid="{EF3DD72C-6AEA-46EF-8767-269ABCAB529B}" uniqueName="1" name="No." queryTableFieldId="1"/>
    <tableColumn id="2" xr3:uid="{EFA6BA4A-0890-4173-A835-1825BBDB25A3}" uniqueName="2" name="No用" queryTableFieldId="2"/>
    <tableColumn id="3" xr3:uid="{08E336AF-997D-41BF-A924-B41AB4F10B81}" uniqueName="3" name="じゃんけん" queryTableFieldId="3"/>
    <tableColumn id="4" xr3:uid="{C2860121-B543-4EFD-BD49-67864B2CD065}" uniqueName="4" name="ポジション" queryTableFieldId="4"/>
    <tableColumn id="5" xr3:uid="{FE99EB16-5A40-43E5-A0AB-CACE20941D4E}" uniqueName="5" name="高校" queryTableFieldId="5"/>
    <tableColumn id="6" xr3:uid="{36C30B16-294C-4030-9DA5-DBCF693ABA01}" uniqueName="6" name="ServeVal" queryTableFieldId="6"/>
    <tableColumn id="7" xr3:uid="{52D5FB6D-BAB1-464D-B04C-2BAC4D5F0077}" uniqueName="7" name="Q_Serve.eda" queryTableFieldId="7"/>
    <tableColumn id="8" xr3:uid="{0724B06E-22F9-457B-8DD0-E1CD54C93D61}" uniqueName="8" name="Q_Serve.大分類" queryTableFieldId="8" dataDxfId="210"/>
    <tableColumn id="9" xr3:uid="{8493B6B8-1FF5-4E50-B5D8-82CE75E56771}" uniqueName="9" name="Q_Serve.属性" queryTableFieldId="9" dataDxfId="209"/>
    <tableColumn id="10" xr3:uid="{28C309DA-614F-4940-ADF3-B0305333E7F0}" uniqueName="10" name="Q_Serve.色" queryTableFieldId="10" dataDxfId="208"/>
    <tableColumn id="11" xr3:uid="{7DCEB767-DC36-4760-9339-125984E79680}" uniqueName="11" name="Q_Serve.パワー" queryTableFieldId="11"/>
    <tableColumn id="12" xr3:uid="{C66FAF62-03DF-42FC-AAA4-4725A4AF223F}" uniqueName="12" name="Q_Serve.補正" queryTableFieldId="12"/>
    <tableColumn id="13" xr3:uid="{997D2396-E564-4C4D-B012-7A464A285252}" uniqueName="13" name="Q_Serve.強化" queryTableFieldId="13"/>
    <tableColumn id="14" xr3:uid="{28AE2FF5-E212-4C79-B7FE-8109C0BCC61F}" uniqueName="14" name="Q_Serve.強化補正" queryTableFieldId="14"/>
    <tableColumn id="15" xr3:uid="{1747FE9D-C0F2-43DC-BA0D-DA7A9789F4B8}" uniqueName="15" name="Q_Serve.オートアクティブ" queryTableFieldId="15"/>
    <tableColumn id="16" xr3:uid="{08579849-49AC-4F2B-8EBF-D006E1422EE3}" uniqueName="16" name="Q_Serve.スピード補正" queryTableFieldId="16"/>
    <tableColumn id="17" xr3:uid="{6B7358F2-56EA-4AA2-9502-2B660A0E66EC}" uniqueName="17" name="Q_Serve.その他補正項目" queryTableFieldId="17"/>
    <tableColumn id="18" xr3:uid="{19E53183-C8DF-4C71-B64C-52411815BFA8}" uniqueName="18" name="Q_Serve.その他補正値" queryTableFieldId="18"/>
    <tableColumn id="19" xr3:uid="{4FED66E7-EDEB-4D65-8567-A884FD17D9DE}" uniqueName="19" name="能力とスキル" queryTableFieldId="1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413B167-67DA-4BDF-B2F8-E95FA58627FB}" name="Q_Special" displayName="Q_Special" ref="A1:U212" tableType="queryTable" totalsRowShown="0">
  <autoFilter ref="A1:U212" xr:uid="{A413B167-67DA-4BDF-B2F8-E95FA58627FB}"/>
  <tableColumns count="21">
    <tableColumn id="1" xr3:uid="{839A8A72-8C05-4399-90AD-4FBC7F057FC5}" uniqueName="1" name="No" queryTableFieldId="1"/>
    <tableColumn id="21" xr3:uid="{B9EBF1D8-6B99-462E-BA64-894C90A46068}" uniqueName="21" name="eda" queryTableFieldId="21"/>
    <tableColumn id="2" xr3:uid="{853589B6-3877-4674-88E9-9FBEDE5F04F6}" uniqueName="2" name="服装" queryTableFieldId="2" dataDxfId="175"/>
    <tableColumn id="3" xr3:uid="{CA1D24E8-BC5B-468F-A186-2A97B4F3C4EC}" uniqueName="3" name="名前" queryTableFieldId="3" dataDxfId="174"/>
    <tableColumn id="4" xr3:uid="{8F9D8D96-4548-4D08-8A9B-2EE421C3188F}" uniqueName="4" name="じゃんけん" queryTableFieldId="4" dataDxfId="173"/>
    <tableColumn id="5" xr3:uid="{6405B961-8C67-45A0-98E9-E87DBEB68D27}" uniqueName="5" name="ポジション" queryTableFieldId="5" dataDxfId="172"/>
    <tableColumn id="6" xr3:uid="{870783E9-5FB1-4415-B6DF-979864B1F291}" uniqueName="6" name="高校" queryTableFieldId="6" dataDxfId="171"/>
    <tableColumn id="7" xr3:uid="{F996B523-3C6F-45C9-8780-35CD1040E96D}" uniqueName="7" name="レアリティ" queryTableFieldId="7" dataDxfId="170"/>
    <tableColumn id="8" xr3:uid="{CB5CBED5-436D-460B-8016-E2E4232D57C0}" uniqueName="8" name="Lv" queryTableFieldId="8"/>
    <tableColumn id="9" xr3:uid="{D30DA92A-9B8C-4377-A4C7-5B7F721E97FE}" uniqueName="9" name="大分類" queryTableFieldId="9" dataDxfId="169"/>
    <tableColumn id="10" xr3:uid="{FA72A86C-5EB4-4790-A55C-A3E7CFDA461D}" uniqueName="10" name="属性" queryTableFieldId="10" dataDxfId="168"/>
    <tableColumn id="11" xr3:uid="{A0690A7E-4F12-4DBF-96CF-A8551C8907C9}" uniqueName="11" name="色" queryTableFieldId="11" dataDxfId="167"/>
    <tableColumn id="12" xr3:uid="{2B79E54B-34CC-4E6F-A601-D5F0A12A1F1D}" uniqueName="12" name="パワー" queryTableFieldId="12"/>
    <tableColumn id="13" xr3:uid="{5F5FFB75-A916-45F7-9B4C-0466C9D5CCA5}" uniqueName="13" name="補正" queryTableFieldId="13"/>
    <tableColumn id="14" xr3:uid="{B63E1CEE-ACFB-4E25-A633-DDC026028001}" uniqueName="14" name="強化" queryTableFieldId="14"/>
    <tableColumn id="15" xr3:uid="{EE082834-8048-4B2B-9E4F-E8623136536B}" uniqueName="15" name="強化補正" queryTableFieldId="15"/>
    <tableColumn id="16" xr3:uid="{1F00E5BC-63A9-447B-92B7-402D7E09A999}" uniqueName="16" name="オートアクティブ" queryTableFieldId="16" dataDxfId="166"/>
    <tableColumn id="17" xr3:uid="{54F77477-18CF-4607-B600-FF3B7142E450}" uniqueName="17" name="スピード補正" queryTableFieldId="17"/>
    <tableColumn id="18" xr3:uid="{76DA3228-E64E-47BF-881C-1A921E23324D}" uniqueName="18" name="その他補正項目" queryTableFieldId="18" dataDxfId="165"/>
    <tableColumn id="19" xr3:uid="{D55C3233-30AE-4FC8-B3BD-A42FE294C39F}" uniqueName="19" name="その他補正値" queryTableFieldId="19"/>
    <tableColumn id="20" xr3:uid="{948E0F52-4ED2-4154-A400-B730960FB779}" uniqueName="20" name="No用" queryTableFieldId="20" dataDxfId="16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7BB8D4B-4223-4947-9A10-4EBEB7FFA355}" name="Q_Block" displayName="Q_Block" ref="A1:U529" tableType="queryTable" totalsRowShown="0">
  <autoFilter ref="A1:U529" xr:uid="{77BB8D4B-4223-4947-9A10-4EBEB7FFA355}"/>
  <tableColumns count="21">
    <tableColumn id="1" xr3:uid="{760AC2F4-F0D6-40CC-9F16-E99C26CB3DDB}" uniqueName="1" name="No" queryTableFieldId="1"/>
    <tableColumn id="21" xr3:uid="{F6CE3722-960F-4540-B41C-09CB7DB65099}" uniqueName="21" name="eda" queryTableFieldId="21"/>
    <tableColumn id="2" xr3:uid="{53446733-D517-4D9A-8A12-BCEBC26F7FA8}" uniqueName="2" name="服装" queryTableFieldId="2" dataDxfId="163"/>
    <tableColumn id="3" xr3:uid="{6E7CCFD9-3E12-46F6-B163-16E138EE8134}" uniqueName="3" name="名前" queryTableFieldId="3" dataDxfId="162"/>
    <tableColumn id="4" xr3:uid="{5182EA9F-43AA-46B5-932F-B456696519E4}" uniqueName="4" name="じゃんけん" queryTableFieldId="4" dataDxfId="161"/>
    <tableColumn id="5" xr3:uid="{C8CF4533-1E57-400B-B5DC-B9C946AA62BC}" uniqueName="5" name="ポジション" queryTableFieldId="5" dataDxfId="160"/>
    <tableColumn id="6" xr3:uid="{EC6EE32B-45DD-44F1-9D30-8883820B0739}" uniqueName="6" name="高校" queryTableFieldId="6" dataDxfId="159"/>
    <tableColumn id="7" xr3:uid="{F45FFB78-3693-4CBD-A752-F09FCE903905}" uniqueName="7" name="レアリティ" queryTableFieldId="7" dataDxfId="158"/>
    <tableColumn id="8" xr3:uid="{6925AB54-6C6D-4C1F-AFFB-155390E26D7F}" uniqueName="8" name="Lv" queryTableFieldId="8"/>
    <tableColumn id="9" xr3:uid="{298C40DA-7544-4678-8304-9BAFA30FCC3E}" uniqueName="9" name="大分類" queryTableFieldId="9" dataDxfId="157"/>
    <tableColumn id="10" xr3:uid="{5449DB32-B05A-4015-AF7C-DB65B342ABAF}" uniqueName="10" name="属性" queryTableFieldId="10" dataDxfId="156"/>
    <tableColumn id="11" xr3:uid="{BC21880D-1452-4E22-9300-15210DCF16C6}" uniqueName="11" name="色" queryTableFieldId="11" dataDxfId="155"/>
    <tableColumn id="12" xr3:uid="{6C15DA37-C39B-4298-AF5C-C52C663D4402}" uniqueName="12" name="パワー" queryTableFieldId="12"/>
    <tableColumn id="13" xr3:uid="{5D35B9E9-4876-46E3-B8A6-7C6CCBB66C76}" uniqueName="13" name="補正" queryTableFieldId="13"/>
    <tableColumn id="14" xr3:uid="{87AF82AB-C37A-41DA-94B2-E49F2FB35B64}" uniqueName="14" name="強化" queryTableFieldId="14"/>
    <tableColumn id="15" xr3:uid="{9CCF3746-BBFB-4AF8-B2D9-5AB19190A642}" uniqueName="15" name="強化補正" queryTableFieldId="15"/>
    <tableColumn id="16" xr3:uid="{A9E5B7A6-749E-4417-A5CB-9EE77608B65A}" uniqueName="16" name="オートアクティブ" queryTableFieldId="16" dataDxfId="154"/>
    <tableColumn id="17" xr3:uid="{3FAC3736-B4E9-4CE1-8537-E06BB47776DE}" uniqueName="17" name="スピード補正" queryTableFieldId="17"/>
    <tableColumn id="18" xr3:uid="{C7CAAC79-A0A0-46D0-BFDE-32DBF1BA1901}" uniqueName="18" name="その他補正項目" queryTableFieldId="18"/>
    <tableColumn id="19" xr3:uid="{7A93CEA0-C3C4-45FD-92D5-3187419A135E}" uniqueName="19" name="その他補正値" queryTableFieldId="19"/>
    <tableColumn id="20" xr3:uid="{3B2774D4-A2D7-4731-8386-1CF8B366A144}" uniqueName="20" name="No用" queryTableFieldId="20" dataDxfId="15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0988FD3-7982-41CA-9709-62A662071DE7}" name="Q_Attack" displayName="Q_Attack" ref="A1:U535" tableType="queryTable" totalsRowShown="0">
  <autoFilter ref="A1:U535" xr:uid="{F0988FD3-7982-41CA-9709-62A662071DE7}"/>
  <tableColumns count="21">
    <tableColumn id="1" xr3:uid="{8C5C8371-5541-456A-B564-B98C71AB5CBD}" uniqueName="1" name="No" queryTableFieldId="1"/>
    <tableColumn id="21" xr3:uid="{09A5AC14-7FCC-412C-98A5-F02CB6696B3D}" uniqueName="21" name="eda" queryTableFieldId="21"/>
    <tableColumn id="2" xr3:uid="{5BED473C-7E97-465C-8459-29C245EB223D}" uniqueName="2" name="服装" queryTableFieldId="2" dataDxfId="152"/>
    <tableColumn id="3" xr3:uid="{FAD7E8F8-42DB-421D-B47B-34C25028201B}" uniqueName="3" name="名前" queryTableFieldId="3" dataDxfId="151"/>
    <tableColumn id="4" xr3:uid="{1443DB92-C947-4D2F-9239-FB80B8D38843}" uniqueName="4" name="じゃんけん" queryTableFieldId="4" dataDxfId="150"/>
    <tableColumn id="5" xr3:uid="{C7C3A96A-21B0-4869-9701-1F1507E3CCF2}" uniqueName="5" name="ポジション" queryTableFieldId="5" dataDxfId="149"/>
    <tableColumn id="6" xr3:uid="{5E5C76DD-81A3-4F98-B133-828BAA499FC0}" uniqueName="6" name="高校" queryTableFieldId="6" dataDxfId="148"/>
    <tableColumn id="7" xr3:uid="{B4AE328E-753B-49D1-ABED-45413B05B588}" uniqueName="7" name="レアリティ" queryTableFieldId="7" dataDxfId="147"/>
    <tableColumn id="8" xr3:uid="{F9F24F86-05E2-4F6A-A4BC-D964B111407B}" uniqueName="8" name="Lv" queryTableFieldId="8"/>
    <tableColumn id="9" xr3:uid="{A09400F3-0FF7-4CB3-A19D-A069E6EB5B80}" uniqueName="9" name="大分類" queryTableFieldId="9" dataDxfId="146"/>
    <tableColumn id="10" xr3:uid="{B8DE38D8-8746-4286-B778-618EEE718580}" uniqueName="10" name="属性" queryTableFieldId="10" dataDxfId="145"/>
    <tableColumn id="11" xr3:uid="{91047E8E-2056-4841-A590-C58272EE70A7}" uniqueName="11" name="色" queryTableFieldId="11" dataDxfId="144"/>
    <tableColumn id="12" xr3:uid="{704460E1-5531-4913-A678-5DAD6810DD6F}" uniqueName="12" name="パワー" queryTableFieldId="12"/>
    <tableColumn id="13" xr3:uid="{621CEE38-E8EF-4B2F-BB9B-B61C9B130DF9}" uniqueName="13" name="補正" queryTableFieldId="13"/>
    <tableColumn id="14" xr3:uid="{3E98E7F6-4847-42F7-BCB4-8BCD45686574}" uniqueName="14" name="強化" queryTableFieldId="14"/>
    <tableColumn id="15" xr3:uid="{6938276D-0E01-44B9-8C18-DCA61EEA5690}" uniqueName="15" name="強化補正" queryTableFieldId="15"/>
    <tableColumn id="16" xr3:uid="{142DD2B4-77DE-4AEE-9EBE-99323722BDAF}" uniqueName="16" name="オートアクティブ" queryTableFieldId="16" dataDxfId="143"/>
    <tableColumn id="17" xr3:uid="{503D4FC3-881E-494F-976B-F406886591A1}" uniqueName="17" name="スピード補正" queryTableFieldId="17"/>
    <tableColumn id="18" xr3:uid="{5AF007D7-04D5-48D7-8851-A4FCF94EE661}" uniqueName="18" name="その他補正項目" queryTableFieldId="18" dataDxfId="142"/>
    <tableColumn id="19" xr3:uid="{E1EBD066-C990-4EA5-87A9-F412CB1AD467}" uniqueName="19" name="その他補正値" queryTableFieldId="19" dataDxfId="141"/>
    <tableColumn id="20" xr3:uid="{691F5F22-F169-478D-B9C0-07037BBF4D50}" uniqueName="20" name="No用" queryTableFieldId="20" dataDxfId="14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DCF59D1-5E3B-4FAD-AA96-65FCA8AEBB90}" name="Q_Toss" displayName="Q_Toss" ref="A1:U379" tableType="queryTable" totalsRowShown="0">
  <autoFilter ref="A1:U379" xr:uid="{EDCF59D1-5E3B-4FAD-AA96-65FCA8AEBB90}"/>
  <tableColumns count="21">
    <tableColumn id="1" xr3:uid="{60175A10-19E0-4ACE-A06D-D280999B915F}" uniqueName="1" name="No" queryTableFieldId="1"/>
    <tableColumn id="21" xr3:uid="{A84611EE-C269-40B6-967F-776CCE57EA9E}" uniqueName="21" name="eda" queryTableFieldId="21"/>
    <tableColumn id="2" xr3:uid="{EE846B3C-788A-4B65-920C-76F976BD1327}" uniqueName="2" name="服装" queryTableFieldId="2" dataDxfId="139"/>
    <tableColumn id="3" xr3:uid="{13A85008-4446-4C92-B094-4E93D44CB9A8}" uniqueName="3" name="名前" queryTableFieldId="3" dataDxfId="138"/>
    <tableColumn id="4" xr3:uid="{65A0ADF7-EB6B-4746-B82A-92605A76A64A}" uniqueName="4" name="じゃんけん" queryTableFieldId="4" dataDxfId="137"/>
    <tableColumn id="5" xr3:uid="{69A00E0D-5B95-4C1F-96EC-12338E96FED8}" uniqueName="5" name="ポジション" queryTableFieldId="5" dataDxfId="136"/>
    <tableColumn id="6" xr3:uid="{13E5357D-88B8-42A3-91B5-1C7D9520B453}" uniqueName="6" name="高校" queryTableFieldId="6" dataDxfId="135"/>
    <tableColumn id="7" xr3:uid="{1FDA3D4E-1976-45DD-AED6-877A50CB9FEF}" uniqueName="7" name="レアリティ" queryTableFieldId="7" dataDxfId="134"/>
    <tableColumn id="8" xr3:uid="{0C3632BB-35E1-4DC5-9BA0-10F9F578CF97}" uniqueName="8" name="Lv" queryTableFieldId="8"/>
    <tableColumn id="9" xr3:uid="{5B72A244-0913-43E3-A72A-5AF6185BFFD6}" uniqueName="9" name="大分類" queryTableFieldId="9" dataDxfId="133"/>
    <tableColumn id="10" xr3:uid="{88CF6E76-FE8A-487B-BA45-51A52D4AAEA6}" uniqueName="10" name="属性" queryTableFieldId="10" dataDxfId="132"/>
    <tableColumn id="11" xr3:uid="{38F43A23-FDAE-4F59-ADC2-19D6CBF25077}" uniqueName="11" name="色" queryTableFieldId="11" dataDxfId="131"/>
    <tableColumn id="12" xr3:uid="{C7BE8C7B-86E6-4A2F-B20C-ECB3823F6631}" uniqueName="12" name="パワー" queryTableFieldId="12"/>
    <tableColumn id="13" xr3:uid="{06FE6BCC-E24C-4B94-BC81-931711D60E4F}" uniqueName="13" name="補正" queryTableFieldId="13"/>
    <tableColumn id="14" xr3:uid="{42AE41B4-DE8A-4C52-8000-7BA0B3617867}" uniqueName="14" name="強化" queryTableFieldId="14"/>
    <tableColumn id="15" xr3:uid="{27E5C06A-2B8E-4A62-B973-9F5FF8AB8AA3}" uniqueName="15" name="強化補正" queryTableFieldId="15"/>
    <tableColumn id="16" xr3:uid="{DC2B816D-AC0C-4ADB-88D5-27C48F353068}" uniqueName="16" name="オートアクティブ" queryTableFieldId="16" dataDxfId="130"/>
    <tableColumn id="17" xr3:uid="{53E08435-C277-4538-A02A-7277603A68DC}" uniqueName="17" name="スピード補正" queryTableFieldId="17"/>
    <tableColumn id="18" xr3:uid="{610D0EA4-62E1-4573-82BA-A6849F0970EA}" uniqueName="18" name="その他補正項目" queryTableFieldId="18"/>
    <tableColumn id="19" xr3:uid="{DE98B841-3B81-42E6-9314-5519BCA530BA}" uniqueName="19" name="その他補正値" queryTableFieldId="19"/>
    <tableColumn id="20" xr3:uid="{9E5ACC88-AFD7-4D13-84C4-559054BF3061}" uniqueName="20" name="No用" queryTableFieldId="20" dataDxfId="1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2EDB562-22F5-489D-A469-CB0CCE8574AA}" name="Q_Receive" displayName="Q_Receive" ref="A1:U795" tableType="queryTable" totalsRowShown="0">
  <autoFilter ref="A1:U795" xr:uid="{12EDB562-22F5-489D-A469-CB0CCE8574AA}"/>
  <tableColumns count="21">
    <tableColumn id="1" xr3:uid="{F89F392E-8C87-4E04-B752-1CADE56EE503}" uniqueName="1" name="No" queryTableFieldId="1"/>
    <tableColumn id="21" xr3:uid="{D79B174A-0539-49DE-9DBC-6B0E0F39E0EA}" uniqueName="21" name="eda" queryTableFieldId="21"/>
    <tableColumn id="2" xr3:uid="{CBE2B1E7-203E-48C2-9742-29E2F9291EF4}" uniqueName="2" name="服装" queryTableFieldId="2" dataDxfId="128"/>
    <tableColumn id="3" xr3:uid="{846F7AED-ACF6-40DB-A9F7-963463350403}" uniqueName="3" name="名前" queryTableFieldId="3" dataDxfId="127"/>
    <tableColumn id="4" xr3:uid="{E161F078-CF17-45B2-B1BE-9DF1EC6A927E}" uniqueName="4" name="じゃんけん" queryTableFieldId="4" dataDxfId="126"/>
    <tableColumn id="5" xr3:uid="{06D77D5C-AE21-49FF-93FA-B58225937F0A}" uniqueName="5" name="ポジション" queryTableFieldId="5" dataDxfId="125"/>
    <tableColumn id="6" xr3:uid="{2F705757-0D59-4DB5-832A-C5A7A7A17788}" uniqueName="6" name="高校" queryTableFieldId="6" dataDxfId="124"/>
    <tableColumn id="7" xr3:uid="{EEE1A805-76A1-4677-B1BA-756D9B17A94A}" uniqueName="7" name="レアリティ" queryTableFieldId="7" dataDxfId="123"/>
    <tableColumn id="8" xr3:uid="{4E028D06-0ED6-4D8B-AFD7-E59FA3E94036}" uniqueName="8" name="Lv" queryTableFieldId="8"/>
    <tableColumn id="9" xr3:uid="{C344A30A-AAB6-468C-A67E-53EA6E10C2FA}" uniqueName="9" name="大分類" queryTableFieldId="9" dataDxfId="122"/>
    <tableColumn id="10" xr3:uid="{34820542-4F1F-4DE9-8EC0-78FF5922F288}" uniqueName="10" name="属性" queryTableFieldId="10" dataDxfId="121"/>
    <tableColumn id="11" xr3:uid="{087E7F0C-18B8-4037-B394-047AAB819ACE}" uniqueName="11" name="色" queryTableFieldId="11" dataDxfId="120"/>
    <tableColumn id="12" xr3:uid="{5099D34A-C1D3-4B59-914D-707F321742E3}" uniqueName="12" name="パワー" queryTableFieldId="12"/>
    <tableColumn id="13" xr3:uid="{570C2DD2-442B-4E81-B410-076D0E677C32}" uniqueName="13" name="補正" queryTableFieldId="13"/>
    <tableColumn id="14" xr3:uid="{808FC0B9-9993-4BA9-A098-0CC0F059063E}" uniqueName="14" name="強化" queryTableFieldId="14"/>
    <tableColumn id="15" xr3:uid="{F5812B6B-219E-4D18-BD75-CC57F161B213}" uniqueName="15" name="強化補正" queryTableFieldId="15"/>
    <tableColumn id="16" xr3:uid="{65BBADE1-20AB-414B-A374-ED5B681FE63C}" uniqueName="16" name="オートアクティブ" queryTableFieldId="16"/>
    <tableColumn id="17" xr3:uid="{4D722685-5602-40BD-8CC1-B846837AEA5E}" uniqueName="17" name="スピード補正" queryTableFieldId="17"/>
    <tableColumn id="18" xr3:uid="{574C3B10-5BC3-4808-BDAA-A8D91654B4E6}" uniqueName="18" name="その他補正項目" queryTableFieldId="18"/>
    <tableColumn id="19" xr3:uid="{262FA432-20B1-4E70-8F40-E05FBB2A0BB0}" uniqueName="19" name="その他補正値" queryTableFieldId="19"/>
    <tableColumn id="20" xr3:uid="{02E760FE-0FDE-4B74-9D8F-80715756AEFE}" uniqueName="20" name="No用" queryTableFieldId="20" dataDxfId="11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67406EF-758F-49E8-9269-DDF40142A0B4}" name="Q_Serve" displayName="Q_Serve" ref="A1:N153" tableType="queryTable" totalsRowShown="0">
  <autoFilter ref="A1:N153" xr:uid="{567406EF-758F-49E8-9269-DDF40142A0B4}"/>
  <tableColumns count="14">
    <tableColumn id="1" xr3:uid="{A8166ED1-8EB0-416C-B2A9-25A82720AF66}" uniqueName="1" name="No" queryTableFieldId="1"/>
    <tableColumn id="2" xr3:uid="{B284FCD2-59AA-4CA6-B332-A52C9D111015}" uniqueName="2" name="eda" queryTableFieldId="22"/>
    <tableColumn id="20" xr3:uid="{E6048DF8-39D8-4FC8-B2BC-3C46968F02DB}" uniqueName="20" name="No用" queryTableFieldId="20" dataDxfId="118"/>
    <tableColumn id="9" xr3:uid="{91873256-2FF4-4AE8-B755-C29E3E66E1CB}" uniqueName="9" name="大分類" queryTableFieldId="9" dataDxfId="117"/>
    <tableColumn id="10" xr3:uid="{72B8BF88-86E8-4588-8E71-E37A2F7D8DD4}" uniqueName="10" name="属性" queryTableFieldId="10" dataDxfId="116"/>
    <tableColumn id="11" xr3:uid="{4315FAA4-783B-4072-83B3-ECE9A94436D6}" uniqueName="11" name="色" queryTableFieldId="11" dataDxfId="115"/>
    <tableColumn id="12" xr3:uid="{3FC7CB46-2A0C-4966-9E4B-2E6156616779}" uniqueName="12" name="パワー" queryTableFieldId="12"/>
    <tableColumn id="13" xr3:uid="{64625409-9E7C-412C-A1E6-D1C9FF2A2743}" uniqueName="13" name="補正" queryTableFieldId="13"/>
    <tableColumn id="14" xr3:uid="{046EE693-C771-4729-9656-6256D5D40E3F}" uniqueName="14" name="強化" queryTableFieldId="14"/>
    <tableColumn id="15" xr3:uid="{76636FC5-20C3-4058-B3A9-98C42FCAF0DC}" uniqueName="15" name="強化補正" queryTableFieldId="15"/>
    <tableColumn id="16" xr3:uid="{A96B1CB5-315F-4DA2-B886-BB6DE4C9D8EF}" uniqueName="16" name="オートアクティブ" queryTableFieldId="16"/>
    <tableColumn id="17" xr3:uid="{1BE05509-A05A-478A-BE53-00CD060F2CFC}" uniqueName="17" name="スピード補正" queryTableFieldId="17"/>
    <tableColumn id="18" xr3:uid="{3D52F6B0-456F-426C-9C93-AA4647AD0A75}" uniqueName="18" name="その他補正項目" queryTableFieldId="18"/>
    <tableColumn id="19" xr3:uid="{2874C1EB-984B-4649-A6BC-B1578F84ED49}" uniqueName="19" name="その他補正値" queryTableFieldId="1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3" tableType="queryTable" totalsRowShown="0">
  <autoFilter ref="A1:M3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7" xr3:uid="{9C3A3E88-CD96-4BB4-8845-497FB6723F93}" uniqueName="27" name="SpikeVal" queryTableFieldId="29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3" tableType="queryTable" totalsRowShown="0">
  <autoFilter ref="A1:M3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7" xr3:uid="{0A240FF2-2511-4983-ABA3-69E2E039AC22}" uniqueName="27" name="SpikeVal" queryTableFieldId="30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7" xr3:uid="{6BA8D2E0-27A7-4131-9496-707E09E3A198}" uniqueName="27" name="SpikeVal" queryTableFieldId="30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7" xr3:uid="{45FCA907-83B8-42FF-A637-2C5DDD98C44A}" uniqueName="27" name="SpikeVal" queryTableFieldId="30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40" totalsRowShown="0">
  <autoFilter ref="A1:Y140" xr:uid="{1B1EDE55-EB61-4D00-B426-CEED4B08F8F6}"/>
  <sortState xmlns:xlrd2="http://schemas.microsoft.com/office/spreadsheetml/2017/richdata2" ref="A2:W138">
    <sortCondition ref="A1:A138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207">
      <calculatedColumnFormula>SUM(L2:O2)</calculatedColumnFormula>
    </tableColumn>
    <tableColumn id="21" xr3:uid="{E026FCE3-79B5-4B55-BC64-6582EBF6813D}" name="守備力" dataDxfId="206">
      <calculatedColumnFormula>SUM(Q2:T2)</calculatedColumnFormula>
    </tableColumn>
    <tableColumn id="24" xr3:uid="{E1B8A997-CB63-4E8D-8B0E-0A0CC89EC7E8}" name="No用" dataDxfId="205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204"/>
  </tableColumns>
  <tableStyleInfo name="Stat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7" xr3:uid="{01D49CB9-691B-4136-9152-3C26CDDFD3BD}" uniqueName="27" name="SpikeVal" queryTableFieldId="30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9" tableType="queryTable" totalsRowShown="0">
  <autoFilter ref="A1:M9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7" xr3:uid="{DBBB3826-0D55-405D-963D-FB494CA84A90}" uniqueName="27" name="SpikeVal" queryTableFieldId="30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3" tableType="queryTable" totalsRowShown="0">
  <autoFilter ref="A1:M13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7" xr3:uid="{1424B581-76A0-43C8-902C-D93D128EBD17}" uniqueName="27" name="SpikeVal" queryTableFieldId="30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7" tableType="queryTable" totalsRowShown="0">
  <autoFilter ref="A1:M27" xr:uid="{B0244D7E-1675-4574-B1B5-AA5D601296CD}"/>
  <tableColumns count="13">
    <tableColumn id="1" xr3:uid="{68269F39-5428-4EF2-B7BC-A0FDFF6253DA}" uniqueName="1" name="No." queryTableFieldId="1" dataDxfId="59"/>
    <tableColumn id="24" xr3:uid="{B20FC7FB-B75F-4569-A4C8-AC08F70EFA02}" uniqueName="24" name="No用" queryTableFieldId="24" dataDxfId="58"/>
    <tableColumn id="4" xr3:uid="{BE60C156-F1C6-4FE2-8234-AD7A8047258E}" uniqueName="4" name="じゃんけん" queryTableFieldId="4" dataDxfId="57"/>
    <tableColumn id="5" xr3:uid="{A543EFAB-002A-4A3A-BC0C-8345C70B8DA8}" uniqueName="5" name="ポジション" queryTableFieldId="5" dataDxfId="56"/>
    <tableColumn id="6" xr3:uid="{55D31589-74D7-4194-9A8E-1905BEFF3155}" uniqueName="6" name="高校" queryTableFieldId="6" dataDxfId="55"/>
    <tableColumn id="23" xr3:uid="{62326F4F-7EB5-4AF5-A373-6C17A2EA5EAF}" uniqueName="23" name="守備力" queryTableFieldId="23" dataDxfId="54"/>
    <tableColumn id="22" xr3:uid="{AEFE1640-94D9-4E9F-BDCC-6C111595E9BE}" uniqueName="22" name="攻撃力" queryTableFieldId="22" dataDxfId="53"/>
    <tableColumn id="26" xr3:uid="{EC18C668-AE27-4B36-9D47-8B7ADD6274A6}" uniqueName="26" name="TotalStat" queryTableFieldId="29"/>
    <tableColumn id="27" xr3:uid="{89C8B1AF-323F-416D-ABE2-B839CC4CC81E}" uniqueName="27" name="SpikeVal" queryTableFieldId="30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2"/>
    <tableColumn id="24" xr3:uid="{CD7594EA-8C82-4E4A-BC06-715EA0D5260D}" uniqueName="24" name="No用" queryTableFieldId="24" dataDxfId="51"/>
    <tableColumn id="4" xr3:uid="{5804ACFD-3447-45C3-BDBD-96363DCCEF57}" uniqueName="4" name="じゃんけん" queryTableFieldId="4" dataDxfId="50"/>
    <tableColumn id="5" xr3:uid="{9D5A15B5-BE64-49FA-A24D-915171805348}" uniqueName="5" name="ポジション" queryTableFieldId="5" dataDxfId="49"/>
    <tableColumn id="6" xr3:uid="{C5CC4EC3-0F83-4934-B835-AC7CDC1F0491}" uniqueName="6" name="高校" queryTableFieldId="6" dataDxfId="48"/>
    <tableColumn id="23" xr3:uid="{A158F691-75AB-490E-A936-39A793BBB0CF}" uniqueName="23" name="守備力" queryTableFieldId="23" dataDxfId="47"/>
    <tableColumn id="22" xr3:uid="{D637784D-8764-4422-A4A3-51D9D13ED728}" uniqueName="22" name="攻撃力" queryTableFieldId="22" dataDxfId="46"/>
    <tableColumn id="26" xr3:uid="{27983996-72EE-4108-9D7C-DEE13B0806DE}" uniqueName="26" name="TotalStat" queryTableFieldId="29"/>
    <tableColumn id="27" xr3:uid="{B670F721-F1D4-4E7E-9D77-64CA3CCB2EAF}" uniqueName="27" name="SpikeVal" queryTableFieldId="30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5"/>
    <tableColumn id="24" xr3:uid="{8E3DE8CA-5196-456B-B150-0AD3EE9B0E3A}" uniqueName="24" name="No用" queryTableFieldId="24" dataDxfId="44"/>
    <tableColumn id="4" xr3:uid="{739EA6C5-E522-4D4A-AA20-B37A4D060F3F}" uniqueName="4" name="じゃんけん" queryTableFieldId="4" dataDxfId="43"/>
    <tableColumn id="5" xr3:uid="{4563D330-FB16-4F5F-B9B1-087B641B76A3}" uniqueName="5" name="ポジション" queryTableFieldId="5" dataDxfId="42"/>
    <tableColumn id="6" xr3:uid="{8BE07B6E-DF61-4DAF-B0DC-A9546B5565AD}" uniqueName="6" name="高校" queryTableFieldId="6" dataDxfId="41"/>
    <tableColumn id="23" xr3:uid="{88D1DC46-ADD5-4B4D-956B-4E9B7400FEE3}" uniqueName="23" name="守備力" queryTableFieldId="23" dataDxfId="40"/>
    <tableColumn id="22" xr3:uid="{379DB613-6DB4-4401-BC2F-78137DA43005}" uniqueName="22" name="攻撃力" queryTableFieldId="22" dataDxfId="39"/>
    <tableColumn id="26" xr3:uid="{075A4DF5-B67E-41F4-940D-3831AFBD4FA0}" uniqueName="26" name="TotalStat" queryTableFieldId="29"/>
    <tableColumn id="27" xr3:uid="{0412C27E-835B-415B-A0E9-940D275CA65E}" uniqueName="27" name="SpikeVal" queryTableFieldId="30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8"/>
    <tableColumn id="24" xr3:uid="{48613021-C2CE-4B0B-8CA9-CE9891BC0951}" uniqueName="24" name="No用" queryTableFieldId="24" dataDxfId="37"/>
    <tableColumn id="4" xr3:uid="{5224F0DC-A670-4021-B01D-4EB6EE60070C}" uniqueName="4" name="じゃんけん" queryTableFieldId="4" dataDxfId="36"/>
    <tableColumn id="5" xr3:uid="{BD87FFDE-42A6-403F-AAAE-86E95463C710}" uniqueName="5" name="ポジション" queryTableFieldId="5" dataDxfId="35"/>
    <tableColumn id="6" xr3:uid="{B1CC6E3C-D4EA-4097-84E3-C860B486E4EC}" uniqueName="6" name="高校" queryTableFieldId="6" dataDxfId="34"/>
    <tableColumn id="23" xr3:uid="{0606C651-0735-4ED5-9CBB-C17741F9F243}" uniqueName="23" name="守備力" queryTableFieldId="23" dataDxfId="33"/>
    <tableColumn id="22" xr3:uid="{8955FA8B-8CFA-4F1D-8DD5-C6F7D6C7FAB0}" uniqueName="22" name="攻撃力" queryTableFieldId="22" dataDxfId="32"/>
    <tableColumn id="26" xr3:uid="{9FE07099-772C-4B80-B18E-A7DDBBA711E4}" uniqueName="26" name="TotalStat" queryTableFieldId="29"/>
    <tableColumn id="27" xr3:uid="{9A4C6238-4EBC-4AF1-B642-34485C95342A}" uniqueName="27" name="SpikeVal" queryTableFieldId="30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1"/>
    <tableColumn id="24" xr3:uid="{3F089E4F-81C9-447B-98EF-4424E72C3AD3}" uniqueName="24" name="No用" queryTableFieldId="24" dataDxfId="30"/>
    <tableColumn id="4" xr3:uid="{082125AE-6DD6-41F5-96EC-B27AC93E3073}" uniqueName="4" name="じゃんけん" queryTableFieldId="4" dataDxfId="29"/>
    <tableColumn id="5" xr3:uid="{1D168F03-FC8B-4FF8-BEC4-7AEF4E609553}" uniqueName="5" name="ポジション" queryTableFieldId="5" dataDxfId="28"/>
    <tableColumn id="6" xr3:uid="{85F66D02-257D-48D9-B71E-92D22427182E}" uniqueName="6" name="高校" queryTableFieldId="6" dataDxfId="27"/>
    <tableColumn id="23" xr3:uid="{ADC370A5-324D-497C-8B94-A3E2B1FD24FC}" uniqueName="23" name="守備力" queryTableFieldId="23" dataDxfId="26"/>
    <tableColumn id="22" xr3:uid="{9C3932F8-24A6-4EAD-8C08-59036DDC4F74}" uniqueName="22" name="攻撃力" queryTableFieldId="22" dataDxfId="25"/>
    <tableColumn id="26" xr3:uid="{8E7D2CD8-70A5-4225-8ECC-AF9228542983}" uniqueName="26" name="TotalStat" queryTableFieldId="29"/>
    <tableColumn id="27" xr3:uid="{CA55CAEB-5D31-4EAA-A818-C25C3470BEEA}" uniqueName="27" name="SpikeVal" queryTableFieldId="30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4"/>
    <tableColumn id="24" xr3:uid="{D4CBAE75-C74B-4489-A8C6-CA326448CDB9}" uniqueName="24" name="No用" queryTableFieldId="24" dataDxfId="23"/>
    <tableColumn id="4" xr3:uid="{9BE7C29C-B3C1-4C4D-B3FE-8762584D4070}" uniqueName="4" name="じゃんけん" queryTableFieldId="4" dataDxfId="22"/>
    <tableColumn id="5" xr3:uid="{C6CA647F-4911-4E4D-A2BF-FFE98BE5F193}" uniqueName="5" name="ポジション" queryTableFieldId="5" dataDxfId="21"/>
    <tableColumn id="6" xr3:uid="{4D39B65E-928B-48FE-BDD3-54F2B8ADFC54}" uniqueName="6" name="高校" queryTableFieldId="6" dataDxfId="20"/>
    <tableColumn id="23" xr3:uid="{04745C11-7FB7-4C1D-B670-E659782D90E1}" uniqueName="23" name="守備力" queryTableFieldId="23" dataDxfId="19"/>
    <tableColumn id="22" xr3:uid="{3432BBFD-8F82-41AB-8626-F26BABD4C05C}" uniqueName="22" name="攻撃力" queryTableFieldId="22" dataDxfId="18"/>
    <tableColumn id="26" xr3:uid="{544476FB-E0B4-42EA-A845-D0F747B71BEC}" uniqueName="26" name="TotalStat" queryTableFieldId="29"/>
    <tableColumn id="27" xr3:uid="{797EBA92-581C-4CFB-9CA7-A232C60DFF63}" uniqueName="27" name="SpikeVal" queryTableFieldId="30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7"/>
    <tableColumn id="24" xr3:uid="{4232FD20-7D1D-488E-9051-426A53029F1E}" uniqueName="24" name="No用" queryTableFieldId="24" dataDxfId="16"/>
    <tableColumn id="4" xr3:uid="{97B6CCE7-D38F-466A-9597-1A24BDCD9918}" uniqueName="4" name="じゃんけん" queryTableFieldId="4" dataDxfId="15"/>
    <tableColumn id="5" xr3:uid="{8B78A5A6-924C-4875-99B9-D1AD1F65E0F4}" uniqueName="5" name="ポジション" queryTableFieldId="5" dataDxfId="14"/>
    <tableColumn id="6" xr3:uid="{E4374A00-F9B5-4300-BD99-8D8AABB542EC}" uniqueName="6" name="高校" queryTableFieldId="6" dataDxfId="13"/>
    <tableColumn id="23" xr3:uid="{1C0BB5E7-E47D-4C4A-948B-7D4285853F7D}" uniqueName="23" name="守備力" queryTableFieldId="23" dataDxfId="12"/>
    <tableColumn id="22" xr3:uid="{E8278D8B-EDBA-48C6-926C-D7B99159217B}" uniqueName="22" name="攻撃力" queryTableFieldId="22" dataDxfId="11"/>
    <tableColumn id="26" xr3:uid="{D437DB25-A9A0-4AA1-9243-EF0F02943A6D}" uniqueName="26" name="TotalStat" queryTableFieldId="29"/>
    <tableColumn id="27" xr3:uid="{121F2F32-4BF7-4F2F-A154-03B21D733D9A}" uniqueName="27" name="SpikeVal" queryTableFieldId="30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U153" totalsRowShown="0">
  <autoFilter ref="A1:U153" xr:uid="{7B421CAA-C80A-4C03-AEE8-FF077A2BCB81}"/>
  <tableColumns count="21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0"/>
    <tableColumn id="24" xr3:uid="{E1F1E06A-7339-4F69-BFFB-86E4F4B8F6F1}" uniqueName="24" name="No用" queryTableFieldId="24" dataDxfId="9"/>
    <tableColumn id="4" xr3:uid="{E8A259C4-1EBE-4385-AC27-E03BF91134BD}" uniqueName="4" name="じゃんけん" queryTableFieldId="4" dataDxfId="8"/>
    <tableColumn id="5" xr3:uid="{87E950A5-BB20-4F1B-8DA7-D2C8909DE88F}" uniqueName="5" name="ポジション" queryTableFieldId="5" dataDxfId="7"/>
    <tableColumn id="6" xr3:uid="{A6B536C3-9F00-436E-998D-F5C87D4CD17A}" uniqueName="6" name="高校" queryTableFieldId="6" dataDxfId="6"/>
    <tableColumn id="23" xr3:uid="{1D345072-A707-44B8-B212-487D8AD03326}" uniqueName="23" name="守備力" queryTableFieldId="23" dataDxfId="5"/>
    <tableColumn id="22" xr3:uid="{F0064104-6FAC-45E4-92B3-B0ED845E33FB}" uniqueName="22" name="攻撃力" queryTableFieldId="22" dataDxfId="4"/>
    <tableColumn id="26" xr3:uid="{639F7010-79F5-4170-955D-DBABE2B487B0}" uniqueName="26" name="TotalStat" queryTableFieldId="29"/>
    <tableColumn id="27" xr3:uid="{C340782F-D1EF-4DB2-BCAC-1FEB4856BE69}" uniqueName="27" name="SpikeVal" queryTableFieldId="30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U795" totalsRowShown="0">
  <autoFilter ref="A1:U795" xr:uid="{FBAD7A62-E8AE-4C04-8531-D7D9C2D7BE55}"/>
  <tableColumns count="21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U379" totalsRowShown="0">
  <autoFilter ref="A1:U379" xr:uid="{5F4BE081-226B-4B84-8D11-AD3AF1AF6910}"/>
  <tableColumns count="21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203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U535" totalsRowShown="0">
  <autoFilter ref="A1:U535" xr:uid="{E84A67F8-6B3C-4CF9-B694-21789DA0EB72}"/>
  <tableColumns count="21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202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U529" totalsRowShown="0">
  <autoFilter ref="A1:U529" xr:uid="{71E88B8C-6CA8-4AF4-BEF5-7B806BC56F0E}"/>
  <tableColumns count="21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201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U212" totalsRowShown="0">
  <autoFilter ref="A1:U212" xr:uid="{7A8283CE-1EFB-48A5-881E-362E9731A532}"/>
  <tableColumns count="21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E140" tableType="queryTable" totalsRowShown="0">
  <autoFilter ref="A1:AE140" xr:uid="{673F48D2-0B55-45F0-8E8B-F0CB5AFA9C7E}"/>
  <tableColumns count="31">
    <tableColumn id="1" xr3:uid="{F425B31E-96D0-4FD4-B5DE-43BE1376BCF0}" uniqueName="1" name="No." queryTableFieldId="1" dataDxfId="200"/>
    <tableColumn id="2" xr3:uid="{152CCB82-9DD8-4DCC-84EE-8CE59D6B84C3}" uniqueName="2" name="服装" queryTableFieldId="2" dataDxfId="199"/>
    <tableColumn id="3" xr3:uid="{C18BDE11-0BEE-4411-ABBA-28CBF8261B3F}" uniqueName="3" name="名前" queryTableFieldId="3" dataDxfId="198"/>
    <tableColumn id="4" xr3:uid="{380385AC-1014-4E56-97B0-E70F937FBA06}" uniqueName="4" name="じゃんけん" queryTableFieldId="4" dataDxfId="197"/>
    <tableColumn id="5" xr3:uid="{41426815-29A9-40B3-8DFD-C510D43AD8FD}" uniqueName="5" name="ポジション" queryTableFieldId="5" dataDxfId="196"/>
    <tableColumn id="6" xr3:uid="{A8E947AA-8139-4C82-A0E6-84715C271234}" uniqueName="6" name="高校" queryTableFieldId="6" dataDxfId="195"/>
    <tableColumn id="7" xr3:uid="{D52B3A87-43E2-435E-BEEA-92A67D1E61C2}" uniqueName="7" name="レアリティ" queryTableFieldId="7" dataDxfId="194"/>
    <tableColumn id="8" xr3:uid="{03FCAA07-4036-48F6-B3C7-3276D75B993B}" uniqueName="8" name="LV" queryTableFieldId="8" dataDxfId="193"/>
    <tableColumn id="9" xr3:uid="{97D18432-8637-4EC8-8F04-6CA824D43D2F}" uniqueName="9" name="装備" queryTableFieldId="9" dataDxfId="192"/>
    <tableColumn id="10" xr3:uid="{2B4CAC68-39A3-4F91-9F63-E880B8B68CAD}" uniqueName="10" name="☆" queryTableFieldId="10" dataDxfId="191"/>
    <tableColumn id="11" xr3:uid="{074D3AD7-DF7A-4FC3-A3DB-D36E0D149BEC}" uniqueName="11" name="総合値" queryTableFieldId="11" dataDxfId="190"/>
    <tableColumn id="12" xr3:uid="{C5FA261D-5E7C-4DA1-A847-A1536685222F}" uniqueName="12" name="スパイク" queryTableFieldId="12" dataDxfId="189"/>
    <tableColumn id="13" xr3:uid="{7BF75198-4DFC-40E4-B6A5-D82B0887AA06}" uniqueName="13" name="サーブ" queryTableFieldId="13" dataDxfId="188"/>
    <tableColumn id="14" xr3:uid="{E6A2941D-E9E2-4FC4-A9CA-02905D97853E}" uniqueName="14" name="セッティング" queryTableFieldId="14" dataDxfId="187"/>
    <tableColumn id="15" xr3:uid="{31AEBF35-ACEB-496B-A6BB-18F28DE10BBD}" uniqueName="15" name="頭脳" queryTableFieldId="15" dataDxfId="186"/>
    <tableColumn id="16" xr3:uid="{C4EFACB1-7F24-4340-9151-165EC4A45C53}" uniqueName="16" name="幸運" queryTableFieldId="16" dataDxfId="185"/>
    <tableColumn id="17" xr3:uid="{154E011B-CA66-4944-A84F-66560C9798A8}" uniqueName="17" name="ブロック" queryTableFieldId="17" dataDxfId="184"/>
    <tableColumn id="18" xr3:uid="{CA591A24-53F2-481A-BA1E-560FBFD75C9B}" uniqueName="18" name="レシーブ" queryTableFieldId="18" dataDxfId="183"/>
    <tableColumn id="19" xr3:uid="{3920FDE7-CB57-46A7-98D4-78556C0838C4}" uniqueName="19" name="バネ" queryTableFieldId="19" dataDxfId="182"/>
    <tableColumn id="20" xr3:uid="{BA11099E-BA7C-4BEE-B92A-D9BFFD053018}" uniqueName="20" name="スピード" queryTableFieldId="20" dataDxfId="181"/>
    <tableColumn id="21" xr3:uid="{263151AA-E024-4F6E-92AB-A4D5E7F8EC30}" uniqueName="21" name="メンタル" queryTableFieldId="21" dataDxfId="180"/>
    <tableColumn id="22" xr3:uid="{5DCCBABA-CF38-4E3E-B253-E0492B242FA5}" uniqueName="22" name="攻撃力" queryTableFieldId="22" dataDxfId="179"/>
    <tableColumn id="23" xr3:uid="{0C5BEC0A-1902-4FCA-801C-9C9818A18AB6}" uniqueName="23" name="守備力" queryTableFieldId="23" dataDxfId="178"/>
    <tableColumn id="24" xr3:uid="{85C1641B-0AB5-4E15-8608-0759BF88D433}" uniqueName="24" name="No用" queryTableFieldId="24" dataDxfId="177"/>
    <tableColumn id="25" xr3:uid="{DF7028C5-FF78-4BD1-A9EF-2194AC6BE983}" uniqueName="25" name="よみがな" queryTableFieldId="25" dataDxfId="176"/>
    <tableColumn id="26" xr3:uid="{A448752B-FD6C-4E25-83D4-3469913AF11E}" uniqueName="26" name="TotalStat" queryTableFieldId="29"/>
    <tableColumn id="27" xr3:uid="{A9FC796D-3671-41EE-923A-7EA67EB95EC5}" uniqueName="27" name="SpikeVal" queryTableFieldId="30"/>
    <tableColumn id="28" xr3:uid="{A2ABB089-9E5C-41D6-A78B-A125F32DBDBD}" uniqueName="28" name="ServeVal" queryTableFieldId="31"/>
    <tableColumn id="29" xr3:uid="{95191B91-97D1-4C89-BA07-0325A6C5B1CF}" uniqueName="29" name="TossVal" queryTableFieldId="32"/>
    <tableColumn id="30" xr3:uid="{D8D05031-6FF0-4F04-ADDF-48CA099899F9}" uniqueName="30" name="ReceiveVal" queryTableFieldId="33"/>
    <tableColumn id="31" xr3:uid="{DCB72BAA-ED34-4CC8-9E28-D0CA597AB308}" uniqueName="31" name="BlockVal" queryTableField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A100" sqref="A100:XFD100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721</v>
      </c>
    </row>
    <row r="85" spans="1:12" x14ac:dyDescent="0.3">
      <c r="A85" s="1" t="s">
        <v>2</v>
      </c>
      <c r="B85" t="s">
        <v>721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720</v>
      </c>
      <c r="L88" t="s">
        <v>870</v>
      </c>
    </row>
    <row r="89" spans="1:12" x14ac:dyDescent="0.3">
      <c r="A89" s="2" t="s">
        <v>156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3">
      <c r="A90" s="2" t="s">
        <v>159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3">
      <c r="A91" s="2" t="s">
        <v>703</v>
      </c>
      <c r="B91">
        <v>124</v>
      </c>
      <c r="C91">
        <v>119</v>
      </c>
      <c r="D91">
        <v>117</v>
      </c>
      <c r="E91">
        <v>121</v>
      </c>
      <c r="F91">
        <v>99</v>
      </c>
      <c r="G91">
        <v>117</v>
      </c>
      <c r="H91">
        <v>122</v>
      </c>
      <c r="I91">
        <v>120.5</v>
      </c>
      <c r="J91">
        <v>118.5</v>
      </c>
      <c r="K91">
        <v>36</v>
      </c>
      <c r="L91">
        <v>1094</v>
      </c>
    </row>
    <row r="92" spans="1:12" x14ac:dyDescent="0.3">
      <c r="A92" s="2" t="s">
        <v>158</v>
      </c>
      <c r="B92">
        <v>121.25</v>
      </c>
      <c r="C92">
        <v>120</v>
      </c>
      <c r="D92">
        <v>117.25</v>
      </c>
      <c r="E92">
        <v>121.875</v>
      </c>
      <c r="F92">
        <v>100</v>
      </c>
      <c r="G92">
        <v>117.75</v>
      </c>
      <c r="H92">
        <v>118.5</v>
      </c>
      <c r="I92">
        <v>117.125</v>
      </c>
      <c r="J92">
        <v>119</v>
      </c>
      <c r="K92">
        <v>35</v>
      </c>
      <c r="L92">
        <v>1087.75</v>
      </c>
    </row>
    <row r="93" spans="1:12" x14ac:dyDescent="0.3">
      <c r="A93" s="2" t="s">
        <v>155</v>
      </c>
      <c r="B93">
        <v>120.57142857142857</v>
      </c>
      <c r="C93">
        <v>118.85714285714286</v>
      </c>
      <c r="D93">
        <v>116.14285714285714</v>
      </c>
      <c r="E93">
        <v>121</v>
      </c>
      <c r="F93">
        <v>99.285714285714292</v>
      </c>
      <c r="G93">
        <v>117.85714285714286</v>
      </c>
      <c r="H93">
        <v>118.85714285714286</v>
      </c>
      <c r="I93">
        <v>119.28571428571429</v>
      </c>
      <c r="J93">
        <v>118.71428571428571</v>
      </c>
      <c r="K93">
        <v>36.714285714285715</v>
      </c>
      <c r="L93">
        <v>1087.2857142857142</v>
      </c>
    </row>
    <row r="94" spans="1:12" x14ac:dyDescent="0.3">
      <c r="A94" s="2" t="s">
        <v>200</v>
      </c>
      <c r="B94">
        <v>122.5</v>
      </c>
      <c r="C94">
        <v>119.75</v>
      </c>
      <c r="D94">
        <v>116</v>
      </c>
      <c r="E94">
        <v>120.25</v>
      </c>
      <c r="F94">
        <v>99.5</v>
      </c>
      <c r="G94">
        <v>119.25</v>
      </c>
      <c r="H94">
        <v>118</v>
      </c>
      <c r="I94">
        <v>117.75</v>
      </c>
      <c r="J94">
        <v>118.25</v>
      </c>
      <c r="K94">
        <v>34.125</v>
      </c>
      <c r="L94">
        <v>1085.375</v>
      </c>
    </row>
    <row r="95" spans="1:12" x14ac:dyDescent="0.3">
      <c r="A95" s="2" t="s">
        <v>49</v>
      </c>
      <c r="B95">
        <v>121.28571428571429</v>
      </c>
      <c r="C95">
        <v>115.42857142857143</v>
      </c>
      <c r="D95">
        <v>114</v>
      </c>
      <c r="E95">
        <v>121.71428571428571</v>
      </c>
      <c r="F95">
        <v>98.142857142857139</v>
      </c>
      <c r="G95">
        <v>122.28571428571429</v>
      </c>
      <c r="H95">
        <v>116.57142857142857</v>
      </c>
      <c r="I95">
        <v>116.42857142857143</v>
      </c>
      <c r="J95">
        <v>117.71428571428571</v>
      </c>
      <c r="K95">
        <v>32.142857142857146</v>
      </c>
      <c r="L95">
        <v>1075.7142857142858</v>
      </c>
    </row>
    <row r="96" spans="1:12" x14ac:dyDescent="0.3">
      <c r="A96" s="2" t="s">
        <v>154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3">
      <c r="A97" s="2" t="s">
        <v>160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3">
      <c r="A98" s="2" t="s">
        <v>27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3">
      <c r="A99" s="2" t="s">
        <v>157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3">
      <c r="A100" s="2" t="s">
        <v>20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3">
      <c r="A101" s="2" t="s">
        <v>153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3">
      <c r="A102" s="2" t="s">
        <v>64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3">
      <c r="A103" s="2" t="s">
        <v>56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3">
      <c r="A104" s="2" t="s">
        <v>938</v>
      </c>
      <c r="B104">
        <v>119.41</v>
      </c>
      <c r="C104">
        <v>117.09</v>
      </c>
      <c r="D104">
        <v>115.34</v>
      </c>
      <c r="E104">
        <v>120.4</v>
      </c>
      <c r="F104">
        <v>98.82</v>
      </c>
      <c r="G104">
        <v>117.46</v>
      </c>
      <c r="H104">
        <v>117.14</v>
      </c>
      <c r="I104">
        <v>117.35</v>
      </c>
      <c r="J104">
        <v>117.69</v>
      </c>
      <c r="K104">
        <v>35.07</v>
      </c>
      <c r="L104">
        <v>1075.77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E140"/>
  <sheetViews>
    <sheetView workbookViewId="0">
      <selection activeCell="L2" sqref="L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 t="s">
        <v>746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 t="s">
        <v>731</v>
      </c>
      <c r="I2" t="s">
        <v>22</v>
      </c>
      <c r="J2" t="s">
        <v>732</v>
      </c>
      <c r="K2" t="s">
        <v>747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262</v>
      </c>
      <c r="Y2" t="s">
        <v>426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753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731</v>
      </c>
      <c r="I3" t="s">
        <v>22</v>
      </c>
      <c r="J3" t="s">
        <v>732</v>
      </c>
      <c r="K3" t="s">
        <v>754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265</v>
      </c>
      <c r="Y3" t="s">
        <v>427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757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731</v>
      </c>
      <c r="I4" t="s">
        <v>22</v>
      </c>
      <c r="J4" t="s">
        <v>732</v>
      </c>
      <c r="K4" t="s">
        <v>742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268</v>
      </c>
      <c r="Y4" t="s">
        <v>428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846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731</v>
      </c>
      <c r="I5" t="s">
        <v>22</v>
      </c>
      <c r="J5" t="s">
        <v>732</v>
      </c>
      <c r="K5" t="s">
        <v>761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270</v>
      </c>
      <c r="Y5" t="s">
        <v>429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847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731</v>
      </c>
      <c r="I6" t="s">
        <v>22</v>
      </c>
      <c r="J6" t="s">
        <v>732</v>
      </c>
      <c r="K6" t="s">
        <v>763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272</v>
      </c>
      <c r="Y6" t="s">
        <v>430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849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731</v>
      </c>
      <c r="I7" t="s">
        <v>22</v>
      </c>
      <c r="J7" t="s">
        <v>732</v>
      </c>
      <c r="K7" t="s">
        <v>754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431</v>
      </c>
      <c r="Y7" t="s">
        <v>432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850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731</v>
      </c>
      <c r="I8" t="s">
        <v>22</v>
      </c>
      <c r="J8" t="s">
        <v>732</v>
      </c>
      <c r="K8" t="s">
        <v>754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434</v>
      </c>
      <c r="Y8" t="s">
        <v>435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851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731</v>
      </c>
      <c r="I9" t="s">
        <v>22</v>
      </c>
      <c r="J9" t="s">
        <v>732</v>
      </c>
      <c r="K9" t="s">
        <v>774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437</v>
      </c>
      <c r="Y9" t="s">
        <v>438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852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731</v>
      </c>
      <c r="I10" t="s">
        <v>22</v>
      </c>
      <c r="J10" t="s">
        <v>732</v>
      </c>
      <c r="K10" t="s">
        <v>774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440</v>
      </c>
      <c r="Y10" t="s">
        <v>441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780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731</v>
      </c>
      <c r="I11" t="s">
        <v>22</v>
      </c>
      <c r="J11" t="s">
        <v>732</v>
      </c>
      <c r="K11" t="s">
        <v>774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443</v>
      </c>
      <c r="Y11" t="s">
        <v>441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853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731</v>
      </c>
      <c r="I12" t="s">
        <v>22</v>
      </c>
      <c r="J12" t="s">
        <v>732</v>
      </c>
      <c r="K12" t="s">
        <v>754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444</v>
      </c>
      <c r="Y12" t="s">
        <v>445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784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731</v>
      </c>
      <c r="I13" t="s">
        <v>22</v>
      </c>
      <c r="J13" t="s">
        <v>732</v>
      </c>
      <c r="K13" t="s">
        <v>754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447</v>
      </c>
      <c r="Y13" t="s">
        <v>448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752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731</v>
      </c>
      <c r="I14" t="s">
        <v>22</v>
      </c>
      <c r="J14" t="s">
        <v>732</v>
      </c>
      <c r="K14" t="s">
        <v>754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449</v>
      </c>
      <c r="Y14" t="s">
        <v>450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731</v>
      </c>
      <c r="I15" t="s">
        <v>22</v>
      </c>
      <c r="J15" t="s">
        <v>732</v>
      </c>
      <c r="K15" t="s">
        <v>785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451</v>
      </c>
      <c r="Y15" t="s">
        <v>452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854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731</v>
      </c>
      <c r="I16" t="s">
        <v>22</v>
      </c>
      <c r="J16" t="s">
        <v>732</v>
      </c>
      <c r="K16" t="s">
        <v>774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455</v>
      </c>
      <c r="Y16" t="s">
        <v>456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792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731</v>
      </c>
      <c r="I17" t="s">
        <v>22</v>
      </c>
      <c r="J17" t="s">
        <v>732</v>
      </c>
      <c r="K17" t="s">
        <v>761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459</v>
      </c>
      <c r="Y17" t="s">
        <v>460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789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731</v>
      </c>
      <c r="I18" t="s">
        <v>22</v>
      </c>
      <c r="J18" t="s">
        <v>732</v>
      </c>
      <c r="K18" t="s">
        <v>788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462</v>
      </c>
      <c r="Y18" t="s">
        <v>463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740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731</v>
      </c>
      <c r="I19" t="s">
        <v>22</v>
      </c>
      <c r="J19" t="s">
        <v>732</v>
      </c>
      <c r="K19" t="s">
        <v>742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464</v>
      </c>
      <c r="Y19" t="s">
        <v>465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790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731</v>
      </c>
      <c r="I20" t="s">
        <v>22</v>
      </c>
      <c r="J20" t="s">
        <v>732</v>
      </c>
      <c r="K20" t="s">
        <v>742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466</v>
      </c>
      <c r="Y20" t="s">
        <v>467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791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731</v>
      </c>
      <c r="I21" t="s">
        <v>22</v>
      </c>
      <c r="J21" t="s">
        <v>732</v>
      </c>
      <c r="K21" t="s">
        <v>754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468</v>
      </c>
      <c r="Y21" t="s">
        <v>469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793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731</v>
      </c>
      <c r="I22" t="s">
        <v>22</v>
      </c>
      <c r="J22" t="s">
        <v>732</v>
      </c>
      <c r="K22" t="s">
        <v>788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470</v>
      </c>
      <c r="Y22" t="s">
        <v>471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794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731</v>
      </c>
      <c r="I23" t="s">
        <v>22</v>
      </c>
      <c r="J23" t="s">
        <v>732</v>
      </c>
      <c r="K23" t="s">
        <v>733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472</v>
      </c>
      <c r="Y23" t="s">
        <v>473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782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731</v>
      </c>
      <c r="I24" t="s">
        <v>22</v>
      </c>
      <c r="J24" t="s">
        <v>732</v>
      </c>
      <c r="K24" t="s">
        <v>747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474</v>
      </c>
      <c r="Y24" t="s">
        <v>473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855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731</v>
      </c>
      <c r="I25" t="s">
        <v>22</v>
      </c>
      <c r="J25" t="s">
        <v>732</v>
      </c>
      <c r="K25" t="s">
        <v>733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475</v>
      </c>
      <c r="Y25" t="s">
        <v>476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857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731</v>
      </c>
      <c r="I26" t="s">
        <v>22</v>
      </c>
      <c r="J26" t="s">
        <v>732</v>
      </c>
      <c r="K26" t="s">
        <v>742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479</v>
      </c>
      <c r="Y26" t="s">
        <v>480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858</v>
      </c>
      <c r="B27" t="s">
        <v>216</v>
      </c>
      <c r="C27" t="s">
        <v>398</v>
      </c>
      <c r="D27" t="s">
        <v>23</v>
      </c>
      <c r="E27" t="s">
        <v>31</v>
      </c>
      <c r="F27" t="s">
        <v>49</v>
      </c>
      <c r="G27" t="s">
        <v>71</v>
      </c>
      <c r="H27" t="s">
        <v>731</v>
      </c>
      <c r="I27" t="s">
        <v>22</v>
      </c>
      <c r="J27" t="s">
        <v>732</v>
      </c>
      <c r="K27" t="s">
        <v>733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483</v>
      </c>
      <c r="Y27" t="s">
        <v>484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772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731</v>
      </c>
      <c r="I28" t="s">
        <v>22</v>
      </c>
      <c r="J28" t="s">
        <v>732</v>
      </c>
      <c r="K28" t="s">
        <v>754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486</v>
      </c>
      <c r="Y28" t="s">
        <v>487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799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731</v>
      </c>
      <c r="I29" t="s">
        <v>22</v>
      </c>
      <c r="J29" t="s">
        <v>732</v>
      </c>
      <c r="K29" t="s">
        <v>733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488</v>
      </c>
      <c r="Y29" t="s">
        <v>489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800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731</v>
      </c>
      <c r="I30" t="s">
        <v>22</v>
      </c>
      <c r="J30" t="s">
        <v>732</v>
      </c>
      <c r="K30" t="s">
        <v>788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490</v>
      </c>
      <c r="Y30" t="s">
        <v>491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859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731</v>
      </c>
      <c r="I31" t="s">
        <v>22</v>
      </c>
      <c r="J31" t="s">
        <v>732</v>
      </c>
      <c r="K31" t="s">
        <v>742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492</v>
      </c>
      <c r="Y31" t="s">
        <v>493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801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731</v>
      </c>
      <c r="I32" t="s">
        <v>22</v>
      </c>
      <c r="J32" t="s">
        <v>732</v>
      </c>
      <c r="K32" t="s">
        <v>774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494</v>
      </c>
      <c r="Y32" t="s">
        <v>495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803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731</v>
      </c>
      <c r="I33" t="s">
        <v>22</v>
      </c>
      <c r="J33" t="s">
        <v>732</v>
      </c>
      <c r="K33" t="s">
        <v>802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497</v>
      </c>
      <c r="Y33" t="s">
        <v>498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806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731</v>
      </c>
      <c r="I34" t="s">
        <v>22</v>
      </c>
      <c r="J34" t="s">
        <v>732</v>
      </c>
      <c r="K34" t="s">
        <v>804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500</v>
      </c>
      <c r="Y34" t="s">
        <v>501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861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731</v>
      </c>
      <c r="I35" t="s">
        <v>22</v>
      </c>
      <c r="J35" t="s">
        <v>732</v>
      </c>
      <c r="K35" t="s">
        <v>742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502</v>
      </c>
      <c r="Y35" t="s">
        <v>503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808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731</v>
      </c>
      <c r="I36" t="s">
        <v>22</v>
      </c>
      <c r="J36" t="s">
        <v>732</v>
      </c>
      <c r="K36" t="s">
        <v>807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504</v>
      </c>
      <c r="Y36" t="s">
        <v>505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810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731</v>
      </c>
      <c r="I37" t="s">
        <v>22</v>
      </c>
      <c r="J37" t="s">
        <v>732</v>
      </c>
      <c r="K37" t="s">
        <v>788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506</v>
      </c>
      <c r="Y37" t="s">
        <v>507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811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731</v>
      </c>
      <c r="I38" t="s">
        <v>22</v>
      </c>
      <c r="J38" t="s">
        <v>732</v>
      </c>
      <c r="K38" t="s">
        <v>733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508</v>
      </c>
      <c r="Y38" t="s">
        <v>509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812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731</v>
      </c>
      <c r="I39" t="s">
        <v>22</v>
      </c>
      <c r="J39" t="s">
        <v>732</v>
      </c>
      <c r="K39" t="s">
        <v>733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510</v>
      </c>
      <c r="Y39" t="s">
        <v>511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813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731</v>
      </c>
      <c r="I40" t="s">
        <v>22</v>
      </c>
      <c r="J40" t="s">
        <v>732</v>
      </c>
      <c r="K40" t="s">
        <v>754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512</v>
      </c>
      <c r="Y40" t="s">
        <v>513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814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731</v>
      </c>
      <c r="I41" t="s">
        <v>22</v>
      </c>
      <c r="J41" t="s">
        <v>732</v>
      </c>
      <c r="K41" t="s">
        <v>802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514</v>
      </c>
      <c r="Y41" t="s">
        <v>515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815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731</v>
      </c>
      <c r="I42" t="s">
        <v>22</v>
      </c>
      <c r="J42" t="s">
        <v>732</v>
      </c>
      <c r="K42" t="s">
        <v>802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516</v>
      </c>
      <c r="Y42" t="s">
        <v>517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816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731</v>
      </c>
      <c r="I43" t="s">
        <v>22</v>
      </c>
      <c r="J43" t="s">
        <v>732</v>
      </c>
      <c r="K43" t="s">
        <v>788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518</v>
      </c>
      <c r="Y43" t="s">
        <v>519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807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731</v>
      </c>
      <c r="I44" t="s">
        <v>22</v>
      </c>
      <c r="J44" t="s">
        <v>732</v>
      </c>
      <c r="K44" t="s">
        <v>742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520</v>
      </c>
      <c r="Y44" t="s">
        <v>521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804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731</v>
      </c>
      <c r="I45" t="s">
        <v>22</v>
      </c>
      <c r="J45" t="s">
        <v>732</v>
      </c>
      <c r="K45" t="s">
        <v>747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522</v>
      </c>
      <c r="Y45" t="s">
        <v>523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817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731</v>
      </c>
      <c r="I46" t="s">
        <v>22</v>
      </c>
      <c r="J46" t="s">
        <v>732</v>
      </c>
      <c r="K46" t="s">
        <v>742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524</v>
      </c>
      <c r="Y46" t="s">
        <v>525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761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731</v>
      </c>
      <c r="I47" t="s">
        <v>22</v>
      </c>
      <c r="J47" t="s">
        <v>732</v>
      </c>
      <c r="K47" t="s">
        <v>733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526</v>
      </c>
      <c r="Y47" t="s">
        <v>527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747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731</v>
      </c>
      <c r="I48" t="s">
        <v>22</v>
      </c>
      <c r="J48" t="s">
        <v>732</v>
      </c>
      <c r="K48" t="s">
        <v>742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528</v>
      </c>
      <c r="Y48" t="s">
        <v>529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742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731</v>
      </c>
      <c r="I49" t="s">
        <v>22</v>
      </c>
      <c r="J49" t="s">
        <v>732</v>
      </c>
      <c r="K49" t="s">
        <v>742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530</v>
      </c>
      <c r="Y49" t="s">
        <v>531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733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731</v>
      </c>
      <c r="I50" t="s">
        <v>22</v>
      </c>
      <c r="J50" t="s">
        <v>732</v>
      </c>
      <c r="K50" t="s">
        <v>733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532</v>
      </c>
      <c r="Y50" t="s">
        <v>533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802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731</v>
      </c>
      <c r="I51" t="s">
        <v>22</v>
      </c>
      <c r="J51" t="s">
        <v>732</v>
      </c>
      <c r="K51" t="s">
        <v>742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534</v>
      </c>
      <c r="Y51" t="s">
        <v>535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754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731</v>
      </c>
      <c r="I52" t="s">
        <v>22</v>
      </c>
      <c r="J52" t="s">
        <v>732</v>
      </c>
      <c r="K52" t="s">
        <v>818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536</v>
      </c>
      <c r="Y52" t="s">
        <v>537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785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731</v>
      </c>
      <c r="I53" t="s">
        <v>22</v>
      </c>
      <c r="J53" t="s">
        <v>732</v>
      </c>
      <c r="K53" t="s">
        <v>761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538</v>
      </c>
      <c r="Y53" t="s">
        <v>539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774</v>
      </c>
      <c r="B54" t="s">
        <v>216</v>
      </c>
      <c r="C54" t="s">
        <v>540</v>
      </c>
      <c r="D54" t="s">
        <v>23</v>
      </c>
      <c r="E54" t="s">
        <v>31</v>
      </c>
      <c r="F54" t="s">
        <v>153</v>
      </c>
      <c r="G54" t="s">
        <v>71</v>
      </c>
      <c r="H54" t="s">
        <v>731</v>
      </c>
      <c r="I54" t="s">
        <v>22</v>
      </c>
      <c r="J54" t="s">
        <v>732</v>
      </c>
      <c r="K54" t="s">
        <v>733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541</v>
      </c>
      <c r="Y54" t="s">
        <v>542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819</v>
      </c>
      <c r="B55" t="s">
        <v>216</v>
      </c>
      <c r="C55" t="s">
        <v>543</v>
      </c>
      <c r="D55" t="s">
        <v>28</v>
      </c>
      <c r="E55" t="s">
        <v>25</v>
      </c>
      <c r="F55" t="s">
        <v>153</v>
      </c>
      <c r="G55" t="s">
        <v>71</v>
      </c>
      <c r="H55" t="s">
        <v>731</v>
      </c>
      <c r="I55" t="s">
        <v>22</v>
      </c>
      <c r="J55" t="s">
        <v>732</v>
      </c>
      <c r="K55" t="s">
        <v>733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544</v>
      </c>
      <c r="Y55" t="s">
        <v>545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820</v>
      </c>
      <c r="B56" t="s">
        <v>216</v>
      </c>
      <c r="C56" t="s">
        <v>546</v>
      </c>
      <c r="D56" t="s">
        <v>23</v>
      </c>
      <c r="E56" t="s">
        <v>21</v>
      </c>
      <c r="F56" t="s">
        <v>153</v>
      </c>
      <c r="G56" t="s">
        <v>71</v>
      </c>
      <c r="H56" t="s">
        <v>731</v>
      </c>
      <c r="I56" t="s">
        <v>22</v>
      </c>
      <c r="J56" t="s">
        <v>732</v>
      </c>
      <c r="K56" t="s">
        <v>818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547</v>
      </c>
      <c r="Y56" t="s">
        <v>548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821</v>
      </c>
      <c r="B57" t="s">
        <v>216</v>
      </c>
      <c r="C57" t="s">
        <v>549</v>
      </c>
      <c r="D57" t="s">
        <v>23</v>
      </c>
      <c r="E57" t="s">
        <v>26</v>
      </c>
      <c r="F57" t="s">
        <v>153</v>
      </c>
      <c r="G57" t="s">
        <v>71</v>
      </c>
      <c r="H57" t="s">
        <v>731</v>
      </c>
      <c r="I57" t="s">
        <v>22</v>
      </c>
      <c r="J57" t="s">
        <v>732</v>
      </c>
      <c r="K57" t="s">
        <v>742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550</v>
      </c>
      <c r="Y57" t="s">
        <v>551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788</v>
      </c>
      <c r="B58" t="s">
        <v>216</v>
      </c>
      <c r="C58" t="s">
        <v>552</v>
      </c>
      <c r="D58" t="s">
        <v>23</v>
      </c>
      <c r="E58" t="s">
        <v>25</v>
      </c>
      <c r="F58" t="s">
        <v>153</v>
      </c>
      <c r="G58" t="s">
        <v>71</v>
      </c>
      <c r="H58" t="s">
        <v>731</v>
      </c>
      <c r="I58" t="s">
        <v>22</v>
      </c>
      <c r="J58" t="s">
        <v>732</v>
      </c>
      <c r="K58" t="s">
        <v>742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553</v>
      </c>
      <c r="Y58" t="s">
        <v>554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818</v>
      </c>
      <c r="B59" t="s">
        <v>216</v>
      </c>
      <c r="C59" t="s">
        <v>555</v>
      </c>
      <c r="D59" t="s">
        <v>23</v>
      </c>
      <c r="E59" t="s">
        <v>26</v>
      </c>
      <c r="F59" t="s">
        <v>153</v>
      </c>
      <c r="G59" t="s">
        <v>71</v>
      </c>
      <c r="H59" t="s">
        <v>731</v>
      </c>
      <c r="I59" t="s">
        <v>22</v>
      </c>
      <c r="J59" t="s">
        <v>732</v>
      </c>
      <c r="K59" t="s">
        <v>742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556</v>
      </c>
      <c r="Y59" t="s">
        <v>557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763</v>
      </c>
      <c r="B60" t="s">
        <v>216</v>
      </c>
      <c r="C60" t="s">
        <v>558</v>
      </c>
      <c r="D60" t="s">
        <v>23</v>
      </c>
      <c r="E60" t="s">
        <v>25</v>
      </c>
      <c r="F60" t="s">
        <v>153</v>
      </c>
      <c r="G60" t="s">
        <v>71</v>
      </c>
      <c r="H60" t="s">
        <v>731</v>
      </c>
      <c r="I60" t="s">
        <v>22</v>
      </c>
      <c r="J60" t="s">
        <v>732</v>
      </c>
      <c r="K60" t="s">
        <v>733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559</v>
      </c>
      <c r="Y60" t="s">
        <v>560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822</v>
      </c>
      <c r="B61" t="s">
        <v>216</v>
      </c>
      <c r="C61" t="s">
        <v>561</v>
      </c>
      <c r="D61" t="s">
        <v>24</v>
      </c>
      <c r="E61" t="s">
        <v>25</v>
      </c>
      <c r="F61" t="s">
        <v>160</v>
      </c>
      <c r="G61" t="s">
        <v>71</v>
      </c>
      <c r="H61" t="s">
        <v>731</v>
      </c>
      <c r="I61" t="s">
        <v>22</v>
      </c>
      <c r="J61" t="s">
        <v>732</v>
      </c>
      <c r="K61" t="s">
        <v>733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562</v>
      </c>
      <c r="Y61" t="s">
        <v>563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862</v>
      </c>
      <c r="B62" t="s">
        <v>216</v>
      </c>
      <c r="C62" t="s">
        <v>565</v>
      </c>
      <c r="D62" t="s">
        <v>24</v>
      </c>
      <c r="E62" t="s">
        <v>26</v>
      </c>
      <c r="F62" t="s">
        <v>160</v>
      </c>
      <c r="G62" t="s">
        <v>71</v>
      </c>
      <c r="H62" t="s">
        <v>731</v>
      </c>
      <c r="I62" t="s">
        <v>22</v>
      </c>
      <c r="J62" t="s">
        <v>732</v>
      </c>
      <c r="K62" t="s">
        <v>733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566</v>
      </c>
      <c r="Y62" t="s">
        <v>567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824</v>
      </c>
      <c r="B63" t="s">
        <v>216</v>
      </c>
      <c r="C63" t="s">
        <v>568</v>
      </c>
      <c r="D63" t="s">
        <v>23</v>
      </c>
      <c r="E63" t="s">
        <v>31</v>
      </c>
      <c r="F63" t="s">
        <v>160</v>
      </c>
      <c r="G63" t="s">
        <v>71</v>
      </c>
      <c r="H63" t="s">
        <v>731</v>
      </c>
      <c r="I63" t="s">
        <v>22</v>
      </c>
      <c r="J63" t="s">
        <v>732</v>
      </c>
      <c r="K63" t="s">
        <v>747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569</v>
      </c>
      <c r="Y63" t="s">
        <v>570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826</v>
      </c>
      <c r="B64" t="s">
        <v>216</v>
      </c>
      <c r="C64" t="s">
        <v>572</v>
      </c>
      <c r="D64" t="s">
        <v>23</v>
      </c>
      <c r="E64" t="s">
        <v>25</v>
      </c>
      <c r="F64" t="s">
        <v>160</v>
      </c>
      <c r="G64" t="s">
        <v>71</v>
      </c>
      <c r="H64" t="s">
        <v>731</v>
      </c>
      <c r="I64" t="s">
        <v>22</v>
      </c>
      <c r="J64" t="s">
        <v>732</v>
      </c>
      <c r="K64" t="s">
        <v>747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573</v>
      </c>
      <c r="Y64" t="s">
        <v>574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827</v>
      </c>
      <c r="B65" t="s">
        <v>216</v>
      </c>
      <c r="C65" t="s">
        <v>575</v>
      </c>
      <c r="D65" t="s">
        <v>24</v>
      </c>
      <c r="E65" t="s">
        <v>26</v>
      </c>
      <c r="F65" t="s">
        <v>160</v>
      </c>
      <c r="G65" t="s">
        <v>71</v>
      </c>
      <c r="H65" t="s">
        <v>731</v>
      </c>
      <c r="I65" t="s">
        <v>22</v>
      </c>
      <c r="J65" t="s">
        <v>732</v>
      </c>
      <c r="K65" t="s">
        <v>747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576</v>
      </c>
      <c r="Y65" t="s">
        <v>577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828</v>
      </c>
      <c r="B66" t="s">
        <v>216</v>
      </c>
      <c r="C66" t="s">
        <v>578</v>
      </c>
      <c r="D66" t="s">
        <v>24</v>
      </c>
      <c r="E66" t="s">
        <v>25</v>
      </c>
      <c r="F66" t="s">
        <v>160</v>
      </c>
      <c r="G66" t="s">
        <v>71</v>
      </c>
      <c r="H66" t="s">
        <v>731</v>
      </c>
      <c r="I66" t="s">
        <v>22</v>
      </c>
      <c r="J66" t="s">
        <v>732</v>
      </c>
      <c r="K66" t="s">
        <v>747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579</v>
      </c>
      <c r="Y66" t="s">
        <v>580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829</v>
      </c>
      <c r="B67" t="s">
        <v>216</v>
      </c>
      <c r="C67" t="s">
        <v>581</v>
      </c>
      <c r="D67" t="s">
        <v>24</v>
      </c>
      <c r="E67" t="s">
        <v>21</v>
      </c>
      <c r="F67" t="s">
        <v>160</v>
      </c>
      <c r="G67" t="s">
        <v>71</v>
      </c>
      <c r="H67" t="s">
        <v>731</v>
      </c>
      <c r="I67" t="s">
        <v>22</v>
      </c>
      <c r="J67" t="s">
        <v>732</v>
      </c>
      <c r="K67" t="s">
        <v>818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582</v>
      </c>
      <c r="Y67" t="s">
        <v>583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744</v>
      </c>
      <c r="B68" t="s">
        <v>216</v>
      </c>
      <c r="C68" t="s">
        <v>584</v>
      </c>
      <c r="D68" t="s">
        <v>28</v>
      </c>
      <c r="E68" t="s">
        <v>25</v>
      </c>
      <c r="F68" t="s">
        <v>157</v>
      </c>
      <c r="G68" t="s">
        <v>71</v>
      </c>
      <c r="H68" t="s">
        <v>731</v>
      </c>
      <c r="I68" t="s">
        <v>22</v>
      </c>
      <c r="J68" t="s">
        <v>732</v>
      </c>
      <c r="K68" t="s">
        <v>733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585</v>
      </c>
      <c r="Y68" t="s">
        <v>586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830</v>
      </c>
      <c r="B69" t="s">
        <v>216</v>
      </c>
      <c r="C69" t="s">
        <v>587</v>
      </c>
      <c r="D69" t="s">
        <v>24</v>
      </c>
      <c r="E69" t="s">
        <v>25</v>
      </c>
      <c r="F69" t="s">
        <v>157</v>
      </c>
      <c r="G69" t="s">
        <v>71</v>
      </c>
      <c r="H69" t="s">
        <v>731</v>
      </c>
      <c r="I69" t="s">
        <v>22</v>
      </c>
      <c r="J69" t="s">
        <v>732</v>
      </c>
      <c r="K69" t="s">
        <v>774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588</v>
      </c>
      <c r="Y69" t="s">
        <v>589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731</v>
      </c>
      <c r="B70" t="s">
        <v>216</v>
      </c>
      <c r="C70" t="s">
        <v>590</v>
      </c>
      <c r="D70" t="s">
        <v>28</v>
      </c>
      <c r="E70" t="s">
        <v>31</v>
      </c>
      <c r="F70" t="s">
        <v>157</v>
      </c>
      <c r="G70" t="s">
        <v>71</v>
      </c>
      <c r="H70" t="s">
        <v>731</v>
      </c>
      <c r="I70" t="s">
        <v>22</v>
      </c>
      <c r="J70" t="s">
        <v>732</v>
      </c>
      <c r="K70" t="s">
        <v>733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591</v>
      </c>
      <c r="Y70" t="s">
        <v>592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831</v>
      </c>
      <c r="B71" t="s">
        <v>216</v>
      </c>
      <c r="C71" t="s">
        <v>593</v>
      </c>
      <c r="D71" t="s">
        <v>28</v>
      </c>
      <c r="E71" t="s">
        <v>26</v>
      </c>
      <c r="F71" t="s">
        <v>157</v>
      </c>
      <c r="G71" t="s">
        <v>71</v>
      </c>
      <c r="H71" t="s">
        <v>731</v>
      </c>
      <c r="I71" t="s">
        <v>22</v>
      </c>
      <c r="J71" t="s">
        <v>732</v>
      </c>
      <c r="K71" t="s">
        <v>774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594</v>
      </c>
      <c r="Y71" t="s">
        <v>595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737</v>
      </c>
      <c r="B72" t="s">
        <v>216</v>
      </c>
      <c r="C72" t="s">
        <v>596</v>
      </c>
      <c r="D72" t="s">
        <v>28</v>
      </c>
      <c r="E72" t="s">
        <v>21</v>
      </c>
      <c r="F72" t="s">
        <v>157</v>
      </c>
      <c r="G72" t="s">
        <v>71</v>
      </c>
      <c r="H72" t="s">
        <v>731</v>
      </c>
      <c r="I72" t="s">
        <v>22</v>
      </c>
      <c r="J72" t="s">
        <v>732</v>
      </c>
      <c r="K72" t="s">
        <v>818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597</v>
      </c>
      <c r="Y72" t="s">
        <v>598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832</v>
      </c>
      <c r="B73" t="s">
        <v>216</v>
      </c>
      <c r="C73" t="s">
        <v>599</v>
      </c>
      <c r="D73" t="s">
        <v>28</v>
      </c>
      <c r="E73" t="s">
        <v>26</v>
      </c>
      <c r="F73" t="s">
        <v>157</v>
      </c>
      <c r="G73" t="s">
        <v>71</v>
      </c>
      <c r="H73" t="s">
        <v>731</v>
      </c>
      <c r="I73" t="s">
        <v>22</v>
      </c>
      <c r="J73" t="s">
        <v>732</v>
      </c>
      <c r="K73" t="s">
        <v>747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600</v>
      </c>
      <c r="Y73" t="s">
        <v>601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863</v>
      </c>
      <c r="B74" t="s">
        <v>216</v>
      </c>
      <c r="C74" t="s">
        <v>602</v>
      </c>
      <c r="D74" t="s">
        <v>28</v>
      </c>
      <c r="E74" t="s">
        <v>25</v>
      </c>
      <c r="F74" t="s">
        <v>157</v>
      </c>
      <c r="G74" t="s">
        <v>71</v>
      </c>
      <c r="H74" t="s">
        <v>731</v>
      </c>
      <c r="I74" t="s">
        <v>22</v>
      </c>
      <c r="J74" t="s">
        <v>732</v>
      </c>
      <c r="K74" t="s">
        <v>747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603</v>
      </c>
      <c r="Y74" t="s">
        <v>604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833</v>
      </c>
      <c r="B75" t="s">
        <v>216</v>
      </c>
      <c r="C75" t="s">
        <v>605</v>
      </c>
      <c r="D75" t="s">
        <v>23</v>
      </c>
      <c r="E75" t="s">
        <v>25</v>
      </c>
      <c r="F75" t="s">
        <v>158</v>
      </c>
      <c r="G75" t="s">
        <v>71</v>
      </c>
      <c r="H75" t="s">
        <v>731</v>
      </c>
      <c r="I75" t="s">
        <v>22</v>
      </c>
      <c r="J75" t="s">
        <v>732</v>
      </c>
      <c r="K75" t="s">
        <v>820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606</v>
      </c>
      <c r="Y75" t="s">
        <v>607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835</v>
      </c>
      <c r="B76" t="s">
        <v>216</v>
      </c>
      <c r="C76" t="s">
        <v>609</v>
      </c>
      <c r="D76" t="s">
        <v>23</v>
      </c>
      <c r="E76" t="s">
        <v>26</v>
      </c>
      <c r="F76" t="s">
        <v>158</v>
      </c>
      <c r="G76" t="s">
        <v>71</v>
      </c>
      <c r="H76" t="s">
        <v>731</v>
      </c>
      <c r="I76" t="s">
        <v>22</v>
      </c>
      <c r="J76" t="s">
        <v>732</v>
      </c>
      <c r="K76" t="s">
        <v>819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610</v>
      </c>
      <c r="Y76" t="s">
        <v>611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836</v>
      </c>
      <c r="B77" t="s">
        <v>216</v>
      </c>
      <c r="C77" t="s">
        <v>613</v>
      </c>
      <c r="D77" t="s">
        <v>28</v>
      </c>
      <c r="E77" t="s">
        <v>25</v>
      </c>
      <c r="F77" t="s">
        <v>158</v>
      </c>
      <c r="G77" t="s">
        <v>71</v>
      </c>
      <c r="H77" t="s">
        <v>731</v>
      </c>
      <c r="I77" t="s">
        <v>22</v>
      </c>
      <c r="J77" t="s">
        <v>732</v>
      </c>
      <c r="K77" t="s">
        <v>733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614</v>
      </c>
      <c r="Y77" t="s">
        <v>615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765</v>
      </c>
      <c r="B78" t="s">
        <v>216</v>
      </c>
      <c r="C78" t="s">
        <v>407</v>
      </c>
      <c r="D78" t="s">
        <v>23</v>
      </c>
      <c r="E78" t="s">
        <v>31</v>
      </c>
      <c r="F78" t="s">
        <v>158</v>
      </c>
      <c r="G78" t="s">
        <v>71</v>
      </c>
      <c r="H78" t="s">
        <v>731</v>
      </c>
      <c r="I78" t="s">
        <v>22</v>
      </c>
      <c r="J78" t="s">
        <v>732</v>
      </c>
      <c r="K78" t="s">
        <v>742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616</v>
      </c>
      <c r="Y78" t="s">
        <v>617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749</v>
      </c>
      <c r="B79" t="s">
        <v>216</v>
      </c>
      <c r="C79" t="s">
        <v>619</v>
      </c>
      <c r="D79" t="s">
        <v>23</v>
      </c>
      <c r="E79" t="s">
        <v>25</v>
      </c>
      <c r="F79" t="s">
        <v>158</v>
      </c>
      <c r="G79" t="s">
        <v>71</v>
      </c>
      <c r="H79" t="s">
        <v>731</v>
      </c>
      <c r="I79" t="s">
        <v>22</v>
      </c>
      <c r="J79" t="s">
        <v>732</v>
      </c>
      <c r="K79" t="s">
        <v>742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620</v>
      </c>
      <c r="Y79" t="s">
        <v>621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769</v>
      </c>
      <c r="B80" t="s">
        <v>216</v>
      </c>
      <c r="C80" t="s">
        <v>622</v>
      </c>
      <c r="D80" t="s">
        <v>23</v>
      </c>
      <c r="E80" t="s">
        <v>26</v>
      </c>
      <c r="F80" t="s">
        <v>158</v>
      </c>
      <c r="G80" t="s">
        <v>71</v>
      </c>
      <c r="H80" t="s">
        <v>731</v>
      </c>
      <c r="I80" t="s">
        <v>22</v>
      </c>
      <c r="J80" t="s">
        <v>732</v>
      </c>
      <c r="K80" t="s">
        <v>742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623</v>
      </c>
      <c r="Y80" t="s">
        <v>624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750</v>
      </c>
      <c r="B81" t="s">
        <v>216</v>
      </c>
      <c r="C81" t="s">
        <v>676</v>
      </c>
      <c r="D81" t="s">
        <v>23</v>
      </c>
      <c r="E81" t="s">
        <v>31</v>
      </c>
      <c r="F81" t="s">
        <v>158</v>
      </c>
      <c r="G81" t="s">
        <v>71</v>
      </c>
      <c r="H81" t="s">
        <v>731</v>
      </c>
      <c r="I81" t="s">
        <v>22</v>
      </c>
      <c r="J81" t="s">
        <v>732</v>
      </c>
      <c r="K81" t="s">
        <v>747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678</v>
      </c>
      <c r="Y81" t="s">
        <v>625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748</v>
      </c>
      <c r="B82" t="s">
        <v>216</v>
      </c>
      <c r="C82" t="s">
        <v>626</v>
      </c>
      <c r="D82" t="s">
        <v>23</v>
      </c>
      <c r="E82" t="s">
        <v>21</v>
      </c>
      <c r="F82" t="s">
        <v>158</v>
      </c>
      <c r="G82" t="s">
        <v>71</v>
      </c>
      <c r="H82" t="s">
        <v>731</v>
      </c>
      <c r="I82" t="s">
        <v>22</v>
      </c>
      <c r="J82" t="s">
        <v>732</v>
      </c>
      <c r="K82" t="s">
        <v>818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627</v>
      </c>
      <c r="Y82" t="s">
        <v>628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738</v>
      </c>
      <c r="B83" t="s">
        <v>216</v>
      </c>
      <c r="C83" t="s">
        <v>629</v>
      </c>
      <c r="D83" t="s">
        <v>28</v>
      </c>
      <c r="E83" t="s">
        <v>31</v>
      </c>
      <c r="F83" t="s">
        <v>200</v>
      </c>
      <c r="G83" t="s">
        <v>71</v>
      </c>
      <c r="H83" t="s">
        <v>731</v>
      </c>
      <c r="I83" t="s">
        <v>22</v>
      </c>
      <c r="J83" t="s">
        <v>732</v>
      </c>
      <c r="K83" t="s">
        <v>820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630</v>
      </c>
      <c r="Y83" t="s">
        <v>631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764</v>
      </c>
      <c r="B84" t="s">
        <v>216</v>
      </c>
      <c r="C84" t="s">
        <v>632</v>
      </c>
      <c r="D84" t="s">
        <v>24</v>
      </c>
      <c r="E84" t="s">
        <v>25</v>
      </c>
      <c r="F84" t="s">
        <v>200</v>
      </c>
      <c r="G84" t="s">
        <v>71</v>
      </c>
      <c r="H84" t="s">
        <v>731</v>
      </c>
      <c r="I84" t="s">
        <v>22</v>
      </c>
      <c r="J84" t="s">
        <v>732</v>
      </c>
      <c r="K84" t="s">
        <v>820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633</v>
      </c>
      <c r="Y84" t="s">
        <v>634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736</v>
      </c>
      <c r="B85" t="s">
        <v>216</v>
      </c>
      <c r="C85" t="s">
        <v>635</v>
      </c>
      <c r="D85" t="s">
        <v>28</v>
      </c>
      <c r="E85" t="s">
        <v>26</v>
      </c>
      <c r="F85" t="s">
        <v>200</v>
      </c>
      <c r="G85" t="s">
        <v>71</v>
      </c>
      <c r="H85" t="s">
        <v>731</v>
      </c>
      <c r="I85" t="s">
        <v>22</v>
      </c>
      <c r="J85" t="s">
        <v>732</v>
      </c>
      <c r="K85" t="s">
        <v>774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636</v>
      </c>
      <c r="Y85" t="s">
        <v>637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735</v>
      </c>
      <c r="B86" t="s">
        <v>216</v>
      </c>
      <c r="C86" t="s">
        <v>638</v>
      </c>
      <c r="D86" t="s">
        <v>28</v>
      </c>
      <c r="E86" t="s">
        <v>25</v>
      </c>
      <c r="F86" t="s">
        <v>200</v>
      </c>
      <c r="G86" t="s">
        <v>71</v>
      </c>
      <c r="H86" t="s">
        <v>731</v>
      </c>
      <c r="I86" t="s">
        <v>22</v>
      </c>
      <c r="J86" t="s">
        <v>732</v>
      </c>
      <c r="K86" t="s">
        <v>747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639</v>
      </c>
      <c r="Y86" t="s">
        <v>640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755</v>
      </c>
      <c r="B87" t="s">
        <v>216</v>
      </c>
      <c r="C87" t="s">
        <v>688</v>
      </c>
      <c r="D87" t="s">
        <v>28</v>
      </c>
      <c r="E87" t="s">
        <v>25</v>
      </c>
      <c r="F87" t="s">
        <v>200</v>
      </c>
      <c r="G87" t="s">
        <v>71</v>
      </c>
      <c r="H87" t="s">
        <v>731</v>
      </c>
      <c r="I87" t="s">
        <v>22</v>
      </c>
      <c r="J87" t="s">
        <v>732</v>
      </c>
      <c r="K87" t="s">
        <v>802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689</v>
      </c>
      <c r="Y87" t="s">
        <v>690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745</v>
      </c>
      <c r="B88" t="s">
        <v>216</v>
      </c>
      <c r="C88" t="s">
        <v>691</v>
      </c>
      <c r="D88" t="s">
        <v>28</v>
      </c>
      <c r="E88" t="s">
        <v>21</v>
      </c>
      <c r="F88" t="s">
        <v>200</v>
      </c>
      <c r="G88" t="s">
        <v>71</v>
      </c>
      <c r="H88" t="s">
        <v>731</v>
      </c>
      <c r="I88" t="s">
        <v>22</v>
      </c>
      <c r="J88" t="s">
        <v>732</v>
      </c>
      <c r="K88" t="s">
        <v>763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692</v>
      </c>
      <c r="Y88" t="s">
        <v>693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739</v>
      </c>
      <c r="B89" t="s">
        <v>216</v>
      </c>
      <c r="C89" t="s">
        <v>694</v>
      </c>
      <c r="D89" t="s">
        <v>28</v>
      </c>
      <c r="E89" t="s">
        <v>26</v>
      </c>
      <c r="F89" t="s">
        <v>200</v>
      </c>
      <c r="G89" t="s">
        <v>71</v>
      </c>
      <c r="H89" t="s">
        <v>731</v>
      </c>
      <c r="I89" t="s">
        <v>22</v>
      </c>
      <c r="J89" t="s">
        <v>732</v>
      </c>
      <c r="K89" t="s">
        <v>804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695</v>
      </c>
      <c r="Y89" t="s">
        <v>696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734</v>
      </c>
      <c r="B90" t="s">
        <v>216</v>
      </c>
      <c r="C90" t="s">
        <v>697</v>
      </c>
      <c r="D90" t="s">
        <v>28</v>
      </c>
      <c r="E90" t="s">
        <v>25</v>
      </c>
      <c r="F90" t="s">
        <v>200</v>
      </c>
      <c r="G90" t="s">
        <v>71</v>
      </c>
      <c r="H90" t="s">
        <v>731</v>
      </c>
      <c r="I90" t="s">
        <v>22</v>
      </c>
      <c r="J90" t="s">
        <v>732</v>
      </c>
      <c r="K90" t="s">
        <v>747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698</v>
      </c>
      <c r="Y90" t="s">
        <v>699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775</v>
      </c>
      <c r="B91" t="s">
        <v>216</v>
      </c>
      <c r="C91" t="s">
        <v>641</v>
      </c>
      <c r="D91" t="s">
        <v>24</v>
      </c>
      <c r="E91" t="s">
        <v>25</v>
      </c>
      <c r="F91" t="s">
        <v>155</v>
      </c>
      <c r="G91" t="s">
        <v>71</v>
      </c>
      <c r="H91" t="s">
        <v>731</v>
      </c>
      <c r="I91" t="s">
        <v>22</v>
      </c>
      <c r="J91" t="s">
        <v>732</v>
      </c>
      <c r="K91" t="s">
        <v>820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642</v>
      </c>
      <c r="Y91" t="s">
        <v>643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758</v>
      </c>
      <c r="B92" t="s">
        <v>216</v>
      </c>
      <c r="C92" t="s">
        <v>645</v>
      </c>
      <c r="D92" t="s">
        <v>24</v>
      </c>
      <c r="E92" t="s">
        <v>25</v>
      </c>
      <c r="F92" t="s">
        <v>155</v>
      </c>
      <c r="G92" t="s">
        <v>71</v>
      </c>
      <c r="H92" t="s">
        <v>731</v>
      </c>
      <c r="I92" t="s">
        <v>22</v>
      </c>
      <c r="J92" t="s">
        <v>732</v>
      </c>
      <c r="K92" t="s">
        <v>733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646</v>
      </c>
      <c r="Y92" t="s">
        <v>647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779</v>
      </c>
      <c r="B93" t="s">
        <v>216</v>
      </c>
      <c r="C93" t="s">
        <v>648</v>
      </c>
      <c r="D93" t="s">
        <v>24</v>
      </c>
      <c r="E93" t="s">
        <v>25</v>
      </c>
      <c r="F93" t="s">
        <v>155</v>
      </c>
      <c r="G93" t="s">
        <v>71</v>
      </c>
      <c r="H93" t="s">
        <v>731</v>
      </c>
      <c r="I93" t="s">
        <v>22</v>
      </c>
      <c r="J93" t="s">
        <v>732</v>
      </c>
      <c r="K93" t="s">
        <v>742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649</v>
      </c>
      <c r="Y93" t="s">
        <v>650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751</v>
      </c>
      <c r="B94" t="s">
        <v>216</v>
      </c>
      <c r="C94" t="s">
        <v>651</v>
      </c>
      <c r="D94" t="s">
        <v>24</v>
      </c>
      <c r="E94" t="s">
        <v>21</v>
      </c>
      <c r="F94" t="s">
        <v>155</v>
      </c>
      <c r="G94" t="s">
        <v>71</v>
      </c>
      <c r="H94" t="s">
        <v>731</v>
      </c>
      <c r="I94" t="s">
        <v>22</v>
      </c>
      <c r="J94" t="s">
        <v>732</v>
      </c>
      <c r="K94" t="s">
        <v>763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652</v>
      </c>
      <c r="Y94" t="s">
        <v>653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766</v>
      </c>
      <c r="B95" t="s">
        <v>216</v>
      </c>
      <c r="C95" t="s">
        <v>654</v>
      </c>
      <c r="D95" t="s">
        <v>24</v>
      </c>
      <c r="E95" t="s">
        <v>26</v>
      </c>
      <c r="F95" t="s">
        <v>155</v>
      </c>
      <c r="G95" t="s">
        <v>71</v>
      </c>
      <c r="H95" t="s">
        <v>731</v>
      </c>
      <c r="I95" t="s">
        <v>22</v>
      </c>
      <c r="J95" t="s">
        <v>732</v>
      </c>
      <c r="K95" t="s">
        <v>742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655</v>
      </c>
      <c r="Y95" t="s">
        <v>656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839</v>
      </c>
      <c r="B96" t="s">
        <v>216</v>
      </c>
      <c r="C96" t="s">
        <v>657</v>
      </c>
      <c r="D96" t="s">
        <v>24</v>
      </c>
      <c r="E96" t="s">
        <v>26</v>
      </c>
      <c r="F96" t="s">
        <v>155</v>
      </c>
      <c r="G96" t="s">
        <v>71</v>
      </c>
      <c r="H96" t="s">
        <v>731</v>
      </c>
      <c r="I96" t="s">
        <v>22</v>
      </c>
      <c r="J96" t="s">
        <v>732</v>
      </c>
      <c r="K96" t="s">
        <v>742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658</v>
      </c>
      <c r="Y96" t="s">
        <v>659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837</v>
      </c>
      <c r="B97" t="s">
        <v>216</v>
      </c>
      <c r="C97" t="s">
        <v>660</v>
      </c>
      <c r="D97" t="s">
        <v>23</v>
      </c>
      <c r="E97" t="s">
        <v>31</v>
      </c>
      <c r="F97" t="s">
        <v>155</v>
      </c>
      <c r="G97" t="s">
        <v>71</v>
      </c>
      <c r="H97" t="s">
        <v>731</v>
      </c>
      <c r="I97" t="s">
        <v>22</v>
      </c>
      <c r="J97" t="s">
        <v>732</v>
      </c>
      <c r="K97" t="s">
        <v>754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661</v>
      </c>
      <c r="Y97" t="s">
        <v>662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840</v>
      </c>
      <c r="B98" t="s">
        <v>216</v>
      </c>
      <c r="C98" t="s">
        <v>664</v>
      </c>
      <c r="D98" t="s">
        <v>28</v>
      </c>
      <c r="E98" t="s">
        <v>25</v>
      </c>
      <c r="F98" t="s">
        <v>156</v>
      </c>
      <c r="G98" t="s">
        <v>71</v>
      </c>
      <c r="H98" t="s">
        <v>731</v>
      </c>
      <c r="I98" t="s">
        <v>22</v>
      </c>
      <c r="J98" t="s">
        <v>732</v>
      </c>
      <c r="K98" t="s">
        <v>821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665</v>
      </c>
      <c r="Y98" t="s">
        <v>666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841</v>
      </c>
      <c r="B99" t="s">
        <v>216</v>
      </c>
      <c r="C99" t="s">
        <v>673</v>
      </c>
      <c r="D99" t="s">
        <v>28</v>
      </c>
      <c r="E99" t="s">
        <v>26</v>
      </c>
      <c r="F99" t="s">
        <v>156</v>
      </c>
      <c r="G99" t="s">
        <v>71</v>
      </c>
      <c r="H99" t="s">
        <v>731</v>
      </c>
      <c r="I99" t="s">
        <v>22</v>
      </c>
      <c r="J99" t="s">
        <v>732</v>
      </c>
      <c r="K99" t="s">
        <v>742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674</v>
      </c>
      <c r="Y99" t="s">
        <v>675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730</v>
      </c>
      <c r="B100" t="s">
        <v>216</v>
      </c>
      <c r="C100" t="s">
        <v>667</v>
      </c>
      <c r="D100" t="s">
        <v>28</v>
      </c>
      <c r="E100" t="s">
        <v>25</v>
      </c>
      <c r="F100" t="s">
        <v>159</v>
      </c>
      <c r="G100" t="s">
        <v>71</v>
      </c>
      <c r="H100" t="s">
        <v>731</v>
      </c>
      <c r="I100" t="s">
        <v>22</v>
      </c>
      <c r="J100" t="s">
        <v>732</v>
      </c>
      <c r="K100" t="s">
        <v>820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668</v>
      </c>
      <c r="Y100" t="s">
        <v>669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741</v>
      </c>
      <c r="B101" t="s">
        <v>216</v>
      </c>
      <c r="C101" t="s">
        <v>670</v>
      </c>
      <c r="D101" t="s">
        <v>28</v>
      </c>
      <c r="E101" t="s">
        <v>21</v>
      </c>
      <c r="F101" t="s">
        <v>159</v>
      </c>
      <c r="G101" t="s">
        <v>71</v>
      </c>
      <c r="H101" t="s">
        <v>731</v>
      </c>
      <c r="I101" t="s">
        <v>22</v>
      </c>
      <c r="J101" t="s">
        <v>732</v>
      </c>
      <c r="K101" t="s">
        <v>763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671</v>
      </c>
      <c r="Y101" t="s">
        <v>672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868</v>
      </c>
      <c r="B102" t="s">
        <v>216</v>
      </c>
      <c r="C102" t="s">
        <v>701</v>
      </c>
      <c r="D102" t="s">
        <v>24</v>
      </c>
      <c r="E102" t="s">
        <v>25</v>
      </c>
      <c r="F102" t="s">
        <v>703</v>
      </c>
      <c r="G102" t="s">
        <v>71</v>
      </c>
      <c r="H102" t="s">
        <v>731</v>
      </c>
      <c r="I102" t="s">
        <v>22</v>
      </c>
      <c r="J102" t="s">
        <v>732</v>
      </c>
      <c r="K102" t="s">
        <v>733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712</v>
      </c>
      <c r="Y102" t="s">
        <v>708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876</v>
      </c>
      <c r="B103" t="s">
        <v>216</v>
      </c>
      <c r="C103" t="s">
        <v>706</v>
      </c>
      <c r="D103" t="s">
        <v>24</v>
      </c>
      <c r="E103" t="s">
        <v>25</v>
      </c>
      <c r="F103" t="s">
        <v>703</v>
      </c>
      <c r="G103" t="s">
        <v>71</v>
      </c>
      <c r="H103" t="s">
        <v>731</v>
      </c>
      <c r="I103" t="s">
        <v>22</v>
      </c>
      <c r="J103" t="s">
        <v>732</v>
      </c>
      <c r="K103" t="s">
        <v>742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713</v>
      </c>
      <c r="Y103" t="s">
        <v>710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842</v>
      </c>
      <c r="B104" t="s">
        <v>218</v>
      </c>
      <c r="C104" t="s">
        <v>241</v>
      </c>
      <c r="D104" t="s">
        <v>28</v>
      </c>
      <c r="E104" t="s">
        <v>26</v>
      </c>
      <c r="F104" t="s">
        <v>154</v>
      </c>
      <c r="G104" t="s">
        <v>71</v>
      </c>
      <c r="H104" t="s">
        <v>731</v>
      </c>
      <c r="I104" t="s">
        <v>22</v>
      </c>
      <c r="J104" t="s">
        <v>732</v>
      </c>
      <c r="K104" t="s">
        <v>733</v>
      </c>
      <c r="L104">
        <v>118</v>
      </c>
      <c r="M104">
        <v>113</v>
      </c>
      <c r="N104">
        <v>113</v>
      </c>
      <c r="O104">
        <v>115</v>
      </c>
      <c r="P104">
        <v>97</v>
      </c>
      <c r="Q104">
        <v>126</v>
      </c>
      <c r="R104">
        <v>113</v>
      </c>
      <c r="S104">
        <v>132</v>
      </c>
      <c r="T104">
        <v>130</v>
      </c>
      <c r="U104">
        <v>26</v>
      </c>
      <c r="V104">
        <v>459</v>
      </c>
      <c r="W104">
        <v>501</v>
      </c>
      <c r="X104" t="s">
        <v>263</v>
      </c>
      <c r="Y104" t="s">
        <v>426</v>
      </c>
      <c r="Z104">
        <v>1083</v>
      </c>
      <c r="AA104">
        <v>215</v>
      </c>
      <c r="AB104">
        <v>228</v>
      </c>
      <c r="AC104">
        <v>228</v>
      </c>
      <c r="AD104">
        <v>243</v>
      </c>
      <c r="AE104">
        <v>258</v>
      </c>
    </row>
    <row r="105" spans="1:31" x14ac:dyDescent="0.3">
      <c r="A105" t="s">
        <v>843</v>
      </c>
      <c r="B105" t="s">
        <v>219</v>
      </c>
      <c r="C105" t="s">
        <v>241</v>
      </c>
      <c r="D105" t="s">
        <v>23</v>
      </c>
      <c r="E105" t="s">
        <v>26</v>
      </c>
      <c r="F105" t="s">
        <v>154</v>
      </c>
      <c r="G105" t="s">
        <v>71</v>
      </c>
      <c r="H105" t="s">
        <v>731</v>
      </c>
      <c r="I105" t="s">
        <v>22</v>
      </c>
      <c r="J105" t="s">
        <v>732</v>
      </c>
      <c r="K105" t="s">
        <v>733</v>
      </c>
      <c r="L105">
        <v>118</v>
      </c>
      <c r="M105">
        <v>111</v>
      </c>
      <c r="N105">
        <v>111</v>
      </c>
      <c r="O105">
        <v>113</v>
      </c>
      <c r="P105">
        <v>97</v>
      </c>
      <c r="Q105">
        <v>128</v>
      </c>
      <c r="R105">
        <v>115</v>
      </c>
      <c r="S105">
        <v>134</v>
      </c>
      <c r="T105">
        <v>130</v>
      </c>
      <c r="U105">
        <v>26</v>
      </c>
      <c r="V105">
        <v>453</v>
      </c>
      <c r="W105">
        <v>507</v>
      </c>
      <c r="X105" t="s">
        <v>264</v>
      </c>
      <c r="Y105" t="s">
        <v>426</v>
      </c>
      <c r="Z105">
        <v>1083</v>
      </c>
      <c r="AA105">
        <v>215</v>
      </c>
      <c r="AB105">
        <v>224</v>
      </c>
      <c r="AC105">
        <v>224</v>
      </c>
      <c r="AD105">
        <v>245</v>
      </c>
      <c r="AE105">
        <v>262</v>
      </c>
    </row>
    <row r="106" spans="1:31" x14ac:dyDescent="0.3">
      <c r="A106" t="s">
        <v>732</v>
      </c>
      <c r="B106" t="s">
        <v>218</v>
      </c>
      <c r="C106" t="s">
        <v>217</v>
      </c>
      <c r="D106" t="s">
        <v>28</v>
      </c>
      <c r="E106" t="s">
        <v>31</v>
      </c>
      <c r="F106" t="s">
        <v>154</v>
      </c>
      <c r="G106" t="s">
        <v>71</v>
      </c>
      <c r="H106" t="s">
        <v>731</v>
      </c>
      <c r="I106" t="s">
        <v>22</v>
      </c>
      <c r="J106" t="s">
        <v>732</v>
      </c>
      <c r="K106" t="s">
        <v>785</v>
      </c>
      <c r="L106">
        <v>124</v>
      </c>
      <c r="M106">
        <v>126</v>
      </c>
      <c r="N106">
        <v>132</v>
      </c>
      <c r="O106">
        <v>126</v>
      </c>
      <c r="P106">
        <v>101</v>
      </c>
      <c r="Q106">
        <v>116</v>
      </c>
      <c r="R106">
        <v>121</v>
      </c>
      <c r="S106">
        <v>116</v>
      </c>
      <c r="T106">
        <v>116</v>
      </c>
      <c r="U106">
        <v>31</v>
      </c>
      <c r="V106">
        <v>508</v>
      </c>
      <c r="W106">
        <v>469</v>
      </c>
      <c r="X106" t="s">
        <v>266</v>
      </c>
      <c r="Y106" t="s">
        <v>427</v>
      </c>
      <c r="Z106">
        <v>1109</v>
      </c>
      <c r="AA106">
        <v>225</v>
      </c>
      <c r="AB106">
        <v>252</v>
      </c>
      <c r="AC106">
        <v>258</v>
      </c>
      <c r="AD106">
        <v>237</v>
      </c>
      <c r="AE106">
        <v>232</v>
      </c>
    </row>
    <row r="107" spans="1:31" x14ac:dyDescent="0.3">
      <c r="A107" t="s">
        <v>844</v>
      </c>
      <c r="B107" t="s">
        <v>219</v>
      </c>
      <c r="C107" t="s">
        <v>217</v>
      </c>
      <c r="D107" t="s">
        <v>23</v>
      </c>
      <c r="E107" t="s">
        <v>31</v>
      </c>
      <c r="F107" t="s">
        <v>154</v>
      </c>
      <c r="G107" t="s">
        <v>71</v>
      </c>
      <c r="H107" t="s">
        <v>731</v>
      </c>
      <c r="I107" t="s">
        <v>22</v>
      </c>
      <c r="J107" t="s">
        <v>732</v>
      </c>
      <c r="K107" t="s">
        <v>785</v>
      </c>
      <c r="L107">
        <v>122</v>
      </c>
      <c r="M107">
        <v>128</v>
      </c>
      <c r="N107">
        <v>132</v>
      </c>
      <c r="O107">
        <v>128</v>
      </c>
      <c r="P107">
        <v>101</v>
      </c>
      <c r="Q107">
        <v>114</v>
      </c>
      <c r="R107">
        <v>123</v>
      </c>
      <c r="S107">
        <v>114</v>
      </c>
      <c r="T107">
        <v>116</v>
      </c>
      <c r="U107">
        <v>31</v>
      </c>
      <c r="V107">
        <v>510</v>
      </c>
      <c r="W107">
        <v>467</v>
      </c>
      <c r="X107" t="s">
        <v>267</v>
      </c>
      <c r="Y107" t="s">
        <v>427</v>
      </c>
      <c r="Z107">
        <v>1109</v>
      </c>
      <c r="AA107">
        <v>223</v>
      </c>
      <c r="AB107">
        <v>256</v>
      </c>
      <c r="AC107">
        <v>260</v>
      </c>
      <c r="AD107">
        <v>239</v>
      </c>
      <c r="AE107">
        <v>228</v>
      </c>
    </row>
    <row r="108" spans="1:31" x14ac:dyDescent="0.3">
      <c r="A108" t="s">
        <v>845</v>
      </c>
      <c r="B108" t="s">
        <v>221</v>
      </c>
      <c r="C108" t="s">
        <v>220</v>
      </c>
      <c r="D108" t="s">
        <v>23</v>
      </c>
      <c r="E108" t="s">
        <v>26</v>
      </c>
      <c r="F108" t="s">
        <v>154</v>
      </c>
      <c r="G108" t="s">
        <v>71</v>
      </c>
      <c r="H108" t="s">
        <v>731</v>
      </c>
      <c r="I108" t="s">
        <v>22</v>
      </c>
      <c r="J108" t="s">
        <v>732</v>
      </c>
      <c r="K108" t="s">
        <v>733</v>
      </c>
      <c r="L108">
        <v>119</v>
      </c>
      <c r="M108">
        <v>113</v>
      </c>
      <c r="N108">
        <v>113</v>
      </c>
      <c r="O108">
        <v>127</v>
      </c>
      <c r="P108">
        <v>97</v>
      </c>
      <c r="Q108">
        <v>130</v>
      </c>
      <c r="R108">
        <v>115</v>
      </c>
      <c r="S108">
        <v>119</v>
      </c>
      <c r="T108">
        <v>116</v>
      </c>
      <c r="U108">
        <v>36</v>
      </c>
      <c r="V108">
        <v>472</v>
      </c>
      <c r="W108">
        <v>480</v>
      </c>
      <c r="X108" t="s">
        <v>269</v>
      </c>
      <c r="Y108" t="s">
        <v>428</v>
      </c>
      <c r="Z108">
        <v>1085</v>
      </c>
      <c r="AA108">
        <v>216</v>
      </c>
      <c r="AB108">
        <v>240</v>
      </c>
      <c r="AC108">
        <v>240</v>
      </c>
      <c r="AD108">
        <v>231</v>
      </c>
      <c r="AE108">
        <v>249</v>
      </c>
    </row>
    <row r="109" spans="1:31" x14ac:dyDescent="0.3">
      <c r="A109" t="s">
        <v>760</v>
      </c>
      <c r="B109" t="s">
        <v>717</v>
      </c>
      <c r="C109" t="s">
        <v>220</v>
      </c>
      <c r="D109" t="s">
        <v>24</v>
      </c>
      <c r="E109" t="s">
        <v>26</v>
      </c>
      <c r="F109" t="s">
        <v>154</v>
      </c>
      <c r="G109" t="s">
        <v>71</v>
      </c>
      <c r="H109" t="s">
        <v>731</v>
      </c>
      <c r="I109" t="s">
        <v>22</v>
      </c>
      <c r="J109" t="s">
        <v>732</v>
      </c>
      <c r="K109" t="s">
        <v>733</v>
      </c>
      <c r="L109">
        <v>122</v>
      </c>
      <c r="M109">
        <v>115</v>
      </c>
      <c r="N109">
        <v>113</v>
      </c>
      <c r="O109">
        <v>128</v>
      </c>
      <c r="P109">
        <v>97</v>
      </c>
      <c r="Q109">
        <v>128</v>
      </c>
      <c r="R109">
        <v>113</v>
      </c>
      <c r="S109">
        <v>118</v>
      </c>
      <c r="T109">
        <v>115</v>
      </c>
      <c r="U109">
        <v>36</v>
      </c>
      <c r="V109">
        <v>478</v>
      </c>
      <c r="W109">
        <v>474</v>
      </c>
      <c r="X109" t="s">
        <v>877</v>
      </c>
      <c r="Y109" t="s">
        <v>428</v>
      </c>
      <c r="Z109">
        <v>1085</v>
      </c>
      <c r="AA109">
        <v>219</v>
      </c>
      <c r="AB109">
        <v>243</v>
      </c>
      <c r="AC109">
        <v>241</v>
      </c>
      <c r="AD109">
        <v>228</v>
      </c>
      <c r="AE109">
        <v>246</v>
      </c>
    </row>
    <row r="110" spans="1:31" x14ac:dyDescent="0.3">
      <c r="A110" t="s">
        <v>762</v>
      </c>
      <c r="B110" t="s">
        <v>221</v>
      </c>
      <c r="C110" t="s">
        <v>222</v>
      </c>
      <c r="D110" t="s">
        <v>28</v>
      </c>
      <c r="E110" t="s">
        <v>26</v>
      </c>
      <c r="F110" t="s">
        <v>154</v>
      </c>
      <c r="G110" t="s">
        <v>71</v>
      </c>
      <c r="H110" t="s">
        <v>731</v>
      </c>
      <c r="I110" t="s">
        <v>22</v>
      </c>
      <c r="J110" t="s">
        <v>732</v>
      </c>
      <c r="K110" t="s">
        <v>747</v>
      </c>
      <c r="L110">
        <v>115</v>
      </c>
      <c r="M110">
        <v>126</v>
      </c>
      <c r="N110">
        <v>119</v>
      </c>
      <c r="O110">
        <v>123</v>
      </c>
      <c r="P110">
        <v>97</v>
      </c>
      <c r="Q110">
        <v>121</v>
      </c>
      <c r="R110">
        <v>119</v>
      </c>
      <c r="S110">
        <v>115</v>
      </c>
      <c r="T110">
        <v>120</v>
      </c>
      <c r="U110">
        <v>31</v>
      </c>
      <c r="V110">
        <v>483</v>
      </c>
      <c r="W110">
        <v>475</v>
      </c>
      <c r="X110" t="s">
        <v>271</v>
      </c>
      <c r="Y110" t="s">
        <v>429</v>
      </c>
      <c r="Z110">
        <v>1086</v>
      </c>
      <c r="AA110">
        <v>212</v>
      </c>
      <c r="AB110">
        <v>249</v>
      </c>
      <c r="AC110">
        <v>242</v>
      </c>
      <c r="AD110">
        <v>239</v>
      </c>
      <c r="AE110">
        <v>236</v>
      </c>
    </row>
    <row r="111" spans="1:31" x14ac:dyDescent="0.3">
      <c r="A111" t="s">
        <v>768</v>
      </c>
      <c r="B111" t="s">
        <v>218</v>
      </c>
      <c r="C111" t="s">
        <v>223</v>
      </c>
      <c r="D111" t="s">
        <v>23</v>
      </c>
      <c r="E111" t="s">
        <v>21</v>
      </c>
      <c r="F111" t="s">
        <v>154</v>
      </c>
      <c r="G111" t="s">
        <v>71</v>
      </c>
      <c r="H111" t="s">
        <v>731</v>
      </c>
      <c r="I111" t="s">
        <v>22</v>
      </c>
      <c r="J111" t="s">
        <v>732</v>
      </c>
      <c r="K111" t="s">
        <v>848</v>
      </c>
      <c r="L111">
        <v>118</v>
      </c>
      <c r="M111">
        <v>111</v>
      </c>
      <c r="N111">
        <v>123</v>
      </c>
      <c r="O111">
        <v>124</v>
      </c>
      <c r="P111">
        <v>101</v>
      </c>
      <c r="Q111">
        <v>111</v>
      </c>
      <c r="R111">
        <v>133</v>
      </c>
      <c r="S111">
        <v>117</v>
      </c>
      <c r="T111">
        <v>126</v>
      </c>
      <c r="U111">
        <v>29</v>
      </c>
      <c r="V111">
        <v>476</v>
      </c>
      <c r="W111">
        <v>487</v>
      </c>
      <c r="X111" t="s">
        <v>273</v>
      </c>
      <c r="Y111" t="s">
        <v>430</v>
      </c>
      <c r="Z111">
        <v>1093</v>
      </c>
      <c r="AA111">
        <v>219</v>
      </c>
      <c r="AB111">
        <v>235</v>
      </c>
      <c r="AC111">
        <v>247</v>
      </c>
      <c r="AD111">
        <v>259</v>
      </c>
      <c r="AE111">
        <v>228</v>
      </c>
    </row>
    <row r="112" spans="1:31" x14ac:dyDescent="0.3">
      <c r="A112" t="s">
        <v>771</v>
      </c>
      <c r="B112" t="s">
        <v>218</v>
      </c>
      <c r="C112" t="s">
        <v>224</v>
      </c>
      <c r="D112" t="s">
        <v>28</v>
      </c>
      <c r="E112" t="s">
        <v>25</v>
      </c>
      <c r="F112" t="s">
        <v>154</v>
      </c>
      <c r="G112" t="s">
        <v>71</v>
      </c>
      <c r="H112" t="s">
        <v>731</v>
      </c>
      <c r="I112" t="s">
        <v>22</v>
      </c>
      <c r="J112" t="s">
        <v>732</v>
      </c>
      <c r="K112" t="s">
        <v>785</v>
      </c>
      <c r="L112">
        <v>128</v>
      </c>
      <c r="M112">
        <v>120</v>
      </c>
      <c r="N112">
        <v>114</v>
      </c>
      <c r="O112">
        <v>115</v>
      </c>
      <c r="P112">
        <v>97</v>
      </c>
      <c r="Q112">
        <v>117</v>
      </c>
      <c r="R112">
        <v>118</v>
      </c>
      <c r="S112">
        <v>118</v>
      </c>
      <c r="T112">
        <v>116</v>
      </c>
      <c r="U112">
        <v>27</v>
      </c>
      <c r="V112">
        <v>477</v>
      </c>
      <c r="W112">
        <v>469</v>
      </c>
      <c r="X112" t="s">
        <v>433</v>
      </c>
      <c r="Y112" t="s">
        <v>432</v>
      </c>
      <c r="Z112">
        <v>1070</v>
      </c>
      <c r="AA112">
        <v>225</v>
      </c>
      <c r="AB112">
        <v>235</v>
      </c>
      <c r="AC112">
        <v>229</v>
      </c>
      <c r="AD112">
        <v>234</v>
      </c>
      <c r="AE112">
        <v>235</v>
      </c>
    </row>
    <row r="113" spans="1:31" x14ac:dyDescent="0.3">
      <c r="A113" t="s">
        <v>773</v>
      </c>
      <c r="B113" t="s">
        <v>226</v>
      </c>
      <c r="C113" t="s">
        <v>225</v>
      </c>
      <c r="D113" t="s">
        <v>23</v>
      </c>
      <c r="E113" t="s">
        <v>25</v>
      </c>
      <c r="F113" t="s">
        <v>154</v>
      </c>
      <c r="G113" t="s">
        <v>71</v>
      </c>
      <c r="H113" t="s">
        <v>731</v>
      </c>
      <c r="I113" t="s">
        <v>22</v>
      </c>
      <c r="J113" t="s">
        <v>732</v>
      </c>
      <c r="K113" t="s">
        <v>785</v>
      </c>
      <c r="L113">
        <v>121</v>
      </c>
      <c r="M113">
        <v>119</v>
      </c>
      <c r="N113">
        <v>117</v>
      </c>
      <c r="O113">
        <v>124</v>
      </c>
      <c r="P113">
        <v>101</v>
      </c>
      <c r="Q113">
        <v>117</v>
      </c>
      <c r="R113">
        <v>127</v>
      </c>
      <c r="S113">
        <v>118</v>
      </c>
      <c r="T113">
        <v>121</v>
      </c>
      <c r="U113">
        <v>51</v>
      </c>
      <c r="V113">
        <v>481</v>
      </c>
      <c r="W113">
        <v>483</v>
      </c>
      <c r="X113" t="s">
        <v>436</v>
      </c>
      <c r="Y113" t="s">
        <v>435</v>
      </c>
      <c r="Z113">
        <v>1116</v>
      </c>
      <c r="AA113">
        <v>222</v>
      </c>
      <c r="AB113">
        <v>243</v>
      </c>
      <c r="AC113">
        <v>241</v>
      </c>
      <c r="AD113">
        <v>248</v>
      </c>
      <c r="AE113">
        <v>235</v>
      </c>
    </row>
    <row r="114" spans="1:31" x14ac:dyDescent="0.3">
      <c r="A114" t="s">
        <v>777</v>
      </c>
      <c r="B114" t="s">
        <v>226</v>
      </c>
      <c r="C114" t="s">
        <v>227</v>
      </c>
      <c r="D114" t="s">
        <v>28</v>
      </c>
      <c r="E114" t="s">
        <v>31</v>
      </c>
      <c r="F114" t="s">
        <v>154</v>
      </c>
      <c r="G114" t="s">
        <v>71</v>
      </c>
      <c r="H114" t="s">
        <v>731</v>
      </c>
      <c r="I114" t="s">
        <v>22</v>
      </c>
      <c r="J114" t="s">
        <v>732</v>
      </c>
      <c r="K114" t="s">
        <v>819</v>
      </c>
      <c r="L114">
        <v>116</v>
      </c>
      <c r="M114">
        <v>118</v>
      </c>
      <c r="N114">
        <v>127</v>
      </c>
      <c r="O114">
        <v>126</v>
      </c>
      <c r="P114">
        <v>101</v>
      </c>
      <c r="Q114">
        <v>117</v>
      </c>
      <c r="R114">
        <v>117</v>
      </c>
      <c r="S114">
        <v>116</v>
      </c>
      <c r="T114">
        <v>116</v>
      </c>
      <c r="U114">
        <v>46</v>
      </c>
      <c r="V114">
        <v>487</v>
      </c>
      <c r="W114">
        <v>466</v>
      </c>
      <c r="X114" t="s">
        <v>439</v>
      </c>
      <c r="Y114" t="s">
        <v>438</v>
      </c>
      <c r="Z114">
        <v>1100</v>
      </c>
      <c r="AA114">
        <v>217</v>
      </c>
      <c r="AB114">
        <v>244</v>
      </c>
      <c r="AC114">
        <v>253</v>
      </c>
      <c r="AD114">
        <v>233</v>
      </c>
      <c r="AE114">
        <v>233</v>
      </c>
    </row>
    <row r="115" spans="1:31" x14ac:dyDescent="0.3">
      <c r="A115" t="s">
        <v>778</v>
      </c>
      <c r="B115" t="s">
        <v>226</v>
      </c>
      <c r="C115" t="s">
        <v>228</v>
      </c>
      <c r="D115" t="s">
        <v>23</v>
      </c>
      <c r="E115" t="s">
        <v>25</v>
      </c>
      <c r="F115" t="s">
        <v>154</v>
      </c>
      <c r="G115" t="s">
        <v>71</v>
      </c>
      <c r="H115" t="s">
        <v>731</v>
      </c>
      <c r="I115" t="s">
        <v>22</v>
      </c>
      <c r="J115" t="s">
        <v>732</v>
      </c>
      <c r="K115" t="s">
        <v>754</v>
      </c>
      <c r="L115">
        <v>124</v>
      </c>
      <c r="M115">
        <v>124</v>
      </c>
      <c r="N115">
        <v>110</v>
      </c>
      <c r="O115">
        <v>119</v>
      </c>
      <c r="P115">
        <v>97</v>
      </c>
      <c r="Q115">
        <v>118</v>
      </c>
      <c r="R115">
        <v>112</v>
      </c>
      <c r="S115">
        <v>112</v>
      </c>
      <c r="T115">
        <v>111</v>
      </c>
      <c r="U115">
        <v>29</v>
      </c>
      <c r="V115">
        <v>477</v>
      </c>
      <c r="W115">
        <v>453</v>
      </c>
      <c r="X115" t="s">
        <v>442</v>
      </c>
      <c r="Y115" t="s">
        <v>441</v>
      </c>
      <c r="Z115">
        <v>1056</v>
      </c>
      <c r="AA115">
        <v>221</v>
      </c>
      <c r="AB115">
        <v>243</v>
      </c>
      <c r="AC115">
        <v>229</v>
      </c>
      <c r="AD115">
        <v>223</v>
      </c>
      <c r="AE115">
        <v>230</v>
      </c>
    </row>
    <row r="116" spans="1:31" x14ac:dyDescent="0.3">
      <c r="A116" t="s">
        <v>783</v>
      </c>
      <c r="B116" t="s">
        <v>406</v>
      </c>
      <c r="C116" t="s">
        <v>230</v>
      </c>
      <c r="D116" t="s">
        <v>28</v>
      </c>
      <c r="E116" t="s">
        <v>25</v>
      </c>
      <c r="F116" t="s">
        <v>154</v>
      </c>
      <c r="G116" t="s">
        <v>71</v>
      </c>
      <c r="H116" t="s">
        <v>731</v>
      </c>
      <c r="I116" t="s">
        <v>22</v>
      </c>
      <c r="J116" t="s">
        <v>732</v>
      </c>
      <c r="K116" t="s">
        <v>785</v>
      </c>
      <c r="L116">
        <v>116</v>
      </c>
      <c r="M116">
        <v>118</v>
      </c>
      <c r="N116">
        <v>113</v>
      </c>
      <c r="O116">
        <v>121</v>
      </c>
      <c r="P116">
        <v>99</v>
      </c>
      <c r="Q116">
        <v>114</v>
      </c>
      <c r="R116">
        <v>121</v>
      </c>
      <c r="S116">
        <v>117</v>
      </c>
      <c r="T116">
        <v>115</v>
      </c>
      <c r="U116">
        <v>41</v>
      </c>
      <c r="V116">
        <v>468</v>
      </c>
      <c r="W116">
        <v>467</v>
      </c>
      <c r="X116" t="s">
        <v>446</v>
      </c>
      <c r="Y116" t="s">
        <v>445</v>
      </c>
      <c r="Z116">
        <v>1075</v>
      </c>
      <c r="AA116">
        <v>215</v>
      </c>
      <c r="AB116">
        <v>239</v>
      </c>
      <c r="AC116">
        <v>234</v>
      </c>
      <c r="AD116">
        <v>236</v>
      </c>
      <c r="AE116">
        <v>231</v>
      </c>
    </row>
    <row r="117" spans="1:31" x14ac:dyDescent="0.3">
      <c r="A117" t="s">
        <v>834</v>
      </c>
      <c r="B117" t="s">
        <v>218</v>
      </c>
      <c r="C117" t="s">
        <v>39</v>
      </c>
      <c r="D117" t="s">
        <v>24</v>
      </c>
      <c r="E117" t="s">
        <v>31</v>
      </c>
      <c r="F117" t="s">
        <v>27</v>
      </c>
      <c r="G117" t="s">
        <v>71</v>
      </c>
      <c r="H117" t="s">
        <v>731</v>
      </c>
      <c r="I117" t="s">
        <v>22</v>
      </c>
      <c r="J117" t="s">
        <v>732</v>
      </c>
      <c r="K117" t="s">
        <v>774</v>
      </c>
      <c r="L117">
        <v>114</v>
      </c>
      <c r="M117">
        <v>118</v>
      </c>
      <c r="N117">
        <v>130</v>
      </c>
      <c r="O117">
        <v>132</v>
      </c>
      <c r="P117">
        <v>101</v>
      </c>
      <c r="Q117">
        <v>114</v>
      </c>
      <c r="R117">
        <v>118</v>
      </c>
      <c r="S117">
        <v>114</v>
      </c>
      <c r="T117">
        <v>116</v>
      </c>
      <c r="U117">
        <v>41</v>
      </c>
      <c r="V117">
        <v>494</v>
      </c>
      <c r="W117">
        <v>462</v>
      </c>
      <c r="X117" t="s">
        <v>453</v>
      </c>
      <c r="Y117" t="s">
        <v>452</v>
      </c>
      <c r="Z117">
        <v>1098</v>
      </c>
      <c r="AA117">
        <v>215</v>
      </c>
      <c r="AB117">
        <v>250</v>
      </c>
      <c r="AC117">
        <v>262</v>
      </c>
      <c r="AD117">
        <v>234</v>
      </c>
      <c r="AE117">
        <v>228</v>
      </c>
    </row>
    <row r="118" spans="1:31" x14ac:dyDescent="0.3">
      <c r="A118" t="s">
        <v>767</v>
      </c>
      <c r="B118" t="s">
        <v>219</v>
      </c>
      <c r="C118" t="s">
        <v>39</v>
      </c>
      <c r="D118" t="s">
        <v>28</v>
      </c>
      <c r="E118" t="s">
        <v>31</v>
      </c>
      <c r="F118" t="s">
        <v>27</v>
      </c>
      <c r="G118" t="s">
        <v>71</v>
      </c>
      <c r="H118" t="s">
        <v>731</v>
      </c>
      <c r="I118" t="s">
        <v>22</v>
      </c>
      <c r="J118" t="s">
        <v>732</v>
      </c>
      <c r="K118" t="s">
        <v>774</v>
      </c>
      <c r="L118">
        <v>112</v>
      </c>
      <c r="M118">
        <v>118</v>
      </c>
      <c r="N118">
        <v>132</v>
      </c>
      <c r="O118">
        <v>132</v>
      </c>
      <c r="P118">
        <v>101</v>
      </c>
      <c r="Q118">
        <v>112</v>
      </c>
      <c r="R118">
        <v>120</v>
      </c>
      <c r="S118">
        <v>112</v>
      </c>
      <c r="T118">
        <v>118</v>
      </c>
      <c r="U118">
        <v>41</v>
      </c>
      <c r="V118">
        <v>494</v>
      </c>
      <c r="W118">
        <v>462</v>
      </c>
      <c r="X118" t="s">
        <v>454</v>
      </c>
      <c r="Y118" t="s">
        <v>452</v>
      </c>
      <c r="Z118">
        <v>1098</v>
      </c>
      <c r="AA118">
        <v>213</v>
      </c>
      <c r="AB118">
        <v>250</v>
      </c>
      <c r="AC118">
        <v>264</v>
      </c>
      <c r="AD118">
        <v>238</v>
      </c>
      <c r="AE118">
        <v>224</v>
      </c>
    </row>
    <row r="119" spans="1:31" x14ac:dyDescent="0.3">
      <c r="A119" t="s">
        <v>756</v>
      </c>
      <c r="B119" t="s">
        <v>218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 t="s">
        <v>731</v>
      </c>
      <c r="I119" t="s">
        <v>22</v>
      </c>
      <c r="J119" t="s">
        <v>732</v>
      </c>
      <c r="K119" t="s">
        <v>820</v>
      </c>
      <c r="L119">
        <v>129</v>
      </c>
      <c r="M119">
        <v>122</v>
      </c>
      <c r="N119">
        <v>115</v>
      </c>
      <c r="O119">
        <v>120</v>
      </c>
      <c r="P119">
        <v>101</v>
      </c>
      <c r="Q119">
        <v>132</v>
      </c>
      <c r="R119">
        <v>118</v>
      </c>
      <c r="S119">
        <v>119</v>
      </c>
      <c r="T119">
        <v>116</v>
      </c>
      <c r="U119">
        <v>36</v>
      </c>
      <c r="V119">
        <v>486</v>
      </c>
      <c r="W119">
        <v>485</v>
      </c>
      <c r="X119" t="s">
        <v>457</v>
      </c>
      <c r="Y119" t="s">
        <v>456</v>
      </c>
      <c r="Z119">
        <v>1108</v>
      </c>
      <c r="AA119">
        <v>230</v>
      </c>
      <c r="AB119">
        <v>242</v>
      </c>
      <c r="AC119">
        <v>235</v>
      </c>
      <c r="AD119">
        <v>234</v>
      </c>
      <c r="AE119">
        <v>251</v>
      </c>
    </row>
    <row r="120" spans="1:31" x14ac:dyDescent="0.3">
      <c r="A120" t="s">
        <v>786</v>
      </c>
      <c r="B120" t="s">
        <v>219</v>
      </c>
      <c r="C120" t="s">
        <v>40</v>
      </c>
      <c r="D120" t="s">
        <v>24</v>
      </c>
      <c r="E120" t="s">
        <v>26</v>
      </c>
      <c r="F120" t="s">
        <v>27</v>
      </c>
      <c r="G120" t="s">
        <v>71</v>
      </c>
      <c r="H120" t="s">
        <v>731</v>
      </c>
      <c r="I120" t="s">
        <v>22</v>
      </c>
      <c r="J120" t="s">
        <v>732</v>
      </c>
      <c r="K120" t="s">
        <v>820</v>
      </c>
      <c r="L120">
        <v>131</v>
      </c>
      <c r="M120">
        <v>125</v>
      </c>
      <c r="N120">
        <v>115</v>
      </c>
      <c r="O120">
        <v>123</v>
      </c>
      <c r="P120">
        <v>101</v>
      </c>
      <c r="Q120">
        <v>129</v>
      </c>
      <c r="R120">
        <v>118</v>
      </c>
      <c r="S120">
        <v>116</v>
      </c>
      <c r="T120">
        <v>114</v>
      </c>
      <c r="U120">
        <v>36</v>
      </c>
      <c r="V120">
        <v>494</v>
      </c>
      <c r="W120">
        <v>477</v>
      </c>
      <c r="X120" t="s">
        <v>458</v>
      </c>
      <c r="Y120" t="s">
        <v>456</v>
      </c>
      <c r="Z120">
        <v>1108</v>
      </c>
      <c r="AA120">
        <v>232</v>
      </c>
      <c r="AB120">
        <v>248</v>
      </c>
      <c r="AC120">
        <v>238</v>
      </c>
      <c r="AD120">
        <v>232</v>
      </c>
      <c r="AE120">
        <v>245</v>
      </c>
    </row>
    <row r="121" spans="1:31" x14ac:dyDescent="0.3">
      <c r="A121" t="s">
        <v>787</v>
      </c>
      <c r="B121" t="s">
        <v>406</v>
      </c>
      <c r="C121" t="s">
        <v>41</v>
      </c>
      <c r="D121" t="s">
        <v>24</v>
      </c>
      <c r="E121" t="s">
        <v>26</v>
      </c>
      <c r="F121" t="s">
        <v>27</v>
      </c>
      <c r="G121" t="s">
        <v>71</v>
      </c>
      <c r="H121" t="s">
        <v>731</v>
      </c>
      <c r="I121" t="s">
        <v>22</v>
      </c>
      <c r="J121" t="s">
        <v>732</v>
      </c>
      <c r="K121" t="s">
        <v>742</v>
      </c>
      <c r="L121">
        <v>120</v>
      </c>
      <c r="M121">
        <v>115</v>
      </c>
      <c r="N121">
        <v>114</v>
      </c>
      <c r="O121">
        <v>119</v>
      </c>
      <c r="P121">
        <v>97</v>
      </c>
      <c r="Q121">
        <v>126</v>
      </c>
      <c r="R121">
        <v>116</v>
      </c>
      <c r="S121">
        <v>118</v>
      </c>
      <c r="T121">
        <v>116</v>
      </c>
      <c r="U121">
        <v>27</v>
      </c>
      <c r="V121">
        <v>468</v>
      </c>
      <c r="W121">
        <v>476</v>
      </c>
      <c r="X121" t="s">
        <v>461</v>
      </c>
      <c r="Y121" t="s">
        <v>460</v>
      </c>
      <c r="Z121">
        <v>1068</v>
      </c>
      <c r="AA121">
        <v>217</v>
      </c>
      <c r="AB121">
        <v>234</v>
      </c>
      <c r="AC121">
        <v>233</v>
      </c>
      <c r="AD121">
        <v>232</v>
      </c>
      <c r="AE121">
        <v>244</v>
      </c>
    </row>
    <row r="122" spans="1:31" x14ac:dyDescent="0.3">
      <c r="A122" t="s">
        <v>856</v>
      </c>
      <c r="B122" t="s">
        <v>218</v>
      </c>
      <c r="C122" t="s">
        <v>48</v>
      </c>
      <c r="D122" t="s">
        <v>23</v>
      </c>
      <c r="E122" t="s">
        <v>26</v>
      </c>
      <c r="F122" t="s">
        <v>49</v>
      </c>
      <c r="G122" t="s">
        <v>71</v>
      </c>
      <c r="H122" t="s">
        <v>731</v>
      </c>
      <c r="I122" t="s">
        <v>22</v>
      </c>
      <c r="J122" t="s">
        <v>732</v>
      </c>
      <c r="K122" t="s">
        <v>754</v>
      </c>
      <c r="L122">
        <v>128</v>
      </c>
      <c r="M122">
        <v>114</v>
      </c>
      <c r="N122">
        <v>113</v>
      </c>
      <c r="O122">
        <v>123</v>
      </c>
      <c r="P122">
        <v>97</v>
      </c>
      <c r="Q122">
        <v>133</v>
      </c>
      <c r="R122">
        <v>116</v>
      </c>
      <c r="S122">
        <v>119</v>
      </c>
      <c r="T122">
        <v>116</v>
      </c>
      <c r="U122">
        <v>31</v>
      </c>
      <c r="V122">
        <v>478</v>
      </c>
      <c r="W122">
        <v>484</v>
      </c>
      <c r="X122" t="s">
        <v>477</v>
      </c>
      <c r="Y122" t="s">
        <v>476</v>
      </c>
      <c r="Z122">
        <v>1090</v>
      </c>
      <c r="AA122">
        <v>225</v>
      </c>
      <c r="AB122">
        <v>237</v>
      </c>
      <c r="AC122">
        <v>236</v>
      </c>
      <c r="AD122">
        <v>232</v>
      </c>
      <c r="AE122">
        <v>252</v>
      </c>
    </row>
    <row r="123" spans="1:31" x14ac:dyDescent="0.3">
      <c r="A123" t="s">
        <v>796</v>
      </c>
      <c r="B123" t="s">
        <v>226</v>
      </c>
      <c r="C123" t="s">
        <v>48</v>
      </c>
      <c r="D123" t="s">
        <v>24</v>
      </c>
      <c r="E123" t="s">
        <v>26</v>
      </c>
      <c r="F123" t="s">
        <v>49</v>
      </c>
      <c r="G123" t="s">
        <v>71</v>
      </c>
      <c r="H123" t="s">
        <v>731</v>
      </c>
      <c r="I123" t="s">
        <v>22</v>
      </c>
      <c r="J123" t="s">
        <v>732</v>
      </c>
      <c r="K123" t="s">
        <v>754</v>
      </c>
      <c r="L123">
        <v>130</v>
      </c>
      <c r="M123">
        <v>114</v>
      </c>
      <c r="N123">
        <v>113</v>
      </c>
      <c r="O123">
        <v>123</v>
      </c>
      <c r="P123">
        <v>97</v>
      </c>
      <c r="Q123">
        <v>131</v>
      </c>
      <c r="R123">
        <v>116</v>
      </c>
      <c r="S123">
        <v>119</v>
      </c>
      <c r="T123">
        <v>116</v>
      </c>
      <c r="U123">
        <v>31</v>
      </c>
      <c r="V123">
        <v>480</v>
      </c>
      <c r="W123">
        <v>482</v>
      </c>
      <c r="X123" t="s">
        <v>478</v>
      </c>
      <c r="Y123" t="s">
        <v>476</v>
      </c>
      <c r="Z123">
        <v>1090</v>
      </c>
      <c r="AA123">
        <v>227</v>
      </c>
      <c r="AB123">
        <v>237</v>
      </c>
      <c r="AC123">
        <v>236</v>
      </c>
      <c r="AD123">
        <v>232</v>
      </c>
      <c r="AE123">
        <v>250</v>
      </c>
    </row>
    <row r="124" spans="1:31" x14ac:dyDescent="0.3">
      <c r="A124" t="s">
        <v>776</v>
      </c>
      <c r="B124" t="s">
        <v>218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 t="s">
        <v>731</v>
      </c>
      <c r="I124" t="s">
        <v>22</v>
      </c>
      <c r="J124" t="s">
        <v>732</v>
      </c>
      <c r="K124" t="s">
        <v>802</v>
      </c>
      <c r="L124">
        <v>127</v>
      </c>
      <c r="M124">
        <v>122</v>
      </c>
      <c r="N124">
        <v>115</v>
      </c>
      <c r="O124">
        <v>128</v>
      </c>
      <c r="P124">
        <v>101</v>
      </c>
      <c r="Q124">
        <v>128</v>
      </c>
      <c r="R124">
        <v>117</v>
      </c>
      <c r="S124">
        <v>119</v>
      </c>
      <c r="T124">
        <v>120</v>
      </c>
      <c r="U124">
        <v>36</v>
      </c>
      <c r="V124">
        <v>492</v>
      </c>
      <c r="W124">
        <v>484</v>
      </c>
      <c r="X124" t="s">
        <v>481</v>
      </c>
      <c r="Y124" t="s">
        <v>480</v>
      </c>
      <c r="Z124">
        <v>1113</v>
      </c>
      <c r="AA124">
        <v>228</v>
      </c>
      <c r="AB124">
        <v>250</v>
      </c>
      <c r="AC124">
        <v>243</v>
      </c>
      <c r="AD124">
        <v>237</v>
      </c>
      <c r="AE124">
        <v>247</v>
      </c>
    </row>
    <row r="125" spans="1:31" x14ac:dyDescent="0.3">
      <c r="A125" t="s">
        <v>797</v>
      </c>
      <c r="B125" t="s">
        <v>226</v>
      </c>
      <c r="C125" t="s">
        <v>50</v>
      </c>
      <c r="D125" t="s">
        <v>23</v>
      </c>
      <c r="E125" t="s">
        <v>25</v>
      </c>
      <c r="F125" t="s">
        <v>49</v>
      </c>
      <c r="G125" t="s">
        <v>71</v>
      </c>
      <c r="H125" t="s">
        <v>731</v>
      </c>
      <c r="I125" t="s">
        <v>22</v>
      </c>
      <c r="J125" t="s">
        <v>732</v>
      </c>
      <c r="K125" t="s">
        <v>802</v>
      </c>
      <c r="L125">
        <v>124</v>
      </c>
      <c r="M125">
        <v>119</v>
      </c>
      <c r="N125">
        <v>115</v>
      </c>
      <c r="O125">
        <v>126</v>
      </c>
      <c r="P125">
        <v>101</v>
      </c>
      <c r="Q125">
        <v>131</v>
      </c>
      <c r="R125">
        <v>120</v>
      </c>
      <c r="S125">
        <v>119</v>
      </c>
      <c r="T125">
        <v>122</v>
      </c>
      <c r="U125">
        <v>36</v>
      </c>
      <c r="V125">
        <v>484</v>
      </c>
      <c r="W125">
        <v>492</v>
      </c>
      <c r="X125" t="s">
        <v>482</v>
      </c>
      <c r="Y125" t="s">
        <v>480</v>
      </c>
      <c r="Z125">
        <v>1113</v>
      </c>
      <c r="AA125">
        <v>225</v>
      </c>
      <c r="AB125">
        <v>245</v>
      </c>
      <c r="AC125">
        <v>241</v>
      </c>
      <c r="AD125">
        <v>242</v>
      </c>
      <c r="AE125">
        <v>250</v>
      </c>
    </row>
    <row r="126" spans="1:31" x14ac:dyDescent="0.3">
      <c r="A126" t="s">
        <v>795</v>
      </c>
      <c r="B126" t="s">
        <v>218</v>
      </c>
      <c r="C126" t="s">
        <v>398</v>
      </c>
      <c r="D126" t="s">
        <v>23</v>
      </c>
      <c r="E126" t="s">
        <v>31</v>
      </c>
      <c r="F126" t="s">
        <v>49</v>
      </c>
      <c r="G126" t="s">
        <v>71</v>
      </c>
      <c r="H126" t="s">
        <v>731</v>
      </c>
      <c r="I126" t="s">
        <v>22</v>
      </c>
      <c r="J126" t="s">
        <v>732</v>
      </c>
      <c r="K126" t="s">
        <v>754</v>
      </c>
      <c r="L126">
        <v>120</v>
      </c>
      <c r="M126">
        <v>121</v>
      </c>
      <c r="N126">
        <v>126</v>
      </c>
      <c r="O126">
        <v>124</v>
      </c>
      <c r="P126">
        <v>97</v>
      </c>
      <c r="Q126">
        <v>128</v>
      </c>
      <c r="R126">
        <v>117</v>
      </c>
      <c r="S126">
        <v>117</v>
      </c>
      <c r="T126">
        <v>117</v>
      </c>
      <c r="U126">
        <v>29</v>
      </c>
      <c r="V126">
        <v>491</v>
      </c>
      <c r="W126">
        <v>479</v>
      </c>
      <c r="X126" t="s">
        <v>485</v>
      </c>
      <c r="Y126" t="s">
        <v>484</v>
      </c>
      <c r="Z126">
        <v>1096</v>
      </c>
      <c r="AA126">
        <v>217</v>
      </c>
      <c r="AB126">
        <v>245</v>
      </c>
      <c r="AC126">
        <v>250</v>
      </c>
      <c r="AD126">
        <v>234</v>
      </c>
      <c r="AE126">
        <v>245</v>
      </c>
    </row>
    <row r="127" spans="1:31" x14ac:dyDescent="0.3">
      <c r="A127" t="s">
        <v>798</v>
      </c>
      <c r="B127" t="s">
        <v>717</v>
      </c>
      <c r="C127" t="s">
        <v>398</v>
      </c>
      <c r="D127" t="s">
        <v>24</v>
      </c>
      <c r="E127" t="s">
        <v>31</v>
      </c>
      <c r="F127" t="s">
        <v>49</v>
      </c>
      <c r="G127" t="s">
        <v>71</v>
      </c>
      <c r="H127" t="s">
        <v>731</v>
      </c>
      <c r="I127" t="s">
        <v>22</v>
      </c>
      <c r="J127" t="s">
        <v>732</v>
      </c>
      <c r="K127" t="s">
        <v>754</v>
      </c>
      <c r="L127">
        <v>122</v>
      </c>
      <c r="M127">
        <v>123</v>
      </c>
      <c r="N127">
        <v>126</v>
      </c>
      <c r="O127">
        <v>126</v>
      </c>
      <c r="P127">
        <v>97</v>
      </c>
      <c r="Q127">
        <v>126</v>
      </c>
      <c r="R127">
        <v>115</v>
      </c>
      <c r="S127">
        <v>116</v>
      </c>
      <c r="T127">
        <v>116</v>
      </c>
      <c r="U127">
        <v>29</v>
      </c>
      <c r="V127">
        <v>497</v>
      </c>
      <c r="W127">
        <v>473</v>
      </c>
      <c r="X127" t="s">
        <v>869</v>
      </c>
      <c r="Y127" t="s">
        <v>484</v>
      </c>
      <c r="Z127">
        <v>1096</v>
      </c>
      <c r="AA127">
        <v>219</v>
      </c>
      <c r="AB127">
        <v>249</v>
      </c>
      <c r="AC127">
        <v>252</v>
      </c>
      <c r="AD127">
        <v>231</v>
      </c>
      <c r="AE127">
        <v>242</v>
      </c>
    </row>
    <row r="128" spans="1:31" x14ac:dyDescent="0.3">
      <c r="A128" t="s">
        <v>860</v>
      </c>
      <c r="B128" t="s">
        <v>226</v>
      </c>
      <c r="C128" t="s">
        <v>30</v>
      </c>
      <c r="D128" t="s">
        <v>24</v>
      </c>
      <c r="E128" t="s">
        <v>31</v>
      </c>
      <c r="F128" t="s">
        <v>20</v>
      </c>
      <c r="G128" t="s">
        <v>71</v>
      </c>
      <c r="H128" t="s">
        <v>731</v>
      </c>
      <c r="I128" t="s">
        <v>22</v>
      </c>
      <c r="J128" t="s">
        <v>732</v>
      </c>
      <c r="K128" t="s">
        <v>820</v>
      </c>
      <c r="L128">
        <v>128</v>
      </c>
      <c r="M128">
        <v>130</v>
      </c>
      <c r="N128">
        <v>132</v>
      </c>
      <c r="O128">
        <v>130</v>
      </c>
      <c r="P128">
        <v>101</v>
      </c>
      <c r="Q128">
        <v>115</v>
      </c>
      <c r="R128">
        <v>116</v>
      </c>
      <c r="S128">
        <v>116</v>
      </c>
      <c r="T128">
        <v>116</v>
      </c>
      <c r="U128">
        <v>36</v>
      </c>
      <c r="V128">
        <v>520</v>
      </c>
      <c r="W128">
        <v>463</v>
      </c>
      <c r="X128" t="s">
        <v>496</v>
      </c>
      <c r="Y128" t="s">
        <v>495</v>
      </c>
      <c r="Z128">
        <v>1120</v>
      </c>
      <c r="AA128">
        <v>229</v>
      </c>
      <c r="AB128">
        <v>260</v>
      </c>
      <c r="AC128">
        <v>262</v>
      </c>
      <c r="AD128">
        <v>232</v>
      </c>
      <c r="AE128">
        <v>231</v>
      </c>
    </row>
    <row r="129" spans="1:31" x14ac:dyDescent="0.3">
      <c r="A129" t="s">
        <v>805</v>
      </c>
      <c r="B129" t="s">
        <v>226</v>
      </c>
      <c r="C129" t="s">
        <v>32</v>
      </c>
      <c r="D129" t="s">
        <v>23</v>
      </c>
      <c r="E129" t="s">
        <v>25</v>
      </c>
      <c r="F129" t="s">
        <v>20</v>
      </c>
      <c r="G129" t="s">
        <v>71</v>
      </c>
      <c r="H129" t="s">
        <v>731</v>
      </c>
      <c r="I129" t="s">
        <v>22</v>
      </c>
      <c r="J129" t="s">
        <v>732</v>
      </c>
      <c r="K129" t="s">
        <v>785</v>
      </c>
      <c r="L129">
        <v>128</v>
      </c>
      <c r="M129">
        <v>124</v>
      </c>
      <c r="N129">
        <v>115</v>
      </c>
      <c r="O129">
        <v>123</v>
      </c>
      <c r="P129">
        <v>101</v>
      </c>
      <c r="Q129">
        <v>118</v>
      </c>
      <c r="R129">
        <v>116</v>
      </c>
      <c r="S129">
        <v>119</v>
      </c>
      <c r="T129">
        <v>117</v>
      </c>
      <c r="U129">
        <v>36</v>
      </c>
      <c r="V129">
        <v>490</v>
      </c>
      <c r="W129">
        <v>470</v>
      </c>
      <c r="X129" t="s">
        <v>499</v>
      </c>
      <c r="Y129" t="s">
        <v>498</v>
      </c>
      <c r="Z129">
        <v>1097</v>
      </c>
      <c r="AA129">
        <v>229</v>
      </c>
      <c r="AB129">
        <v>247</v>
      </c>
      <c r="AC129">
        <v>238</v>
      </c>
      <c r="AD129">
        <v>233</v>
      </c>
      <c r="AE129">
        <v>237</v>
      </c>
    </row>
    <row r="130" spans="1:31" x14ac:dyDescent="0.3">
      <c r="A130" t="s">
        <v>809</v>
      </c>
      <c r="B130" t="s">
        <v>717</v>
      </c>
      <c r="C130" t="s">
        <v>35</v>
      </c>
      <c r="D130" t="s">
        <v>24</v>
      </c>
      <c r="E130" t="s">
        <v>25</v>
      </c>
      <c r="F130" t="s">
        <v>20</v>
      </c>
      <c r="G130" t="s">
        <v>71</v>
      </c>
      <c r="H130" t="s">
        <v>731</v>
      </c>
      <c r="I130" t="s">
        <v>22</v>
      </c>
      <c r="J130" t="s">
        <v>732</v>
      </c>
      <c r="K130" t="s">
        <v>817</v>
      </c>
      <c r="L130">
        <v>122</v>
      </c>
      <c r="M130">
        <v>118</v>
      </c>
      <c r="N130">
        <v>115</v>
      </c>
      <c r="O130">
        <v>120</v>
      </c>
      <c r="P130">
        <v>115</v>
      </c>
      <c r="Q130">
        <v>115</v>
      </c>
      <c r="R130">
        <v>117</v>
      </c>
      <c r="S130">
        <v>119</v>
      </c>
      <c r="T130">
        <v>117</v>
      </c>
      <c r="U130">
        <v>31</v>
      </c>
      <c r="V130">
        <v>475</v>
      </c>
      <c r="W130">
        <v>468</v>
      </c>
      <c r="X130" t="s">
        <v>723</v>
      </c>
      <c r="Y130" t="s">
        <v>505</v>
      </c>
      <c r="Z130">
        <v>1089</v>
      </c>
      <c r="AA130">
        <v>237</v>
      </c>
      <c r="AB130">
        <v>238</v>
      </c>
      <c r="AC130">
        <v>235</v>
      </c>
      <c r="AD130">
        <v>234</v>
      </c>
      <c r="AE130">
        <v>234</v>
      </c>
    </row>
    <row r="131" spans="1:31" x14ac:dyDescent="0.3">
      <c r="A131" t="s">
        <v>848</v>
      </c>
      <c r="B131" t="s">
        <v>717</v>
      </c>
      <c r="C131" t="s">
        <v>558</v>
      </c>
      <c r="D131" t="s">
        <v>24</v>
      </c>
      <c r="E131" t="s">
        <v>25</v>
      </c>
      <c r="F131" t="s">
        <v>153</v>
      </c>
      <c r="G131" t="s">
        <v>71</v>
      </c>
      <c r="H131" t="s">
        <v>731</v>
      </c>
      <c r="I131" t="s">
        <v>22</v>
      </c>
      <c r="J131" t="s">
        <v>732</v>
      </c>
      <c r="K131" t="s">
        <v>802</v>
      </c>
      <c r="L131">
        <v>122</v>
      </c>
      <c r="M131">
        <v>121</v>
      </c>
      <c r="N131">
        <v>116</v>
      </c>
      <c r="O131">
        <v>118</v>
      </c>
      <c r="P131">
        <v>97</v>
      </c>
      <c r="Q131">
        <v>117</v>
      </c>
      <c r="R131">
        <v>116</v>
      </c>
      <c r="S131">
        <v>119</v>
      </c>
      <c r="T131">
        <v>117</v>
      </c>
      <c r="U131">
        <v>31</v>
      </c>
      <c r="V131">
        <v>477</v>
      </c>
      <c r="W131">
        <v>469</v>
      </c>
      <c r="X131" t="s">
        <v>722</v>
      </c>
      <c r="Y131" t="s">
        <v>560</v>
      </c>
      <c r="Z131">
        <v>1074</v>
      </c>
      <c r="AA131">
        <v>219</v>
      </c>
      <c r="AB131">
        <v>239</v>
      </c>
      <c r="AC131">
        <v>234</v>
      </c>
      <c r="AD131">
        <v>233</v>
      </c>
      <c r="AE131">
        <v>236</v>
      </c>
    </row>
    <row r="132" spans="1:31" x14ac:dyDescent="0.3">
      <c r="A132" t="s">
        <v>823</v>
      </c>
      <c r="B132" t="s">
        <v>218</v>
      </c>
      <c r="C132" t="s">
        <v>561</v>
      </c>
      <c r="D132" t="s">
        <v>28</v>
      </c>
      <c r="E132" t="s">
        <v>25</v>
      </c>
      <c r="F132" t="s">
        <v>160</v>
      </c>
      <c r="G132" t="s">
        <v>71</v>
      </c>
      <c r="H132" t="s">
        <v>731</v>
      </c>
      <c r="I132" t="s">
        <v>22</v>
      </c>
      <c r="J132" t="s">
        <v>732</v>
      </c>
      <c r="K132" t="s">
        <v>802</v>
      </c>
      <c r="L132">
        <v>125</v>
      </c>
      <c r="M132">
        <v>124</v>
      </c>
      <c r="N132">
        <v>115</v>
      </c>
      <c r="O132">
        <v>123</v>
      </c>
      <c r="P132">
        <v>101</v>
      </c>
      <c r="Q132">
        <v>115</v>
      </c>
      <c r="R132">
        <v>116</v>
      </c>
      <c r="S132">
        <v>121</v>
      </c>
      <c r="T132">
        <v>121</v>
      </c>
      <c r="U132">
        <v>41</v>
      </c>
      <c r="V132">
        <v>487</v>
      </c>
      <c r="W132">
        <v>473</v>
      </c>
      <c r="X132" t="s">
        <v>564</v>
      </c>
      <c r="Y132" t="s">
        <v>563</v>
      </c>
      <c r="Z132">
        <v>1102</v>
      </c>
      <c r="AA132">
        <v>226</v>
      </c>
      <c r="AB132">
        <v>247</v>
      </c>
      <c r="AC132">
        <v>238</v>
      </c>
      <c r="AD132">
        <v>237</v>
      </c>
      <c r="AE132">
        <v>236</v>
      </c>
    </row>
    <row r="133" spans="1:31" x14ac:dyDescent="0.3">
      <c r="A133" t="s">
        <v>825</v>
      </c>
      <c r="B133" t="s">
        <v>218</v>
      </c>
      <c r="C133" t="s">
        <v>568</v>
      </c>
      <c r="D133" t="s">
        <v>24</v>
      </c>
      <c r="E133" t="s">
        <v>31</v>
      </c>
      <c r="F133" t="s">
        <v>160</v>
      </c>
      <c r="G133" t="s">
        <v>71</v>
      </c>
      <c r="H133" t="s">
        <v>731</v>
      </c>
      <c r="I133" t="s">
        <v>22</v>
      </c>
      <c r="J133" t="s">
        <v>732</v>
      </c>
      <c r="K133" t="s">
        <v>742</v>
      </c>
      <c r="L133">
        <v>116</v>
      </c>
      <c r="M133">
        <v>117</v>
      </c>
      <c r="N133">
        <v>123</v>
      </c>
      <c r="O133">
        <v>123</v>
      </c>
      <c r="P133">
        <v>97</v>
      </c>
      <c r="Q133">
        <v>118</v>
      </c>
      <c r="R133">
        <v>115</v>
      </c>
      <c r="S133">
        <v>117</v>
      </c>
      <c r="T133">
        <v>118</v>
      </c>
      <c r="U133">
        <v>41</v>
      </c>
      <c r="V133">
        <v>479</v>
      </c>
      <c r="W133">
        <v>468</v>
      </c>
      <c r="X133" t="s">
        <v>571</v>
      </c>
      <c r="Y133" t="s">
        <v>570</v>
      </c>
      <c r="Z133">
        <v>1085</v>
      </c>
      <c r="AA133">
        <v>213</v>
      </c>
      <c r="AB133">
        <v>240</v>
      </c>
      <c r="AC133">
        <v>246</v>
      </c>
      <c r="AD133">
        <v>233</v>
      </c>
      <c r="AE133">
        <v>235</v>
      </c>
    </row>
    <row r="134" spans="1:31" x14ac:dyDescent="0.3">
      <c r="A134" t="s">
        <v>864</v>
      </c>
      <c r="B134" t="s">
        <v>221</v>
      </c>
      <c r="C134" t="s">
        <v>605</v>
      </c>
      <c r="D134" t="s">
        <v>24</v>
      </c>
      <c r="E134" t="s">
        <v>25</v>
      </c>
      <c r="F134" t="s">
        <v>158</v>
      </c>
      <c r="G134" t="s">
        <v>71</v>
      </c>
      <c r="H134" t="s">
        <v>731</v>
      </c>
      <c r="I134" t="s">
        <v>22</v>
      </c>
      <c r="J134" t="s">
        <v>732</v>
      </c>
      <c r="K134" t="s">
        <v>821</v>
      </c>
      <c r="L134">
        <v>133</v>
      </c>
      <c r="M134">
        <v>133</v>
      </c>
      <c r="N134">
        <v>115</v>
      </c>
      <c r="O134">
        <v>124</v>
      </c>
      <c r="P134">
        <v>101</v>
      </c>
      <c r="Q134">
        <v>117</v>
      </c>
      <c r="R134">
        <v>117</v>
      </c>
      <c r="S134">
        <v>123</v>
      </c>
      <c r="T134">
        <v>121</v>
      </c>
      <c r="U134">
        <v>41</v>
      </c>
      <c r="V134">
        <v>505</v>
      </c>
      <c r="W134">
        <v>478</v>
      </c>
      <c r="X134" t="s">
        <v>608</v>
      </c>
      <c r="Y134" t="s">
        <v>607</v>
      </c>
      <c r="Z134">
        <v>1125</v>
      </c>
      <c r="AA134">
        <v>234</v>
      </c>
      <c r="AB134">
        <v>257</v>
      </c>
      <c r="AC134">
        <v>239</v>
      </c>
      <c r="AD134">
        <v>238</v>
      </c>
      <c r="AE134">
        <v>240</v>
      </c>
    </row>
    <row r="135" spans="1:31" x14ac:dyDescent="0.3">
      <c r="A135" t="s">
        <v>865</v>
      </c>
      <c r="B135" t="s">
        <v>221</v>
      </c>
      <c r="C135" t="s">
        <v>609</v>
      </c>
      <c r="D135" t="s">
        <v>24</v>
      </c>
      <c r="E135" t="s">
        <v>26</v>
      </c>
      <c r="F135" t="s">
        <v>158</v>
      </c>
      <c r="G135" t="s">
        <v>71</v>
      </c>
      <c r="H135" t="s">
        <v>731</v>
      </c>
      <c r="I135" t="s">
        <v>22</v>
      </c>
      <c r="J135" t="s">
        <v>732</v>
      </c>
      <c r="K135" t="s">
        <v>820</v>
      </c>
      <c r="L135">
        <v>126</v>
      </c>
      <c r="M135">
        <v>121</v>
      </c>
      <c r="N135">
        <v>114</v>
      </c>
      <c r="O135">
        <v>122</v>
      </c>
      <c r="P135">
        <v>97</v>
      </c>
      <c r="Q135">
        <v>128</v>
      </c>
      <c r="R135">
        <v>116</v>
      </c>
      <c r="S135">
        <v>120</v>
      </c>
      <c r="T135">
        <v>118</v>
      </c>
      <c r="U135">
        <v>28</v>
      </c>
      <c r="V135">
        <v>483</v>
      </c>
      <c r="W135">
        <v>482</v>
      </c>
      <c r="X135" t="s">
        <v>612</v>
      </c>
      <c r="Y135" t="s">
        <v>611</v>
      </c>
      <c r="Z135">
        <v>1090</v>
      </c>
      <c r="AA135">
        <v>223</v>
      </c>
      <c r="AB135">
        <v>243</v>
      </c>
      <c r="AC135">
        <v>236</v>
      </c>
      <c r="AD135">
        <v>234</v>
      </c>
      <c r="AE135">
        <v>248</v>
      </c>
    </row>
    <row r="136" spans="1:31" x14ac:dyDescent="0.3">
      <c r="A136" t="s">
        <v>866</v>
      </c>
      <c r="B136" t="s">
        <v>717</v>
      </c>
      <c r="C136" t="s">
        <v>613</v>
      </c>
      <c r="D136" t="s">
        <v>23</v>
      </c>
      <c r="E136" t="s">
        <v>25</v>
      </c>
      <c r="F136" t="s">
        <v>158</v>
      </c>
      <c r="G136" t="s">
        <v>71</v>
      </c>
      <c r="H136" t="s">
        <v>731</v>
      </c>
      <c r="I136" t="s">
        <v>22</v>
      </c>
      <c r="J136" t="s">
        <v>732</v>
      </c>
      <c r="K136" t="s">
        <v>802</v>
      </c>
      <c r="L136">
        <v>126</v>
      </c>
      <c r="M136">
        <v>123</v>
      </c>
      <c r="N136">
        <v>119</v>
      </c>
      <c r="O136">
        <v>124</v>
      </c>
      <c r="P136">
        <v>101</v>
      </c>
      <c r="Q136">
        <v>119</v>
      </c>
      <c r="R136">
        <v>119</v>
      </c>
      <c r="S136">
        <v>124</v>
      </c>
      <c r="T136">
        <v>122</v>
      </c>
      <c r="U136">
        <v>41</v>
      </c>
      <c r="V136">
        <v>492</v>
      </c>
      <c r="W136">
        <v>484</v>
      </c>
      <c r="X136" t="s">
        <v>719</v>
      </c>
      <c r="Y136" t="s">
        <v>615</v>
      </c>
      <c r="Z136">
        <v>1118</v>
      </c>
      <c r="AA136">
        <v>227</v>
      </c>
      <c r="AB136">
        <v>247</v>
      </c>
      <c r="AC136">
        <v>243</v>
      </c>
      <c r="AD136">
        <v>241</v>
      </c>
      <c r="AE136">
        <v>243</v>
      </c>
    </row>
    <row r="137" spans="1:31" x14ac:dyDescent="0.3">
      <c r="A137" t="s">
        <v>781</v>
      </c>
      <c r="B137" t="s">
        <v>406</v>
      </c>
      <c r="C137" t="s">
        <v>407</v>
      </c>
      <c r="D137" t="s">
        <v>24</v>
      </c>
      <c r="E137" t="s">
        <v>31</v>
      </c>
      <c r="F137" t="s">
        <v>158</v>
      </c>
      <c r="G137" t="s">
        <v>71</v>
      </c>
      <c r="H137" t="s">
        <v>731</v>
      </c>
      <c r="I137" t="s">
        <v>22</v>
      </c>
      <c r="J137" t="s">
        <v>732</v>
      </c>
      <c r="K137" t="s">
        <v>733</v>
      </c>
      <c r="L137">
        <v>120</v>
      </c>
      <c r="M137">
        <v>123</v>
      </c>
      <c r="N137">
        <v>130</v>
      </c>
      <c r="O137">
        <v>126</v>
      </c>
      <c r="P137">
        <v>101</v>
      </c>
      <c r="Q137">
        <v>118</v>
      </c>
      <c r="R137">
        <v>118</v>
      </c>
      <c r="S137">
        <v>117</v>
      </c>
      <c r="T137">
        <v>119</v>
      </c>
      <c r="U137">
        <v>36</v>
      </c>
      <c r="V137">
        <v>499</v>
      </c>
      <c r="W137">
        <v>472</v>
      </c>
      <c r="X137" t="s">
        <v>618</v>
      </c>
      <c r="Y137" t="s">
        <v>617</v>
      </c>
      <c r="Z137">
        <v>1108</v>
      </c>
      <c r="AA137">
        <v>221</v>
      </c>
      <c r="AB137">
        <v>249</v>
      </c>
      <c r="AC137">
        <v>256</v>
      </c>
      <c r="AD137">
        <v>237</v>
      </c>
      <c r="AE137">
        <v>235</v>
      </c>
    </row>
    <row r="138" spans="1:31" x14ac:dyDescent="0.3">
      <c r="A138" t="s">
        <v>743</v>
      </c>
      <c r="B138" t="s">
        <v>219</v>
      </c>
      <c r="C138" t="s">
        <v>641</v>
      </c>
      <c r="D138" t="s">
        <v>28</v>
      </c>
      <c r="E138" t="s">
        <v>25</v>
      </c>
      <c r="F138" t="s">
        <v>155</v>
      </c>
      <c r="G138" t="s">
        <v>71</v>
      </c>
      <c r="H138" t="s">
        <v>731</v>
      </c>
      <c r="I138" t="s">
        <v>22</v>
      </c>
      <c r="J138" t="s">
        <v>732</v>
      </c>
      <c r="K138" t="s">
        <v>821</v>
      </c>
      <c r="L138">
        <v>131</v>
      </c>
      <c r="M138">
        <v>130</v>
      </c>
      <c r="N138">
        <v>115</v>
      </c>
      <c r="O138">
        <v>120</v>
      </c>
      <c r="P138">
        <v>101</v>
      </c>
      <c r="Q138">
        <v>119</v>
      </c>
      <c r="R138">
        <v>122</v>
      </c>
      <c r="S138">
        <v>124</v>
      </c>
      <c r="T138">
        <v>122</v>
      </c>
      <c r="U138">
        <v>26</v>
      </c>
      <c r="V138">
        <v>496</v>
      </c>
      <c r="W138">
        <v>487</v>
      </c>
      <c r="X138" t="s">
        <v>644</v>
      </c>
      <c r="Y138" t="s">
        <v>643</v>
      </c>
      <c r="Z138">
        <v>1110</v>
      </c>
      <c r="AA138">
        <v>232</v>
      </c>
      <c r="AB138">
        <v>250</v>
      </c>
      <c r="AC138">
        <v>235</v>
      </c>
      <c r="AD138">
        <v>244</v>
      </c>
      <c r="AE138">
        <v>243</v>
      </c>
    </row>
    <row r="139" spans="1:31" x14ac:dyDescent="0.3">
      <c r="A139" t="s">
        <v>759</v>
      </c>
      <c r="B139" t="s">
        <v>406</v>
      </c>
      <c r="C139" t="s">
        <v>645</v>
      </c>
      <c r="D139" t="s">
        <v>28</v>
      </c>
      <c r="E139" t="s">
        <v>25</v>
      </c>
      <c r="F139" t="s">
        <v>155</v>
      </c>
      <c r="G139" t="s">
        <v>71</v>
      </c>
      <c r="H139" t="s">
        <v>731</v>
      </c>
      <c r="I139" t="s">
        <v>22</v>
      </c>
      <c r="J139" t="s">
        <v>732</v>
      </c>
      <c r="K139" t="s">
        <v>802</v>
      </c>
      <c r="L139">
        <v>126</v>
      </c>
      <c r="M139">
        <v>120</v>
      </c>
      <c r="N139">
        <v>121</v>
      </c>
      <c r="O139">
        <v>124</v>
      </c>
      <c r="P139">
        <v>101</v>
      </c>
      <c r="Q139">
        <v>117</v>
      </c>
      <c r="R139">
        <v>122</v>
      </c>
      <c r="S139">
        <v>124</v>
      </c>
      <c r="T139">
        <v>122</v>
      </c>
      <c r="U139">
        <v>36</v>
      </c>
      <c r="V139">
        <v>491</v>
      </c>
      <c r="W139">
        <v>485</v>
      </c>
      <c r="X139" t="s">
        <v>679</v>
      </c>
      <c r="Y139" t="s">
        <v>647</v>
      </c>
      <c r="Z139">
        <v>1113</v>
      </c>
      <c r="AA139">
        <v>227</v>
      </c>
      <c r="AB139">
        <v>244</v>
      </c>
      <c r="AC139">
        <v>245</v>
      </c>
      <c r="AD139">
        <v>244</v>
      </c>
      <c r="AE139">
        <v>241</v>
      </c>
    </row>
    <row r="140" spans="1:31" x14ac:dyDescent="0.3">
      <c r="A140" t="s">
        <v>838</v>
      </c>
      <c r="B140" t="s">
        <v>219</v>
      </c>
      <c r="C140" t="s">
        <v>660</v>
      </c>
      <c r="D140" t="s">
        <v>24</v>
      </c>
      <c r="E140" t="s">
        <v>31</v>
      </c>
      <c r="F140" t="s">
        <v>155</v>
      </c>
      <c r="G140" t="s">
        <v>71</v>
      </c>
      <c r="H140" t="s">
        <v>731</v>
      </c>
      <c r="I140" t="s">
        <v>22</v>
      </c>
      <c r="J140" t="s">
        <v>732</v>
      </c>
      <c r="K140" t="s">
        <v>785</v>
      </c>
      <c r="L140">
        <v>120</v>
      </c>
      <c r="M140">
        <v>124</v>
      </c>
      <c r="N140">
        <v>129</v>
      </c>
      <c r="O140">
        <v>129</v>
      </c>
      <c r="P140">
        <v>101</v>
      </c>
      <c r="Q140">
        <v>115</v>
      </c>
      <c r="R140">
        <v>122</v>
      </c>
      <c r="S140">
        <v>119</v>
      </c>
      <c r="T140">
        <v>120</v>
      </c>
      <c r="U140">
        <v>41</v>
      </c>
      <c r="V140">
        <v>502</v>
      </c>
      <c r="W140">
        <v>476</v>
      </c>
      <c r="X140" t="s">
        <v>663</v>
      </c>
      <c r="Y140" t="s">
        <v>662</v>
      </c>
      <c r="Z140">
        <v>1120</v>
      </c>
      <c r="AA140">
        <v>221</v>
      </c>
      <c r="AB140">
        <v>253</v>
      </c>
      <c r="AC140">
        <v>258</v>
      </c>
      <c r="AD140">
        <v>242</v>
      </c>
      <c r="AE140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EAF6-192E-4A4A-A6B2-87EE0FEC6A51}">
  <dimension ref="A1:U212"/>
  <sheetViews>
    <sheetView workbookViewId="0"/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1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2.77734375" bestFit="1" customWidth="1"/>
    <col min="19" max="19" width="16.44140625" bestFit="1" customWidth="1"/>
    <col min="20" max="20" width="19.109375" bestFit="1" customWidth="1"/>
    <col min="21" max="21" width="27.21875" customWidth="1"/>
  </cols>
  <sheetData>
    <row r="1" spans="1:21" x14ac:dyDescent="0.3">
      <c r="A1" t="s">
        <v>248</v>
      </c>
      <c r="B1" t="s">
        <v>923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878</v>
      </c>
      <c r="R1" t="s">
        <v>257</v>
      </c>
      <c r="S1" t="s">
        <v>258</v>
      </c>
      <c r="T1" t="s">
        <v>259</v>
      </c>
      <c r="U1" t="s">
        <v>247</v>
      </c>
    </row>
    <row r="2" spans="1:21" x14ac:dyDescent="0.3">
      <c r="A2">
        <v>1</v>
      </c>
      <c r="B2">
        <v>1</v>
      </c>
      <c r="C2" t="s">
        <v>216</v>
      </c>
      <c r="D2" t="s">
        <v>241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421</v>
      </c>
      <c r="U2" t="s">
        <v>262</v>
      </c>
    </row>
    <row r="3" spans="1:21" x14ac:dyDescent="0.3">
      <c r="A3">
        <v>2</v>
      </c>
      <c r="B3">
        <v>1</v>
      </c>
      <c r="C3" t="s">
        <v>218</v>
      </c>
      <c r="D3" t="s">
        <v>241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421</v>
      </c>
      <c r="K3" t="s">
        <v>414</v>
      </c>
      <c r="L3" t="s">
        <v>417</v>
      </c>
      <c r="M3">
        <v>44</v>
      </c>
      <c r="N3">
        <v>5</v>
      </c>
      <c r="O3">
        <v>54</v>
      </c>
      <c r="P3">
        <v>7</v>
      </c>
      <c r="U3" t="s">
        <v>263</v>
      </c>
    </row>
    <row r="4" spans="1:21" x14ac:dyDescent="0.3">
      <c r="A4">
        <v>3</v>
      </c>
      <c r="B4">
        <v>1</v>
      </c>
      <c r="C4" t="s">
        <v>219</v>
      </c>
      <c r="D4" t="s">
        <v>241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421</v>
      </c>
      <c r="K4" t="s">
        <v>907</v>
      </c>
      <c r="L4" t="s">
        <v>417</v>
      </c>
      <c r="M4">
        <v>39</v>
      </c>
      <c r="O4">
        <v>49</v>
      </c>
      <c r="U4" t="s">
        <v>264</v>
      </c>
    </row>
    <row r="5" spans="1:21" x14ac:dyDescent="0.3">
      <c r="A5">
        <v>4</v>
      </c>
      <c r="B5"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421</v>
      </c>
      <c r="K5" t="s">
        <v>908</v>
      </c>
      <c r="L5" t="s">
        <v>276</v>
      </c>
      <c r="M5">
        <v>29</v>
      </c>
      <c r="U5" t="s">
        <v>265</v>
      </c>
    </row>
    <row r="6" spans="1:21" x14ac:dyDescent="0.3">
      <c r="A6">
        <v>5</v>
      </c>
      <c r="B6"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421</v>
      </c>
      <c r="K6" t="s">
        <v>908</v>
      </c>
      <c r="L6" t="s">
        <v>276</v>
      </c>
      <c r="M6">
        <v>29</v>
      </c>
      <c r="U6" t="s">
        <v>266</v>
      </c>
    </row>
    <row r="7" spans="1:21" x14ac:dyDescent="0.3">
      <c r="A7">
        <v>6</v>
      </c>
      <c r="B7"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421</v>
      </c>
      <c r="K7" t="s">
        <v>908</v>
      </c>
      <c r="L7" t="s">
        <v>276</v>
      </c>
      <c r="M7">
        <v>29</v>
      </c>
      <c r="U7" t="s">
        <v>267</v>
      </c>
    </row>
    <row r="8" spans="1:21" x14ac:dyDescent="0.3">
      <c r="A8">
        <v>7</v>
      </c>
      <c r="B8"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421</v>
      </c>
      <c r="K8" t="s">
        <v>908</v>
      </c>
      <c r="L8" t="s">
        <v>276</v>
      </c>
      <c r="M8">
        <v>29</v>
      </c>
      <c r="U8" t="s">
        <v>268</v>
      </c>
    </row>
    <row r="9" spans="1:21" x14ac:dyDescent="0.3">
      <c r="A9">
        <v>7</v>
      </c>
      <c r="B9"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421</v>
      </c>
      <c r="K9" t="s">
        <v>909</v>
      </c>
      <c r="L9" t="s">
        <v>417</v>
      </c>
      <c r="M9">
        <v>39</v>
      </c>
      <c r="O9">
        <v>49</v>
      </c>
      <c r="U9" t="s">
        <v>268</v>
      </c>
    </row>
    <row r="10" spans="1:21" x14ac:dyDescent="0.3">
      <c r="A10">
        <v>9</v>
      </c>
      <c r="B10">
        <v>1</v>
      </c>
      <c r="C10" t="s">
        <v>717</v>
      </c>
      <c r="D10" t="s">
        <v>220</v>
      </c>
      <c r="E10" t="s">
        <v>24</v>
      </c>
      <c r="F10" t="s">
        <v>26</v>
      </c>
      <c r="G10" t="s">
        <v>154</v>
      </c>
      <c r="H10" t="s">
        <v>71</v>
      </c>
      <c r="I10">
        <v>1</v>
      </c>
      <c r="J10" t="s">
        <v>421</v>
      </c>
      <c r="K10" t="s">
        <v>908</v>
      </c>
      <c r="L10" t="s">
        <v>276</v>
      </c>
      <c r="M10">
        <v>29</v>
      </c>
      <c r="U10" t="s">
        <v>877</v>
      </c>
    </row>
    <row r="11" spans="1:21" x14ac:dyDescent="0.3">
      <c r="A11">
        <v>9</v>
      </c>
      <c r="B11">
        <v>2</v>
      </c>
      <c r="C11" t="s">
        <v>717</v>
      </c>
      <c r="D11" t="s">
        <v>220</v>
      </c>
      <c r="E11" t="s">
        <v>24</v>
      </c>
      <c r="F11" t="s">
        <v>26</v>
      </c>
      <c r="G11" t="s">
        <v>154</v>
      </c>
      <c r="H11" t="s">
        <v>71</v>
      </c>
      <c r="I11">
        <v>1</v>
      </c>
      <c r="J11" t="s">
        <v>421</v>
      </c>
      <c r="K11" t="s">
        <v>909</v>
      </c>
      <c r="L11" t="s">
        <v>417</v>
      </c>
      <c r="M11">
        <v>37</v>
      </c>
      <c r="N11">
        <v>5</v>
      </c>
      <c r="O11">
        <v>47</v>
      </c>
      <c r="P11">
        <v>7</v>
      </c>
      <c r="S11" t="s">
        <v>15</v>
      </c>
      <c r="T11" t="s">
        <v>910</v>
      </c>
      <c r="U11" t="s">
        <v>877</v>
      </c>
    </row>
    <row r="12" spans="1:21" x14ac:dyDescent="0.3">
      <c r="A12">
        <v>8</v>
      </c>
      <c r="B12"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421</v>
      </c>
      <c r="K12" t="s">
        <v>908</v>
      </c>
      <c r="L12" t="s">
        <v>276</v>
      </c>
      <c r="M12">
        <v>29</v>
      </c>
      <c r="U12" t="s">
        <v>269</v>
      </c>
    </row>
    <row r="13" spans="1:21" x14ac:dyDescent="0.3">
      <c r="A13">
        <v>10</v>
      </c>
      <c r="B13"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421</v>
      </c>
      <c r="K13" t="s">
        <v>908</v>
      </c>
      <c r="L13" t="s">
        <v>276</v>
      </c>
      <c r="M13">
        <v>24</v>
      </c>
      <c r="U13" t="s">
        <v>270</v>
      </c>
    </row>
    <row r="14" spans="1:21" x14ac:dyDescent="0.3">
      <c r="A14">
        <v>10</v>
      </c>
      <c r="B14"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421</v>
      </c>
      <c r="K14" t="s">
        <v>907</v>
      </c>
      <c r="L14" t="s">
        <v>276</v>
      </c>
      <c r="M14">
        <v>29</v>
      </c>
      <c r="U14" t="s">
        <v>270</v>
      </c>
    </row>
    <row r="15" spans="1:21" x14ac:dyDescent="0.3">
      <c r="A15">
        <v>11</v>
      </c>
      <c r="B15"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421</v>
      </c>
      <c r="K15" t="s">
        <v>908</v>
      </c>
      <c r="L15" t="s">
        <v>276</v>
      </c>
      <c r="M15">
        <v>24</v>
      </c>
      <c r="U15" t="s">
        <v>271</v>
      </c>
    </row>
    <row r="16" spans="1:21" x14ac:dyDescent="0.3">
      <c r="A16">
        <v>11</v>
      </c>
      <c r="B16"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421</v>
      </c>
      <c r="K16" t="s">
        <v>907</v>
      </c>
      <c r="L16" t="s">
        <v>276</v>
      </c>
      <c r="M16">
        <v>29</v>
      </c>
      <c r="U16" t="s">
        <v>271</v>
      </c>
    </row>
    <row r="17" spans="1:21" x14ac:dyDescent="0.3">
      <c r="A17">
        <v>12</v>
      </c>
      <c r="B17"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421</v>
      </c>
      <c r="K17" t="s">
        <v>911</v>
      </c>
      <c r="L17" t="s">
        <v>276</v>
      </c>
      <c r="M17">
        <v>29</v>
      </c>
      <c r="U17" t="s">
        <v>272</v>
      </c>
    </row>
    <row r="18" spans="1:21" x14ac:dyDescent="0.3">
      <c r="A18">
        <v>13</v>
      </c>
      <c r="B18"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421</v>
      </c>
      <c r="K18" t="s">
        <v>911</v>
      </c>
      <c r="L18" t="s">
        <v>417</v>
      </c>
      <c r="M18">
        <v>31</v>
      </c>
      <c r="O18">
        <v>49</v>
      </c>
      <c r="U18" t="s">
        <v>273</v>
      </c>
    </row>
    <row r="19" spans="1:21" x14ac:dyDescent="0.3">
      <c r="A19">
        <v>14</v>
      </c>
      <c r="B19">
        <v>1</v>
      </c>
      <c r="C19" t="s">
        <v>216</v>
      </c>
      <c r="D19" t="s">
        <v>224</v>
      </c>
      <c r="E19" t="s">
        <v>24</v>
      </c>
      <c r="F19" t="s">
        <v>25</v>
      </c>
      <c r="G19" t="s">
        <v>154</v>
      </c>
      <c r="H19" t="s">
        <v>71</v>
      </c>
      <c r="I19">
        <v>1</v>
      </c>
      <c r="J19" t="s">
        <v>421</v>
      </c>
      <c r="K19" t="s">
        <v>908</v>
      </c>
      <c r="L19" t="s">
        <v>276</v>
      </c>
      <c r="M19">
        <v>29</v>
      </c>
      <c r="U19" t="s">
        <v>431</v>
      </c>
    </row>
    <row r="20" spans="1:21" x14ac:dyDescent="0.3">
      <c r="A20">
        <v>15</v>
      </c>
      <c r="B20">
        <v>1</v>
      </c>
      <c r="C20" t="s">
        <v>218</v>
      </c>
      <c r="D20" t="s">
        <v>224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421</v>
      </c>
      <c r="K20" t="s">
        <v>908</v>
      </c>
      <c r="L20" t="s">
        <v>276</v>
      </c>
      <c r="M20">
        <v>29</v>
      </c>
      <c r="U20" t="s">
        <v>433</v>
      </c>
    </row>
    <row r="21" spans="1:21" x14ac:dyDescent="0.3">
      <c r="A21">
        <v>15</v>
      </c>
      <c r="B21">
        <v>2</v>
      </c>
      <c r="C21" t="s">
        <v>218</v>
      </c>
      <c r="D21" t="s">
        <v>224</v>
      </c>
      <c r="E21" t="s">
        <v>28</v>
      </c>
      <c r="F21" t="s">
        <v>25</v>
      </c>
      <c r="G21" t="s">
        <v>154</v>
      </c>
      <c r="H21" t="s">
        <v>71</v>
      </c>
      <c r="I21">
        <v>1</v>
      </c>
      <c r="J21" t="s">
        <v>421</v>
      </c>
      <c r="K21" t="s">
        <v>909</v>
      </c>
      <c r="L21" t="s">
        <v>417</v>
      </c>
      <c r="M21">
        <v>37</v>
      </c>
      <c r="O21">
        <v>45</v>
      </c>
      <c r="U21" t="s">
        <v>433</v>
      </c>
    </row>
    <row r="22" spans="1:21" x14ac:dyDescent="0.3">
      <c r="A22">
        <v>16</v>
      </c>
      <c r="B22">
        <v>1</v>
      </c>
      <c r="C22" t="s">
        <v>216</v>
      </c>
      <c r="D22" t="s">
        <v>225</v>
      </c>
      <c r="E22" t="s">
        <v>28</v>
      </c>
      <c r="F22" t="s">
        <v>25</v>
      </c>
      <c r="G22" t="s">
        <v>154</v>
      </c>
      <c r="H22" t="s">
        <v>71</v>
      </c>
      <c r="I22">
        <v>1</v>
      </c>
      <c r="J22" t="s">
        <v>421</v>
      </c>
      <c r="K22" t="s">
        <v>908</v>
      </c>
      <c r="L22" t="s">
        <v>276</v>
      </c>
      <c r="M22">
        <v>29</v>
      </c>
      <c r="U22" t="s">
        <v>434</v>
      </c>
    </row>
    <row r="23" spans="1:21" x14ac:dyDescent="0.3">
      <c r="A23">
        <v>16</v>
      </c>
      <c r="B23">
        <v>2</v>
      </c>
      <c r="C23" t="s">
        <v>216</v>
      </c>
      <c r="D23" t="s">
        <v>225</v>
      </c>
      <c r="E23" t="s">
        <v>28</v>
      </c>
      <c r="F23" t="s">
        <v>25</v>
      </c>
      <c r="G23" t="s">
        <v>154</v>
      </c>
      <c r="H23" t="s">
        <v>71</v>
      </c>
      <c r="I23">
        <v>1</v>
      </c>
      <c r="J23" t="s">
        <v>421</v>
      </c>
      <c r="K23" t="s">
        <v>911</v>
      </c>
      <c r="L23" t="s">
        <v>276</v>
      </c>
      <c r="M23">
        <v>29</v>
      </c>
      <c r="U23" t="s">
        <v>434</v>
      </c>
    </row>
    <row r="24" spans="1:21" x14ac:dyDescent="0.3">
      <c r="A24">
        <v>16</v>
      </c>
      <c r="B24">
        <v>3</v>
      </c>
      <c r="C24" t="s">
        <v>216</v>
      </c>
      <c r="D24" t="s">
        <v>225</v>
      </c>
      <c r="E24" t="s">
        <v>28</v>
      </c>
      <c r="F24" t="s">
        <v>25</v>
      </c>
      <c r="G24" t="s">
        <v>154</v>
      </c>
      <c r="H24" t="s">
        <v>71</v>
      </c>
      <c r="I24">
        <v>1</v>
      </c>
      <c r="J24" t="s">
        <v>421</v>
      </c>
      <c r="K24" t="s">
        <v>907</v>
      </c>
      <c r="L24" t="s">
        <v>289</v>
      </c>
      <c r="M24">
        <v>29</v>
      </c>
      <c r="U24" t="s">
        <v>434</v>
      </c>
    </row>
    <row r="25" spans="1:21" x14ac:dyDescent="0.3">
      <c r="A25">
        <v>16</v>
      </c>
      <c r="B25">
        <v>4</v>
      </c>
      <c r="C25" t="s">
        <v>216</v>
      </c>
      <c r="D25" t="s">
        <v>225</v>
      </c>
      <c r="E25" t="s">
        <v>28</v>
      </c>
      <c r="F25" t="s">
        <v>25</v>
      </c>
      <c r="G25" t="s">
        <v>154</v>
      </c>
      <c r="H25" t="s">
        <v>71</v>
      </c>
      <c r="I25">
        <v>1</v>
      </c>
      <c r="J25" t="s">
        <v>421</v>
      </c>
      <c r="K25" t="s">
        <v>912</v>
      </c>
      <c r="L25" t="s">
        <v>276</v>
      </c>
      <c r="M25">
        <v>40</v>
      </c>
      <c r="U25" t="s">
        <v>434</v>
      </c>
    </row>
    <row r="26" spans="1:21" x14ac:dyDescent="0.3">
      <c r="A26">
        <v>16</v>
      </c>
      <c r="B26">
        <v>5</v>
      </c>
      <c r="C26" t="s">
        <v>216</v>
      </c>
      <c r="D26" t="s">
        <v>225</v>
      </c>
      <c r="E26" t="s">
        <v>28</v>
      </c>
      <c r="F26" t="s">
        <v>25</v>
      </c>
      <c r="G26" t="s">
        <v>154</v>
      </c>
      <c r="H26" t="s">
        <v>71</v>
      </c>
      <c r="I26">
        <v>1</v>
      </c>
      <c r="J26" t="s">
        <v>421</v>
      </c>
      <c r="K26" t="s">
        <v>912</v>
      </c>
      <c r="L26" t="s">
        <v>417</v>
      </c>
      <c r="M26" t="s">
        <v>913</v>
      </c>
      <c r="O26">
        <v>50</v>
      </c>
      <c r="U26" t="s">
        <v>434</v>
      </c>
    </row>
    <row r="27" spans="1:21" x14ac:dyDescent="0.3">
      <c r="A27">
        <v>17</v>
      </c>
      <c r="B27">
        <v>1</v>
      </c>
      <c r="C27" t="s">
        <v>226</v>
      </c>
      <c r="D27" t="s">
        <v>225</v>
      </c>
      <c r="E27" t="s">
        <v>23</v>
      </c>
      <c r="F27" t="s">
        <v>25</v>
      </c>
      <c r="G27" t="s">
        <v>154</v>
      </c>
      <c r="H27" t="s">
        <v>71</v>
      </c>
      <c r="I27">
        <v>1</v>
      </c>
      <c r="J27" t="s">
        <v>421</v>
      </c>
      <c r="K27" t="s">
        <v>908</v>
      </c>
      <c r="L27" t="s">
        <v>276</v>
      </c>
      <c r="M27">
        <v>29</v>
      </c>
      <c r="U27" t="s">
        <v>436</v>
      </c>
    </row>
    <row r="28" spans="1:21" x14ac:dyDescent="0.3">
      <c r="A28">
        <v>17</v>
      </c>
      <c r="B28">
        <v>2</v>
      </c>
      <c r="C28" t="s">
        <v>226</v>
      </c>
      <c r="D28" t="s">
        <v>225</v>
      </c>
      <c r="E28" t="s">
        <v>23</v>
      </c>
      <c r="F28" t="s">
        <v>25</v>
      </c>
      <c r="G28" t="s">
        <v>154</v>
      </c>
      <c r="H28" t="s">
        <v>71</v>
      </c>
      <c r="I28">
        <v>1</v>
      </c>
      <c r="J28" t="s">
        <v>421</v>
      </c>
      <c r="K28" t="s">
        <v>911</v>
      </c>
      <c r="L28" t="s">
        <v>276</v>
      </c>
      <c r="M28">
        <v>29</v>
      </c>
      <c r="U28" t="s">
        <v>436</v>
      </c>
    </row>
    <row r="29" spans="1:21" x14ac:dyDescent="0.3">
      <c r="A29">
        <v>17</v>
      </c>
      <c r="B29">
        <v>3</v>
      </c>
      <c r="C29" t="s">
        <v>226</v>
      </c>
      <c r="D29" t="s">
        <v>225</v>
      </c>
      <c r="E29" t="s">
        <v>23</v>
      </c>
      <c r="F29" t="s">
        <v>25</v>
      </c>
      <c r="G29" t="s">
        <v>154</v>
      </c>
      <c r="H29" t="s">
        <v>71</v>
      </c>
      <c r="I29">
        <v>1</v>
      </c>
      <c r="J29" t="s">
        <v>421</v>
      </c>
      <c r="K29" t="s">
        <v>914</v>
      </c>
      <c r="L29" t="s">
        <v>417</v>
      </c>
      <c r="M29">
        <v>40</v>
      </c>
      <c r="O29">
        <v>50</v>
      </c>
      <c r="U29" t="s">
        <v>436</v>
      </c>
    </row>
    <row r="30" spans="1:21" x14ac:dyDescent="0.3">
      <c r="A30">
        <v>17</v>
      </c>
      <c r="B30">
        <v>4</v>
      </c>
      <c r="C30" t="s">
        <v>226</v>
      </c>
      <c r="D30" t="s">
        <v>225</v>
      </c>
      <c r="E30" t="s">
        <v>23</v>
      </c>
      <c r="F30" t="s">
        <v>25</v>
      </c>
      <c r="G30" t="s">
        <v>154</v>
      </c>
      <c r="H30" t="s">
        <v>71</v>
      </c>
      <c r="I30">
        <v>1</v>
      </c>
      <c r="J30" t="s">
        <v>421</v>
      </c>
      <c r="K30" t="s">
        <v>915</v>
      </c>
      <c r="L30" t="s">
        <v>417</v>
      </c>
      <c r="M30">
        <v>40</v>
      </c>
      <c r="O30">
        <v>50</v>
      </c>
      <c r="U30" t="s">
        <v>436</v>
      </c>
    </row>
    <row r="31" spans="1:21" x14ac:dyDescent="0.3">
      <c r="A31">
        <v>18</v>
      </c>
      <c r="B31">
        <v>1</v>
      </c>
      <c r="C31" t="s">
        <v>216</v>
      </c>
      <c r="D31" t="s">
        <v>227</v>
      </c>
      <c r="E31" t="s">
        <v>24</v>
      </c>
      <c r="F31" t="s">
        <v>31</v>
      </c>
      <c r="G31" t="s">
        <v>154</v>
      </c>
      <c r="H31" t="s">
        <v>71</v>
      </c>
      <c r="I31">
        <v>1</v>
      </c>
      <c r="J31" t="s">
        <v>421</v>
      </c>
      <c r="K31" t="s">
        <v>908</v>
      </c>
      <c r="L31" t="s">
        <v>276</v>
      </c>
      <c r="M31">
        <v>29</v>
      </c>
      <c r="U31" t="s">
        <v>437</v>
      </c>
    </row>
    <row r="32" spans="1:21" x14ac:dyDescent="0.3">
      <c r="A32">
        <v>19</v>
      </c>
      <c r="B32">
        <v>1</v>
      </c>
      <c r="C32" t="s">
        <v>226</v>
      </c>
      <c r="D32" t="s">
        <v>227</v>
      </c>
      <c r="E32" t="s">
        <v>28</v>
      </c>
      <c r="F32" t="s">
        <v>31</v>
      </c>
      <c r="G32" t="s">
        <v>154</v>
      </c>
      <c r="H32" t="s">
        <v>71</v>
      </c>
      <c r="I32">
        <v>1</v>
      </c>
      <c r="J32" t="s">
        <v>421</v>
      </c>
      <c r="K32" t="s">
        <v>908</v>
      </c>
      <c r="L32" t="s">
        <v>276</v>
      </c>
      <c r="M32">
        <v>29</v>
      </c>
      <c r="U32" t="s">
        <v>439</v>
      </c>
    </row>
    <row r="33" spans="1:21" x14ac:dyDescent="0.3">
      <c r="A33">
        <v>19</v>
      </c>
      <c r="B33">
        <v>2</v>
      </c>
      <c r="C33" t="s">
        <v>226</v>
      </c>
      <c r="D33" t="s">
        <v>227</v>
      </c>
      <c r="E33" t="s">
        <v>28</v>
      </c>
      <c r="F33" t="s">
        <v>31</v>
      </c>
      <c r="G33" t="s">
        <v>154</v>
      </c>
      <c r="H33" t="s">
        <v>71</v>
      </c>
      <c r="I33">
        <v>1</v>
      </c>
      <c r="J33" t="s">
        <v>421</v>
      </c>
      <c r="K33" t="s">
        <v>916</v>
      </c>
      <c r="L33" t="s">
        <v>417</v>
      </c>
      <c r="M33">
        <v>37</v>
      </c>
      <c r="O33">
        <v>47</v>
      </c>
      <c r="U33" t="s">
        <v>439</v>
      </c>
    </row>
    <row r="34" spans="1:21" x14ac:dyDescent="0.3">
      <c r="A34">
        <v>20</v>
      </c>
      <c r="B34">
        <v>1</v>
      </c>
      <c r="C34" t="s">
        <v>216</v>
      </c>
      <c r="D34" t="s">
        <v>228</v>
      </c>
      <c r="E34" t="s">
        <v>28</v>
      </c>
      <c r="F34" t="s">
        <v>25</v>
      </c>
      <c r="G34" t="s">
        <v>154</v>
      </c>
      <c r="H34" t="s">
        <v>71</v>
      </c>
      <c r="I34">
        <v>1</v>
      </c>
      <c r="J34" t="s">
        <v>421</v>
      </c>
      <c r="K34" t="s">
        <v>908</v>
      </c>
      <c r="L34" t="s">
        <v>276</v>
      </c>
      <c r="M34">
        <v>29</v>
      </c>
      <c r="U34" t="s">
        <v>440</v>
      </c>
    </row>
    <row r="35" spans="1:21" x14ac:dyDescent="0.3">
      <c r="A35">
        <v>20</v>
      </c>
      <c r="B35">
        <v>2</v>
      </c>
      <c r="C35" t="s">
        <v>216</v>
      </c>
      <c r="D35" t="s">
        <v>228</v>
      </c>
      <c r="E35" t="s">
        <v>28</v>
      </c>
      <c r="F35" t="s">
        <v>25</v>
      </c>
      <c r="G35" t="s">
        <v>154</v>
      </c>
      <c r="H35" t="s">
        <v>71</v>
      </c>
      <c r="I35">
        <v>1</v>
      </c>
      <c r="J35" t="s">
        <v>421</v>
      </c>
      <c r="K35" t="s">
        <v>907</v>
      </c>
      <c r="L35" t="s">
        <v>276</v>
      </c>
      <c r="M35">
        <v>29</v>
      </c>
      <c r="U35" t="s">
        <v>440</v>
      </c>
    </row>
    <row r="36" spans="1:21" x14ac:dyDescent="0.3">
      <c r="A36">
        <v>21</v>
      </c>
      <c r="B36">
        <v>1</v>
      </c>
      <c r="C36" t="s">
        <v>226</v>
      </c>
      <c r="D36" t="s">
        <v>228</v>
      </c>
      <c r="E36" t="s">
        <v>23</v>
      </c>
      <c r="F36" t="s">
        <v>25</v>
      </c>
      <c r="G36" t="s">
        <v>154</v>
      </c>
      <c r="H36" t="s">
        <v>71</v>
      </c>
      <c r="I36">
        <v>1</v>
      </c>
      <c r="J36" t="s">
        <v>421</v>
      </c>
      <c r="K36" t="s">
        <v>908</v>
      </c>
      <c r="L36" t="s">
        <v>276</v>
      </c>
      <c r="M36">
        <v>27</v>
      </c>
      <c r="U36" t="s">
        <v>442</v>
      </c>
    </row>
    <row r="37" spans="1:21" x14ac:dyDescent="0.3">
      <c r="A37">
        <v>21</v>
      </c>
      <c r="B37">
        <v>2</v>
      </c>
      <c r="C37" t="s">
        <v>226</v>
      </c>
      <c r="D37" t="s">
        <v>228</v>
      </c>
      <c r="E37" t="s">
        <v>23</v>
      </c>
      <c r="F37" t="s">
        <v>25</v>
      </c>
      <c r="G37" t="s">
        <v>154</v>
      </c>
      <c r="H37" t="s">
        <v>71</v>
      </c>
      <c r="I37">
        <v>1</v>
      </c>
      <c r="J37" t="s">
        <v>421</v>
      </c>
      <c r="K37" t="s">
        <v>907</v>
      </c>
      <c r="L37" t="s">
        <v>276</v>
      </c>
      <c r="M37">
        <v>27</v>
      </c>
      <c r="U37" t="s">
        <v>442</v>
      </c>
    </row>
    <row r="38" spans="1:21" x14ac:dyDescent="0.3">
      <c r="A38">
        <v>22</v>
      </c>
      <c r="B38">
        <v>1</v>
      </c>
      <c r="C38" t="s">
        <v>216</v>
      </c>
      <c r="D38" t="s">
        <v>228</v>
      </c>
      <c r="E38" t="s">
        <v>28</v>
      </c>
      <c r="F38" t="s">
        <v>25</v>
      </c>
      <c r="G38" t="s">
        <v>154</v>
      </c>
      <c r="H38" t="s">
        <v>229</v>
      </c>
      <c r="I38">
        <v>1</v>
      </c>
      <c r="J38" t="s">
        <v>421</v>
      </c>
      <c r="K38" t="s">
        <v>908</v>
      </c>
      <c r="L38" t="s">
        <v>276</v>
      </c>
      <c r="M38">
        <v>29</v>
      </c>
      <c r="U38" t="s">
        <v>443</v>
      </c>
    </row>
    <row r="39" spans="1:21" x14ac:dyDescent="0.3">
      <c r="A39">
        <v>22</v>
      </c>
      <c r="B39">
        <v>2</v>
      </c>
      <c r="C39" t="s">
        <v>216</v>
      </c>
      <c r="D39" t="s">
        <v>228</v>
      </c>
      <c r="E39" t="s">
        <v>28</v>
      </c>
      <c r="F39" t="s">
        <v>25</v>
      </c>
      <c r="G39" t="s">
        <v>154</v>
      </c>
      <c r="H39" t="s">
        <v>229</v>
      </c>
      <c r="I39">
        <v>1</v>
      </c>
      <c r="J39" t="s">
        <v>421</v>
      </c>
      <c r="K39" t="s">
        <v>907</v>
      </c>
      <c r="L39" t="s">
        <v>276</v>
      </c>
      <c r="M39">
        <v>29</v>
      </c>
      <c r="U39" t="s">
        <v>443</v>
      </c>
    </row>
    <row r="40" spans="1:21" x14ac:dyDescent="0.3">
      <c r="A40">
        <v>23</v>
      </c>
      <c r="B40">
        <v>1</v>
      </c>
      <c r="C40" t="s">
        <v>216</v>
      </c>
      <c r="D40" t="s">
        <v>230</v>
      </c>
      <c r="E40" t="s">
        <v>24</v>
      </c>
      <c r="F40" t="s">
        <v>25</v>
      </c>
      <c r="G40" t="s">
        <v>154</v>
      </c>
      <c r="H40" t="s">
        <v>71</v>
      </c>
      <c r="I40">
        <v>1</v>
      </c>
      <c r="J40" t="s">
        <v>421</v>
      </c>
      <c r="K40" t="s">
        <v>908</v>
      </c>
      <c r="L40" t="s">
        <v>276</v>
      </c>
      <c r="M40">
        <v>29</v>
      </c>
      <c r="U40" t="s">
        <v>444</v>
      </c>
    </row>
    <row r="41" spans="1:21" x14ac:dyDescent="0.3">
      <c r="A41">
        <v>23</v>
      </c>
      <c r="B41">
        <v>2</v>
      </c>
      <c r="C41" t="s">
        <v>216</v>
      </c>
      <c r="D41" t="s">
        <v>230</v>
      </c>
      <c r="E41" t="s">
        <v>24</v>
      </c>
      <c r="F41" t="s">
        <v>25</v>
      </c>
      <c r="G41" t="s">
        <v>154</v>
      </c>
      <c r="H41" t="s">
        <v>71</v>
      </c>
      <c r="I41">
        <v>1</v>
      </c>
      <c r="J41" t="s">
        <v>421</v>
      </c>
      <c r="K41" t="s">
        <v>917</v>
      </c>
      <c r="L41" t="s">
        <v>417</v>
      </c>
      <c r="M41">
        <v>42</v>
      </c>
      <c r="O41">
        <v>52</v>
      </c>
      <c r="U41" t="s">
        <v>444</v>
      </c>
    </row>
    <row r="42" spans="1:21" x14ac:dyDescent="0.3">
      <c r="A42">
        <v>24</v>
      </c>
      <c r="B42">
        <v>1</v>
      </c>
      <c r="C42" t="s">
        <v>406</v>
      </c>
      <c r="D42" t="s">
        <v>230</v>
      </c>
      <c r="E42" t="s">
        <v>28</v>
      </c>
      <c r="F42" t="s">
        <v>25</v>
      </c>
      <c r="G42" t="s">
        <v>154</v>
      </c>
      <c r="H42" t="s">
        <v>71</v>
      </c>
      <c r="I42">
        <v>1</v>
      </c>
      <c r="J42" t="s">
        <v>421</v>
      </c>
      <c r="K42" t="s">
        <v>908</v>
      </c>
      <c r="L42" t="s">
        <v>276</v>
      </c>
      <c r="M42">
        <v>29</v>
      </c>
      <c r="U42" t="s">
        <v>446</v>
      </c>
    </row>
    <row r="43" spans="1:21" x14ac:dyDescent="0.3">
      <c r="A43">
        <v>24</v>
      </c>
      <c r="B43">
        <v>2</v>
      </c>
      <c r="C43" t="s">
        <v>406</v>
      </c>
      <c r="D43" t="s">
        <v>230</v>
      </c>
      <c r="E43" t="s">
        <v>28</v>
      </c>
      <c r="F43" t="s">
        <v>25</v>
      </c>
      <c r="G43" t="s">
        <v>154</v>
      </c>
      <c r="H43" t="s">
        <v>71</v>
      </c>
      <c r="I43">
        <v>1</v>
      </c>
      <c r="J43" t="s">
        <v>421</v>
      </c>
      <c r="K43" t="s">
        <v>907</v>
      </c>
      <c r="L43" t="s">
        <v>417</v>
      </c>
      <c r="M43">
        <v>38</v>
      </c>
      <c r="O43">
        <v>48</v>
      </c>
      <c r="U43" t="s">
        <v>446</v>
      </c>
    </row>
    <row r="44" spans="1:21" x14ac:dyDescent="0.3">
      <c r="A44">
        <v>24</v>
      </c>
      <c r="B44">
        <v>3</v>
      </c>
      <c r="C44" t="s">
        <v>406</v>
      </c>
      <c r="D44" t="s">
        <v>230</v>
      </c>
      <c r="E44" t="s">
        <v>28</v>
      </c>
      <c r="F44" t="s">
        <v>25</v>
      </c>
      <c r="G44" t="s">
        <v>154</v>
      </c>
      <c r="H44" t="s">
        <v>71</v>
      </c>
      <c r="I44">
        <v>1</v>
      </c>
      <c r="J44" t="s">
        <v>421</v>
      </c>
      <c r="K44" t="s">
        <v>917</v>
      </c>
      <c r="L44" t="s">
        <v>417</v>
      </c>
      <c r="M44">
        <v>38</v>
      </c>
      <c r="O44">
        <v>48</v>
      </c>
      <c r="U44" t="s">
        <v>446</v>
      </c>
    </row>
    <row r="45" spans="1:21" x14ac:dyDescent="0.3">
      <c r="A45">
        <v>25</v>
      </c>
      <c r="B45">
        <v>1</v>
      </c>
      <c r="C45" t="s">
        <v>216</v>
      </c>
      <c r="D45" t="s">
        <v>231</v>
      </c>
      <c r="E45" t="s">
        <v>24</v>
      </c>
      <c r="F45" t="s">
        <v>25</v>
      </c>
      <c r="G45" t="s">
        <v>154</v>
      </c>
      <c r="H45" t="s">
        <v>71</v>
      </c>
      <c r="I45">
        <v>1</v>
      </c>
      <c r="J45" t="s">
        <v>421</v>
      </c>
      <c r="K45" t="s">
        <v>908</v>
      </c>
      <c r="L45" t="s">
        <v>276</v>
      </c>
      <c r="M45">
        <v>21</v>
      </c>
      <c r="U45" t="s">
        <v>447</v>
      </c>
    </row>
    <row r="46" spans="1:21" x14ac:dyDescent="0.3">
      <c r="A46">
        <v>26</v>
      </c>
      <c r="B46">
        <v>1</v>
      </c>
      <c r="C46" t="s">
        <v>216</v>
      </c>
      <c r="D46" t="s">
        <v>232</v>
      </c>
      <c r="E46" t="s">
        <v>24</v>
      </c>
      <c r="F46" t="s">
        <v>26</v>
      </c>
      <c r="G46" t="s">
        <v>154</v>
      </c>
      <c r="H46" t="s">
        <v>71</v>
      </c>
      <c r="I46">
        <v>1</v>
      </c>
      <c r="J46" t="s">
        <v>421</v>
      </c>
      <c r="K46" t="s">
        <v>908</v>
      </c>
      <c r="L46" t="s">
        <v>276</v>
      </c>
      <c r="M46">
        <v>29</v>
      </c>
      <c r="U46" t="s">
        <v>449</v>
      </c>
    </row>
    <row r="47" spans="1:21" x14ac:dyDescent="0.3">
      <c r="A47">
        <v>27</v>
      </c>
      <c r="B47">
        <v>1</v>
      </c>
      <c r="C47" t="s">
        <v>216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>
        <v>1</v>
      </c>
      <c r="J47" t="s">
        <v>421</v>
      </c>
      <c r="K47" t="s">
        <v>908</v>
      </c>
      <c r="L47" t="s">
        <v>276</v>
      </c>
      <c r="M47">
        <v>29</v>
      </c>
      <c r="U47" t="s">
        <v>451</v>
      </c>
    </row>
    <row r="48" spans="1:21" x14ac:dyDescent="0.3">
      <c r="A48">
        <v>28</v>
      </c>
      <c r="B48">
        <v>1</v>
      </c>
      <c r="C48" t="s">
        <v>218</v>
      </c>
      <c r="D48" t="s">
        <v>39</v>
      </c>
      <c r="E48" t="s">
        <v>24</v>
      </c>
      <c r="F48" t="s">
        <v>31</v>
      </c>
      <c r="G48" t="s">
        <v>27</v>
      </c>
      <c r="H48" t="s">
        <v>71</v>
      </c>
      <c r="I48">
        <v>1</v>
      </c>
      <c r="J48" t="s">
        <v>421</v>
      </c>
      <c r="K48" t="s">
        <v>908</v>
      </c>
      <c r="L48" t="s">
        <v>276</v>
      </c>
      <c r="M48">
        <v>29</v>
      </c>
      <c r="U48" t="s">
        <v>453</v>
      </c>
    </row>
    <row r="49" spans="1:21" x14ac:dyDescent="0.3">
      <c r="A49">
        <v>29</v>
      </c>
      <c r="B49">
        <v>1</v>
      </c>
      <c r="C49" t="s">
        <v>219</v>
      </c>
      <c r="D49" t="s">
        <v>39</v>
      </c>
      <c r="E49" t="s">
        <v>28</v>
      </c>
      <c r="F49" t="s">
        <v>31</v>
      </c>
      <c r="G49" t="s">
        <v>27</v>
      </c>
      <c r="H49" t="s">
        <v>71</v>
      </c>
      <c r="I49">
        <v>1</v>
      </c>
      <c r="J49" t="s">
        <v>421</v>
      </c>
      <c r="K49" t="s">
        <v>422</v>
      </c>
      <c r="L49" t="s">
        <v>289</v>
      </c>
      <c r="M49">
        <v>29</v>
      </c>
      <c r="U49" t="s">
        <v>454</v>
      </c>
    </row>
    <row r="50" spans="1:21" x14ac:dyDescent="0.3">
      <c r="A50">
        <v>30</v>
      </c>
      <c r="B50">
        <v>1</v>
      </c>
      <c r="C50" t="s">
        <v>216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>
        <v>1</v>
      </c>
      <c r="J50" t="s">
        <v>421</v>
      </c>
      <c r="K50" t="s">
        <v>908</v>
      </c>
      <c r="L50" t="s">
        <v>276</v>
      </c>
      <c r="M50">
        <v>9</v>
      </c>
      <c r="U50" t="s">
        <v>455</v>
      </c>
    </row>
    <row r="51" spans="1:21" x14ac:dyDescent="0.3">
      <c r="A51">
        <v>30</v>
      </c>
      <c r="B51">
        <v>2</v>
      </c>
      <c r="C51" t="s">
        <v>216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>
        <v>1</v>
      </c>
      <c r="J51" t="s">
        <v>421</v>
      </c>
      <c r="K51" t="s">
        <v>918</v>
      </c>
      <c r="L51" t="s">
        <v>276</v>
      </c>
      <c r="M51">
        <v>9</v>
      </c>
      <c r="U51" t="s">
        <v>455</v>
      </c>
    </row>
    <row r="52" spans="1:21" x14ac:dyDescent="0.3">
      <c r="A52">
        <v>30</v>
      </c>
      <c r="B52">
        <v>3</v>
      </c>
      <c r="C52" t="s">
        <v>216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421</v>
      </c>
      <c r="K52" t="s">
        <v>909</v>
      </c>
      <c r="L52" t="s">
        <v>417</v>
      </c>
      <c r="M52">
        <v>44</v>
      </c>
      <c r="O52">
        <v>54</v>
      </c>
      <c r="U52" t="s">
        <v>455</v>
      </c>
    </row>
    <row r="53" spans="1:21" x14ac:dyDescent="0.3">
      <c r="A53">
        <v>31</v>
      </c>
      <c r="B53">
        <v>1</v>
      </c>
      <c r="C53" t="s">
        <v>218</v>
      </c>
      <c r="D53" t="s">
        <v>40</v>
      </c>
      <c r="E53" t="s">
        <v>23</v>
      </c>
      <c r="F53" t="s">
        <v>26</v>
      </c>
      <c r="G53" t="s">
        <v>27</v>
      </c>
      <c r="H53" t="s">
        <v>71</v>
      </c>
      <c r="I53">
        <v>1</v>
      </c>
      <c r="J53" t="s">
        <v>421</v>
      </c>
      <c r="K53" t="s">
        <v>908</v>
      </c>
      <c r="L53" t="s">
        <v>276</v>
      </c>
      <c r="M53">
        <v>9</v>
      </c>
      <c r="U53" t="s">
        <v>457</v>
      </c>
    </row>
    <row r="54" spans="1:21" x14ac:dyDescent="0.3">
      <c r="A54">
        <v>31</v>
      </c>
      <c r="B54">
        <v>2</v>
      </c>
      <c r="C54" t="s">
        <v>218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421</v>
      </c>
      <c r="K54" t="s">
        <v>918</v>
      </c>
      <c r="L54" t="s">
        <v>276</v>
      </c>
      <c r="M54">
        <v>9</v>
      </c>
      <c r="U54" t="s">
        <v>457</v>
      </c>
    </row>
    <row r="55" spans="1:21" x14ac:dyDescent="0.3">
      <c r="A55">
        <v>32</v>
      </c>
      <c r="B55">
        <v>1</v>
      </c>
      <c r="C55" t="s">
        <v>219</v>
      </c>
      <c r="D55" t="s">
        <v>40</v>
      </c>
      <c r="E55" t="s">
        <v>24</v>
      </c>
      <c r="F55" t="s">
        <v>26</v>
      </c>
      <c r="G55" t="s">
        <v>27</v>
      </c>
      <c r="H55" t="s">
        <v>71</v>
      </c>
      <c r="I55">
        <v>1</v>
      </c>
      <c r="J55" t="s">
        <v>421</v>
      </c>
      <c r="K55" t="s">
        <v>908</v>
      </c>
      <c r="L55" t="s">
        <v>276</v>
      </c>
      <c r="M55">
        <v>9</v>
      </c>
      <c r="U55" t="s">
        <v>458</v>
      </c>
    </row>
    <row r="56" spans="1:21" x14ac:dyDescent="0.3">
      <c r="A56">
        <v>32</v>
      </c>
      <c r="B56">
        <v>2</v>
      </c>
      <c r="C56" t="s">
        <v>219</v>
      </c>
      <c r="D56" t="s">
        <v>40</v>
      </c>
      <c r="E56" t="s">
        <v>24</v>
      </c>
      <c r="F56" t="s">
        <v>26</v>
      </c>
      <c r="G56" t="s">
        <v>27</v>
      </c>
      <c r="H56" t="s">
        <v>71</v>
      </c>
      <c r="I56">
        <v>1</v>
      </c>
      <c r="J56" t="s">
        <v>421</v>
      </c>
      <c r="K56" t="s">
        <v>918</v>
      </c>
      <c r="L56" t="s">
        <v>276</v>
      </c>
      <c r="M56">
        <v>9</v>
      </c>
      <c r="U56" t="s">
        <v>458</v>
      </c>
    </row>
    <row r="57" spans="1:21" x14ac:dyDescent="0.3">
      <c r="A57">
        <v>33</v>
      </c>
      <c r="B57">
        <v>1</v>
      </c>
      <c r="C57" t="s">
        <v>216</v>
      </c>
      <c r="D57" t="s">
        <v>41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421</v>
      </c>
      <c r="K57" t="s">
        <v>908</v>
      </c>
      <c r="L57" t="s">
        <v>276</v>
      </c>
      <c r="M57">
        <v>12</v>
      </c>
      <c r="U57" t="s">
        <v>459</v>
      </c>
    </row>
    <row r="58" spans="1:21" x14ac:dyDescent="0.3">
      <c r="A58">
        <v>34</v>
      </c>
      <c r="B58">
        <v>1</v>
      </c>
      <c r="C58" t="s">
        <v>406</v>
      </c>
      <c r="D58" t="s">
        <v>41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421</v>
      </c>
      <c r="K58" t="s">
        <v>908</v>
      </c>
      <c r="L58" t="s">
        <v>276</v>
      </c>
      <c r="M58">
        <v>12</v>
      </c>
      <c r="U58" t="s">
        <v>461</v>
      </c>
    </row>
    <row r="59" spans="1:21" x14ac:dyDescent="0.3">
      <c r="A59">
        <v>35</v>
      </c>
      <c r="B59">
        <v>1</v>
      </c>
      <c r="C59" t="s">
        <v>216</v>
      </c>
      <c r="D59" t="s">
        <v>42</v>
      </c>
      <c r="E59" t="s">
        <v>24</v>
      </c>
      <c r="F59" t="s">
        <v>21</v>
      </c>
      <c r="G59" t="s">
        <v>27</v>
      </c>
      <c r="H59" t="s">
        <v>71</v>
      </c>
      <c r="I59">
        <v>1</v>
      </c>
      <c r="J59" t="s">
        <v>421</v>
      </c>
      <c r="K59" t="s">
        <v>911</v>
      </c>
      <c r="L59" t="s">
        <v>289</v>
      </c>
      <c r="M59">
        <v>32</v>
      </c>
      <c r="U59" t="s">
        <v>462</v>
      </c>
    </row>
    <row r="60" spans="1:21" x14ac:dyDescent="0.3">
      <c r="A60">
        <v>36</v>
      </c>
      <c r="B60">
        <v>1</v>
      </c>
      <c r="C60" t="s">
        <v>216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421</v>
      </c>
      <c r="K60" t="s">
        <v>908</v>
      </c>
      <c r="L60" t="s">
        <v>276</v>
      </c>
      <c r="M60">
        <v>32</v>
      </c>
      <c r="U60" t="s">
        <v>464</v>
      </c>
    </row>
    <row r="61" spans="1:21" x14ac:dyDescent="0.3">
      <c r="A61">
        <v>37</v>
      </c>
      <c r="B61">
        <v>1</v>
      </c>
      <c r="C61" t="s">
        <v>216</v>
      </c>
      <c r="D61" t="s">
        <v>44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421</v>
      </c>
      <c r="K61" t="s">
        <v>908</v>
      </c>
      <c r="L61" t="s">
        <v>276</v>
      </c>
      <c r="M61">
        <v>32</v>
      </c>
      <c r="U61" t="s">
        <v>466</v>
      </c>
    </row>
    <row r="62" spans="1:21" x14ac:dyDescent="0.3">
      <c r="A62">
        <v>38</v>
      </c>
      <c r="B62">
        <v>1</v>
      </c>
      <c r="C62" t="s">
        <v>216</v>
      </c>
      <c r="D62" t="s">
        <v>45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421</v>
      </c>
      <c r="K62" t="s">
        <v>908</v>
      </c>
      <c r="L62" t="s">
        <v>276</v>
      </c>
      <c r="M62">
        <v>32</v>
      </c>
      <c r="U62" t="s">
        <v>468</v>
      </c>
    </row>
    <row r="63" spans="1:21" x14ac:dyDescent="0.3">
      <c r="A63">
        <v>38</v>
      </c>
      <c r="B63">
        <v>2</v>
      </c>
      <c r="C63" t="s">
        <v>216</v>
      </c>
      <c r="D63" t="s">
        <v>45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421</v>
      </c>
      <c r="K63" t="s">
        <v>918</v>
      </c>
      <c r="L63" t="s">
        <v>276</v>
      </c>
      <c r="M63">
        <v>32</v>
      </c>
      <c r="U63" t="s">
        <v>468</v>
      </c>
    </row>
    <row r="64" spans="1:21" x14ac:dyDescent="0.3">
      <c r="A64">
        <v>39</v>
      </c>
      <c r="B64">
        <v>1</v>
      </c>
      <c r="C64" t="s">
        <v>216</v>
      </c>
      <c r="D64" t="s">
        <v>46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421</v>
      </c>
      <c r="K64" t="s">
        <v>911</v>
      </c>
      <c r="L64" t="s">
        <v>276</v>
      </c>
      <c r="M64">
        <v>32</v>
      </c>
      <c r="U64" t="s">
        <v>470</v>
      </c>
    </row>
    <row r="65" spans="1:21" x14ac:dyDescent="0.3">
      <c r="A65">
        <v>40</v>
      </c>
      <c r="B65">
        <v>1</v>
      </c>
      <c r="C65" t="s">
        <v>216</v>
      </c>
      <c r="D65" t="s">
        <v>47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421</v>
      </c>
      <c r="K65" t="s">
        <v>908</v>
      </c>
      <c r="L65" t="s">
        <v>276</v>
      </c>
      <c r="M65">
        <v>12</v>
      </c>
      <c r="U65" t="s">
        <v>472</v>
      </c>
    </row>
    <row r="66" spans="1:21" x14ac:dyDescent="0.3">
      <c r="A66">
        <v>40</v>
      </c>
      <c r="B66">
        <v>2</v>
      </c>
      <c r="C66" t="s">
        <v>216</v>
      </c>
      <c r="D66" t="s">
        <v>47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421</v>
      </c>
      <c r="K66" t="s">
        <v>912</v>
      </c>
      <c r="L66" t="s">
        <v>289</v>
      </c>
      <c r="M66">
        <v>32</v>
      </c>
      <c r="U66" t="s">
        <v>472</v>
      </c>
    </row>
    <row r="67" spans="1:21" x14ac:dyDescent="0.3">
      <c r="A67">
        <v>41</v>
      </c>
      <c r="B67">
        <v>1</v>
      </c>
      <c r="C67" t="s">
        <v>216</v>
      </c>
      <c r="D67" t="s">
        <v>47</v>
      </c>
      <c r="E67" t="s">
        <v>24</v>
      </c>
      <c r="F67" t="s">
        <v>25</v>
      </c>
      <c r="G67" t="s">
        <v>27</v>
      </c>
      <c r="H67" t="s">
        <v>229</v>
      </c>
      <c r="I67">
        <v>1</v>
      </c>
      <c r="J67" t="s">
        <v>421</v>
      </c>
      <c r="K67" t="s">
        <v>908</v>
      </c>
      <c r="L67" t="s">
        <v>276</v>
      </c>
      <c r="M67">
        <v>12</v>
      </c>
      <c r="U67" t="s">
        <v>474</v>
      </c>
    </row>
    <row r="68" spans="1:21" x14ac:dyDescent="0.3">
      <c r="A68">
        <v>41</v>
      </c>
      <c r="B68">
        <v>2</v>
      </c>
      <c r="C68" t="s">
        <v>216</v>
      </c>
      <c r="D68" t="s">
        <v>47</v>
      </c>
      <c r="E68" t="s">
        <v>24</v>
      </c>
      <c r="F68" t="s">
        <v>25</v>
      </c>
      <c r="G68" t="s">
        <v>27</v>
      </c>
      <c r="H68" t="s">
        <v>229</v>
      </c>
      <c r="I68">
        <v>1</v>
      </c>
      <c r="J68" t="s">
        <v>421</v>
      </c>
      <c r="K68" t="s">
        <v>912</v>
      </c>
      <c r="L68" t="s">
        <v>289</v>
      </c>
      <c r="M68">
        <v>32</v>
      </c>
      <c r="U68" t="s">
        <v>474</v>
      </c>
    </row>
    <row r="69" spans="1:21" x14ac:dyDescent="0.3">
      <c r="A69">
        <v>42</v>
      </c>
      <c r="B69">
        <v>1</v>
      </c>
      <c r="C69" t="s">
        <v>216</v>
      </c>
      <c r="D69" t="s">
        <v>48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421</v>
      </c>
      <c r="K69" t="s">
        <v>908</v>
      </c>
      <c r="L69" t="s">
        <v>276</v>
      </c>
      <c r="M69">
        <v>32</v>
      </c>
      <c r="U69" t="s">
        <v>475</v>
      </c>
    </row>
    <row r="70" spans="1:21" x14ac:dyDescent="0.3">
      <c r="A70">
        <v>43</v>
      </c>
      <c r="B70">
        <v>1</v>
      </c>
      <c r="C70" t="s">
        <v>218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>
        <v>1</v>
      </c>
      <c r="J70" t="s">
        <v>421</v>
      </c>
      <c r="K70" t="s">
        <v>908</v>
      </c>
      <c r="L70" t="s">
        <v>276</v>
      </c>
      <c r="M70">
        <v>32</v>
      </c>
      <c r="U70" t="s">
        <v>477</v>
      </c>
    </row>
    <row r="71" spans="1:21" x14ac:dyDescent="0.3">
      <c r="A71">
        <v>44</v>
      </c>
      <c r="B71">
        <v>1</v>
      </c>
      <c r="C71" t="s">
        <v>226</v>
      </c>
      <c r="D71" t="s">
        <v>48</v>
      </c>
      <c r="E71" t="s">
        <v>24</v>
      </c>
      <c r="F71" t="s">
        <v>26</v>
      </c>
      <c r="G71" t="s">
        <v>49</v>
      </c>
      <c r="H71" t="s">
        <v>71</v>
      </c>
      <c r="I71">
        <v>1</v>
      </c>
      <c r="J71" t="s">
        <v>421</v>
      </c>
      <c r="K71" t="s">
        <v>908</v>
      </c>
      <c r="L71" t="s">
        <v>276</v>
      </c>
      <c r="M71">
        <v>32</v>
      </c>
      <c r="U71" t="s">
        <v>478</v>
      </c>
    </row>
    <row r="72" spans="1:21" x14ac:dyDescent="0.3">
      <c r="A72">
        <v>44</v>
      </c>
      <c r="B72">
        <v>2</v>
      </c>
      <c r="C72" t="s">
        <v>226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>
        <v>1</v>
      </c>
      <c r="J72" t="s">
        <v>421</v>
      </c>
      <c r="K72" t="s">
        <v>423</v>
      </c>
      <c r="L72" t="s">
        <v>417</v>
      </c>
      <c r="M72">
        <v>43</v>
      </c>
      <c r="O72">
        <v>53</v>
      </c>
      <c r="S72" t="s">
        <v>919</v>
      </c>
      <c r="T72">
        <v>2</v>
      </c>
      <c r="U72" t="s">
        <v>478</v>
      </c>
    </row>
    <row r="73" spans="1:21" x14ac:dyDescent="0.3">
      <c r="A73">
        <v>45</v>
      </c>
      <c r="B73">
        <v>1</v>
      </c>
      <c r="C73" t="s">
        <v>216</v>
      </c>
      <c r="D73" t="s">
        <v>50</v>
      </c>
      <c r="E73" t="s">
        <v>28</v>
      </c>
      <c r="F73" t="s">
        <v>25</v>
      </c>
      <c r="G73" t="s">
        <v>49</v>
      </c>
      <c r="H73" t="s">
        <v>71</v>
      </c>
      <c r="I73">
        <v>1</v>
      </c>
      <c r="J73" t="s">
        <v>421</v>
      </c>
      <c r="K73" t="s">
        <v>908</v>
      </c>
      <c r="L73" t="s">
        <v>276</v>
      </c>
      <c r="M73">
        <v>32</v>
      </c>
      <c r="U73" t="s">
        <v>479</v>
      </c>
    </row>
    <row r="74" spans="1:21" x14ac:dyDescent="0.3">
      <c r="A74">
        <v>45</v>
      </c>
      <c r="B74">
        <v>2</v>
      </c>
      <c r="C74" t="s">
        <v>216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421</v>
      </c>
      <c r="K74" t="s">
        <v>912</v>
      </c>
      <c r="L74" t="s">
        <v>289</v>
      </c>
      <c r="M74">
        <v>12</v>
      </c>
      <c r="U74" t="s">
        <v>479</v>
      </c>
    </row>
    <row r="75" spans="1:21" x14ac:dyDescent="0.3">
      <c r="A75">
        <v>46</v>
      </c>
      <c r="B75">
        <v>1</v>
      </c>
      <c r="C75" t="s">
        <v>218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421</v>
      </c>
      <c r="K75" t="s">
        <v>908</v>
      </c>
      <c r="L75" t="s">
        <v>276</v>
      </c>
      <c r="M75">
        <v>32</v>
      </c>
      <c r="U75" t="s">
        <v>481</v>
      </c>
    </row>
    <row r="76" spans="1:21" x14ac:dyDescent="0.3">
      <c r="A76">
        <v>46</v>
      </c>
      <c r="B76">
        <v>2</v>
      </c>
      <c r="C76" t="s">
        <v>218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421</v>
      </c>
      <c r="K76" t="s">
        <v>912</v>
      </c>
      <c r="L76" t="s">
        <v>289</v>
      </c>
      <c r="M76">
        <v>12</v>
      </c>
      <c r="U76" t="s">
        <v>481</v>
      </c>
    </row>
    <row r="77" spans="1:21" x14ac:dyDescent="0.3">
      <c r="A77">
        <v>47</v>
      </c>
      <c r="B77">
        <v>1</v>
      </c>
      <c r="C77" t="s">
        <v>226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421</v>
      </c>
      <c r="K77" t="s">
        <v>908</v>
      </c>
      <c r="L77" t="s">
        <v>276</v>
      </c>
      <c r="M77">
        <v>32</v>
      </c>
      <c r="U77" t="s">
        <v>482</v>
      </c>
    </row>
    <row r="78" spans="1:21" x14ac:dyDescent="0.3">
      <c r="A78">
        <v>47</v>
      </c>
      <c r="B78">
        <v>2</v>
      </c>
      <c r="C78" t="s">
        <v>226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421</v>
      </c>
      <c r="K78" t="s">
        <v>912</v>
      </c>
      <c r="L78" t="s">
        <v>289</v>
      </c>
      <c r="M78">
        <v>12</v>
      </c>
      <c r="U78" t="s">
        <v>482</v>
      </c>
    </row>
    <row r="79" spans="1:21" x14ac:dyDescent="0.3">
      <c r="A79">
        <v>48</v>
      </c>
      <c r="B79">
        <v>1</v>
      </c>
      <c r="C79" t="s">
        <v>216</v>
      </c>
      <c r="D79" t="s">
        <v>398</v>
      </c>
      <c r="E79" t="s">
        <v>23</v>
      </c>
      <c r="F79" t="s">
        <v>31</v>
      </c>
      <c r="G79" t="s">
        <v>49</v>
      </c>
      <c r="H79" t="s">
        <v>71</v>
      </c>
      <c r="I79">
        <v>1</v>
      </c>
      <c r="J79" t="s">
        <v>421</v>
      </c>
      <c r="K79" t="s">
        <v>908</v>
      </c>
      <c r="L79" t="s">
        <v>276</v>
      </c>
      <c r="M79">
        <v>12</v>
      </c>
      <c r="U79" t="s">
        <v>483</v>
      </c>
    </row>
    <row r="80" spans="1:21" x14ac:dyDescent="0.3">
      <c r="A80">
        <v>48</v>
      </c>
      <c r="B80">
        <v>2</v>
      </c>
      <c r="C80" t="s">
        <v>216</v>
      </c>
      <c r="D80" t="s">
        <v>398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421</v>
      </c>
      <c r="K80" t="s">
        <v>918</v>
      </c>
      <c r="L80" t="s">
        <v>289</v>
      </c>
      <c r="M80">
        <v>12</v>
      </c>
      <c r="U80" t="s">
        <v>483</v>
      </c>
    </row>
    <row r="81" spans="1:21" x14ac:dyDescent="0.3">
      <c r="A81">
        <v>49</v>
      </c>
      <c r="B81">
        <v>1</v>
      </c>
      <c r="C81" t="s">
        <v>218</v>
      </c>
      <c r="D81" t="s">
        <v>398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421</v>
      </c>
      <c r="K81" t="s">
        <v>908</v>
      </c>
      <c r="L81" t="s">
        <v>276</v>
      </c>
      <c r="M81">
        <v>12</v>
      </c>
      <c r="U81" t="s">
        <v>485</v>
      </c>
    </row>
    <row r="82" spans="1:21" x14ac:dyDescent="0.3">
      <c r="A82">
        <v>49</v>
      </c>
      <c r="B82">
        <v>2</v>
      </c>
      <c r="C82" t="s">
        <v>218</v>
      </c>
      <c r="D82" t="s">
        <v>398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421</v>
      </c>
      <c r="K82" t="s">
        <v>918</v>
      </c>
      <c r="L82" t="s">
        <v>289</v>
      </c>
      <c r="M82">
        <v>12</v>
      </c>
      <c r="U82" t="s">
        <v>485</v>
      </c>
    </row>
    <row r="83" spans="1:21" x14ac:dyDescent="0.3">
      <c r="A83">
        <v>50</v>
      </c>
      <c r="B83">
        <v>1</v>
      </c>
      <c r="C83" t="s">
        <v>717</v>
      </c>
      <c r="D83" t="s">
        <v>398</v>
      </c>
      <c r="E83" t="s">
        <v>24</v>
      </c>
      <c r="F83" t="s">
        <v>31</v>
      </c>
      <c r="G83" t="s">
        <v>49</v>
      </c>
      <c r="H83" t="s">
        <v>71</v>
      </c>
      <c r="I83">
        <v>1</v>
      </c>
      <c r="J83" t="s">
        <v>421</v>
      </c>
      <c r="K83" t="s">
        <v>908</v>
      </c>
      <c r="L83" t="s">
        <v>276</v>
      </c>
      <c r="M83">
        <v>12</v>
      </c>
      <c r="U83" t="s">
        <v>869</v>
      </c>
    </row>
    <row r="84" spans="1:21" x14ac:dyDescent="0.3">
      <c r="A84">
        <v>50</v>
      </c>
      <c r="B84">
        <v>2</v>
      </c>
      <c r="C84" t="s">
        <v>717</v>
      </c>
      <c r="D84" t="s">
        <v>398</v>
      </c>
      <c r="E84" t="s">
        <v>24</v>
      </c>
      <c r="F84" t="s">
        <v>31</v>
      </c>
      <c r="G84" t="s">
        <v>49</v>
      </c>
      <c r="H84" t="s">
        <v>71</v>
      </c>
      <c r="I84">
        <v>1</v>
      </c>
      <c r="J84" t="s">
        <v>421</v>
      </c>
      <c r="K84" t="s">
        <v>918</v>
      </c>
      <c r="L84" t="s">
        <v>289</v>
      </c>
      <c r="M84">
        <v>12</v>
      </c>
      <c r="U84" t="s">
        <v>869</v>
      </c>
    </row>
    <row r="85" spans="1:21" x14ac:dyDescent="0.3">
      <c r="A85">
        <v>50</v>
      </c>
      <c r="B85">
        <v>3</v>
      </c>
      <c r="C85" t="s">
        <v>717</v>
      </c>
      <c r="D85" t="s">
        <v>398</v>
      </c>
      <c r="E85" t="s">
        <v>24</v>
      </c>
      <c r="F85" t="s">
        <v>31</v>
      </c>
      <c r="G85" t="s">
        <v>49</v>
      </c>
      <c r="H85" t="s">
        <v>71</v>
      </c>
      <c r="I85">
        <v>1</v>
      </c>
      <c r="J85" t="s">
        <v>421</v>
      </c>
      <c r="K85" t="s">
        <v>920</v>
      </c>
      <c r="L85" t="s">
        <v>417</v>
      </c>
      <c r="M85">
        <v>42</v>
      </c>
      <c r="O85">
        <v>52</v>
      </c>
      <c r="U85" t="s">
        <v>869</v>
      </c>
    </row>
    <row r="86" spans="1:21" x14ac:dyDescent="0.3">
      <c r="A86">
        <v>51</v>
      </c>
      <c r="B86">
        <v>1</v>
      </c>
      <c r="C86" t="s">
        <v>216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421</v>
      </c>
      <c r="K86" t="s">
        <v>908</v>
      </c>
      <c r="L86" t="s">
        <v>276</v>
      </c>
      <c r="M86">
        <v>11</v>
      </c>
      <c r="U86" t="s">
        <v>486</v>
      </c>
    </row>
    <row r="87" spans="1:21" x14ac:dyDescent="0.3">
      <c r="A87">
        <v>52</v>
      </c>
      <c r="B87">
        <v>1</v>
      </c>
      <c r="C87" t="s">
        <v>216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421</v>
      </c>
      <c r="K87" t="s">
        <v>908</v>
      </c>
      <c r="L87" t="s">
        <v>276</v>
      </c>
      <c r="M87">
        <v>12</v>
      </c>
      <c r="U87" t="s">
        <v>488</v>
      </c>
    </row>
    <row r="88" spans="1:21" x14ac:dyDescent="0.3">
      <c r="A88">
        <v>53</v>
      </c>
      <c r="B88">
        <v>1</v>
      </c>
      <c r="C88" t="s">
        <v>216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>
        <v>1</v>
      </c>
      <c r="J88" t="s">
        <v>421</v>
      </c>
      <c r="K88" t="s">
        <v>911</v>
      </c>
      <c r="L88" t="s">
        <v>289</v>
      </c>
      <c r="M88">
        <v>13</v>
      </c>
      <c r="U88" t="s">
        <v>490</v>
      </c>
    </row>
    <row r="89" spans="1:21" x14ac:dyDescent="0.3">
      <c r="A89">
        <v>54</v>
      </c>
      <c r="B89">
        <v>1</v>
      </c>
      <c r="C89" t="s">
        <v>216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421</v>
      </c>
      <c r="K89" t="s">
        <v>908</v>
      </c>
      <c r="L89" t="s">
        <v>276</v>
      </c>
      <c r="M89">
        <v>14</v>
      </c>
      <c r="U89" t="s">
        <v>492</v>
      </c>
    </row>
    <row r="90" spans="1:21" x14ac:dyDescent="0.3">
      <c r="A90">
        <v>54</v>
      </c>
      <c r="B90">
        <v>2</v>
      </c>
      <c r="C90" t="s">
        <v>216</v>
      </c>
      <c r="D90" t="s">
        <v>54</v>
      </c>
      <c r="E90" t="s">
        <v>23</v>
      </c>
      <c r="F90" t="s">
        <v>26</v>
      </c>
      <c r="G90" t="s">
        <v>49</v>
      </c>
      <c r="H90" t="s">
        <v>71</v>
      </c>
      <c r="I90">
        <v>1</v>
      </c>
      <c r="J90" t="s">
        <v>421</v>
      </c>
      <c r="K90" t="s">
        <v>907</v>
      </c>
      <c r="L90" t="s">
        <v>289</v>
      </c>
      <c r="M90">
        <v>40</v>
      </c>
      <c r="U90" t="s">
        <v>492</v>
      </c>
    </row>
    <row r="91" spans="1:21" x14ac:dyDescent="0.3">
      <c r="A91">
        <v>55</v>
      </c>
      <c r="B91">
        <v>1</v>
      </c>
      <c r="C91" t="s">
        <v>216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421</v>
      </c>
      <c r="K91" t="s">
        <v>908</v>
      </c>
      <c r="L91" t="s">
        <v>276</v>
      </c>
      <c r="M91">
        <v>13</v>
      </c>
      <c r="U91" t="s">
        <v>494</v>
      </c>
    </row>
    <row r="92" spans="1:21" x14ac:dyDescent="0.3">
      <c r="A92">
        <v>55</v>
      </c>
      <c r="B92">
        <v>2</v>
      </c>
      <c r="C92" t="s">
        <v>216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421</v>
      </c>
      <c r="K92" t="s">
        <v>918</v>
      </c>
      <c r="L92" t="s">
        <v>276</v>
      </c>
      <c r="M92">
        <v>33</v>
      </c>
      <c r="U92" t="s">
        <v>494</v>
      </c>
    </row>
    <row r="93" spans="1:21" x14ac:dyDescent="0.3">
      <c r="A93">
        <v>56</v>
      </c>
      <c r="B93">
        <v>1</v>
      </c>
      <c r="C93" t="s">
        <v>226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421</v>
      </c>
      <c r="K93" t="s">
        <v>908</v>
      </c>
      <c r="L93" t="s">
        <v>276</v>
      </c>
      <c r="M93">
        <v>13</v>
      </c>
      <c r="U93" t="s">
        <v>496</v>
      </c>
    </row>
    <row r="94" spans="1:21" x14ac:dyDescent="0.3">
      <c r="A94">
        <v>56</v>
      </c>
      <c r="B94">
        <v>2</v>
      </c>
      <c r="C94" t="s">
        <v>226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421</v>
      </c>
      <c r="K94" t="s">
        <v>918</v>
      </c>
      <c r="L94" t="s">
        <v>276</v>
      </c>
      <c r="M94">
        <v>33</v>
      </c>
      <c r="U94" t="s">
        <v>496</v>
      </c>
    </row>
    <row r="95" spans="1:21" x14ac:dyDescent="0.3">
      <c r="A95">
        <v>56</v>
      </c>
      <c r="B95">
        <v>3</v>
      </c>
      <c r="C95" t="s">
        <v>226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421</v>
      </c>
      <c r="K95" t="s">
        <v>422</v>
      </c>
      <c r="L95" t="s">
        <v>289</v>
      </c>
      <c r="M95">
        <v>19</v>
      </c>
      <c r="U95" t="s">
        <v>496</v>
      </c>
    </row>
    <row r="96" spans="1:21" x14ac:dyDescent="0.3">
      <c r="A96">
        <v>57</v>
      </c>
      <c r="B96">
        <v>1</v>
      </c>
      <c r="C96" t="s">
        <v>216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421</v>
      </c>
      <c r="K96" t="s">
        <v>908</v>
      </c>
      <c r="L96" t="s">
        <v>276</v>
      </c>
      <c r="M96">
        <v>13</v>
      </c>
      <c r="U96" t="s">
        <v>497</v>
      </c>
    </row>
    <row r="97" spans="1:21" x14ac:dyDescent="0.3">
      <c r="A97">
        <v>57</v>
      </c>
      <c r="B97">
        <v>2</v>
      </c>
      <c r="C97" t="s">
        <v>216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421</v>
      </c>
      <c r="K97" t="s">
        <v>914</v>
      </c>
      <c r="L97" t="s">
        <v>417</v>
      </c>
      <c r="M97">
        <v>47</v>
      </c>
      <c r="O97">
        <v>57</v>
      </c>
      <c r="U97" t="s">
        <v>497</v>
      </c>
    </row>
    <row r="98" spans="1:21" x14ac:dyDescent="0.3">
      <c r="A98">
        <v>58</v>
      </c>
      <c r="B98">
        <v>1</v>
      </c>
      <c r="C98" t="s">
        <v>226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421</v>
      </c>
      <c r="K98" t="s">
        <v>908</v>
      </c>
      <c r="L98" t="s">
        <v>276</v>
      </c>
      <c r="M98">
        <v>13</v>
      </c>
      <c r="U98" t="s">
        <v>499</v>
      </c>
    </row>
    <row r="99" spans="1:21" x14ac:dyDescent="0.3">
      <c r="A99">
        <v>58</v>
      </c>
      <c r="B99">
        <v>2</v>
      </c>
      <c r="C99" t="s">
        <v>226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421</v>
      </c>
      <c r="K99" t="s">
        <v>909</v>
      </c>
      <c r="L99" t="s">
        <v>417</v>
      </c>
      <c r="M99">
        <v>47</v>
      </c>
      <c r="O99">
        <v>57</v>
      </c>
      <c r="S99" t="s">
        <v>919</v>
      </c>
      <c r="T99">
        <v>2</v>
      </c>
      <c r="U99" t="s">
        <v>499</v>
      </c>
    </row>
    <row r="100" spans="1:21" x14ac:dyDescent="0.3">
      <c r="A100">
        <v>59</v>
      </c>
      <c r="B100">
        <v>1</v>
      </c>
      <c r="C100" t="s">
        <v>216</v>
      </c>
      <c r="D100" t="s">
        <v>33</v>
      </c>
      <c r="E100" t="s">
        <v>24</v>
      </c>
      <c r="F100" t="s">
        <v>26</v>
      </c>
      <c r="G100" t="s">
        <v>20</v>
      </c>
      <c r="H100" t="s">
        <v>71</v>
      </c>
      <c r="I100">
        <v>1</v>
      </c>
      <c r="J100" t="s">
        <v>421</v>
      </c>
      <c r="K100" t="s">
        <v>908</v>
      </c>
      <c r="L100" t="s">
        <v>276</v>
      </c>
      <c r="M100">
        <v>13</v>
      </c>
      <c r="U100" t="s">
        <v>500</v>
      </c>
    </row>
    <row r="101" spans="1:21" x14ac:dyDescent="0.3">
      <c r="A101">
        <v>59</v>
      </c>
      <c r="B101">
        <v>2</v>
      </c>
      <c r="C101" t="s">
        <v>216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>
        <v>1</v>
      </c>
      <c r="J101" t="s">
        <v>421</v>
      </c>
      <c r="K101" t="s">
        <v>909</v>
      </c>
      <c r="L101" t="s">
        <v>417</v>
      </c>
      <c r="M101">
        <v>43</v>
      </c>
      <c r="O101">
        <v>53</v>
      </c>
      <c r="U101" t="s">
        <v>500</v>
      </c>
    </row>
    <row r="102" spans="1:21" x14ac:dyDescent="0.3">
      <c r="A102">
        <v>60</v>
      </c>
      <c r="B102">
        <v>1</v>
      </c>
      <c r="C102" t="s">
        <v>216</v>
      </c>
      <c r="D102" t="s">
        <v>34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421</v>
      </c>
      <c r="K102" t="s">
        <v>908</v>
      </c>
      <c r="L102" t="s">
        <v>276</v>
      </c>
      <c r="M102">
        <v>13</v>
      </c>
      <c r="U102" t="s">
        <v>502</v>
      </c>
    </row>
    <row r="103" spans="1:21" x14ac:dyDescent="0.3">
      <c r="A103">
        <v>60</v>
      </c>
      <c r="B103">
        <v>2</v>
      </c>
      <c r="C103" t="s">
        <v>216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>
        <v>1</v>
      </c>
      <c r="J103" t="s">
        <v>421</v>
      </c>
      <c r="K103" t="s">
        <v>907</v>
      </c>
      <c r="L103" t="s">
        <v>289</v>
      </c>
      <c r="M103">
        <v>13</v>
      </c>
      <c r="U103" t="s">
        <v>502</v>
      </c>
    </row>
    <row r="104" spans="1:21" x14ac:dyDescent="0.3">
      <c r="A104">
        <v>61</v>
      </c>
      <c r="B104">
        <v>1</v>
      </c>
      <c r="C104" t="s">
        <v>216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421</v>
      </c>
      <c r="K104" t="s">
        <v>908</v>
      </c>
      <c r="L104" t="s">
        <v>276</v>
      </c>
      <c r="M104">
        <v>13</v>
      </c>
      <c r="U104" t="s">
        <v>504</v>
      </c>
    </row>
    <row r="105" spans="1:21" x14ac:dyDescent="0.3">
      <c r="A105">
        <v>62</v>
      </c>
      <c r="B105">
        <v>1</v>
      </c>
      <c r="C105" t="s">
        <v>717</v>
      </c>
      <c r="D105" t="s">
        <v>35</v>
      </c>
      <c r="E105" t="s">
        <v>24</v>
      </c>
      <c r="F105" t="s">
        <v>25</v>
      </c>
      <c r="G105" t="s">
        <v>20</v>
      </c>
      <c r="H105" t="s">
        <v>71</v>
      </c>
      <c r="I105">
        <v>1</v>
      </c>
      <c r="J105" t="s">
        <v>421</v>
      </c>
      <c r="K105" t="s">
        <v>908</v>
      </c>
      <c r="L105" t="s">
        <v>276</v>
      </c>
      <c r="M105">
        <v>13</v>
      </c>
      <c r="U105" t="s">
        <v>723</v>
      </c>
    </row>
    <row r="106" spans="1:21" x14ac:dyDescent="0.3">
      <c r="A106">
        <v>63</v>
      </c>
      <c r="B106">
        <v>1</v>
      </c>
      <c r="C106" t="s">
        <v>216</v>
      </c>
      <c r="D106" t="s">
        <v>36</v>
      </c>
      <c r="E106" t="s">
        <v>23</v>
      </c>
      <c r="F106" t="s">
        <v>21</v>
      </c>
      <c r="G106" t="s">
        <v>20</v>
      </c>
      <c r="H106" t="s">
        <v>71</v>
      </c>
      <c r="I106">
        <v>1</v>
      </c>
      <c r="J106" t="s">
        <v>421</v>
      </c>
      <c r="K106" t="s">
        <v>911</v>
      </c>
      <c r="L106" t="s">
        <v>289</v>
      </c>
      <c r="M106">
        <v>13</v>
      </c>
      <c r="U106" t="s">
        <v>506</v>
      </c>
    </row>
    <row r="107" spans="1:21" x14ac:dyDescent="0.3">
      <c r="A107">
        <v>64</v>
      </c>
      <c r="B107">
        <v>1</v>
      </c>
      <c r="C107" t="s">
        <v>216</v>
      </c>
      <c r="D107" t="s">
        <v>37</v>
      </c>
      <c r="E107" t="s">
        <v>23</v>
      </c>
      <c r="F107" t="s">
        <v>26</v>
      </c>
      <c r="G107" t="s">
        <v>20</v>
      </c>
      <c r="H107" t="s">
        <v>71</v>
      </c>
      <c r="I107">
        <v>1</v>
      </c>
      <c r="J107" t="s">
        <v>421</v>
      </c>
      <c r="K107" t="s">
        <v>908</v>
      </c>
      <c r="L107" t="s">
        <v>276</v>
      </c>
      <c r="M107">
        <v>14</v>
      </c>
      <c r="U107" t="s">
        <v>508</v>
      </c>
    </row>
    <row r="108" spans="1:21" x14ac:dyDescent="0.3">
      <c r="A108">
        <v>64</v>
      </c>
      <c r="B108">
        <v>2</v>
      </c>
      <c r="C108" t="s">
        <v>216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>
        <v>1</v>
      </c>
      <c r="J108" t="s">
        <v>421</v>
      </c>
      <c r="K108" t="s">
        <v>907</v>
      </c>
      <c r="L108" t="s">
        <v>276</v>
      </c>
      <c r="M108">
        <v>14</v>
      </c>
      <c r="U108" t="s">
        <v>508</v>
      </c>
    </row>
    <row r="109" spans="1:21" x14ac:dyDescent="0.3">
      <c r="A109">
        <v>64</v>
      </c>
      <c r="B109">
        <v>3</v>
      </c>
      <c r="C109" t="s">
        <v>216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421</v>
      </c>
      <c r="K109" t="s">
        <v>909</v>
      </c>
      <c r="L109" t="s">
        <v>417</v>
      </c>
      <c r="M109">
        <v>49</v>
      </c>
      <c r="O109">
        <v>59</v>
      </c>
      <c r="U109" t="s">
        <v>508</v>
      </c>
    </row>
    <row r="110" spans="1:21" x14ac:dyDescent="0.3">
      <c r="A110">
        <v>65</v>
      </c>
      <c r="B110">
        <v>1</v>
      </c>
      <c r="C110" t="s">
        <v>216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421</v>
      </c>
      <c r="K110" t="s">
        <v>908</v>
      </c>
      <c r="L110" t="s">
        <v>276</v>
      </c>
      <c r="M110">
        <v>13</v>
      </c>
      <c r="U110" t="s">
        <v>510</v>
      </c>
    </row>
    <row r="111" spans="1:21" x14ac:dyDescent="0.3">
      <c r="A111">
        <v>66</v>
      </c>
      <c r="B111">
        <v>1</v>
      </c>
      <c r="C111" t="s">
        <v>216</v>
      </c>
      <c r="D111" t="s">
        <v>55</v>
      </c>
      <c r="E111" t="s">
        <v>23</v>
      </c>
      <c r="F111" t="s">
        <v>25</v>
      </c>
      <c r="G111" t="s">
        <v>56</v>
      </c>
      <c r="H111" t="s">
        <v>71</v>
      </c>
      <c r="I111">
        <v>1</v>
      </c>
      <c r="J111" t="s">
        <v>421</v>
      </c>
      <c r="K111" t="s">
        <v>908</v>
      </c>
      <c r="L111" t="s">
        <v>276</v>
      </c>
      <c r="M111">
        <v>12</v>
      </c>
      <c r="U111" t="s">
        <v>512</v>
      </c>
    </row>
    <row r="112" spans="1:21" x14ac:dyDescent="0.3">
      <c r="A112">
        <v>67</v>
      </c>
      <c r="B112">
        <v>1</v>
      </c>
      <c r="C112" t="s">
        <v>216</v>
      </c>
      <c r="D112" t="s">
        <v>57</v>
      </c>
      <c r="E112" t="s">
        <v>24</v>
      </c>
      <c r="F112" t="s">
        <v>26</v>
      </c>
      <c r="G112" t="s">
        <v>56</v>
      </c>
      <c r="H112" t="s">
        <v>71</v>
      </c>
      <c r="I112">
        <v>1</v>
      </c>
      <c r="J112" t="s">
        <v>421</v>
      </c>
      <c r="K112" t="s">
        <v>908</v>
      </c>
      <c r="L112" t="s">
        <v>276</v>
      </c>
      <c r="M112">
        <v>12</v>
      </c>
      <c r="U112" t="s">
        <v>514</v>
      </c>
    </row>
    <row r="113" spans="1:21" x14ac:dyDescent="0.3">
      <c r="A113">
        <v>68</v>
      </c>
      <c r="B113">
        <v>1</v>
      </c>
      <c r="C113" t="s">
        <v>216</v>
      </c>
      <c r="D113" t="s">
        <v>58</v>
      </c>
      <c r="E113" t="s">
        <v>24</v>
      </c>
      <c r="F113" t="s">
        <v>25</v>
      </c>
      <c r="G113" t="s">
        <v>56</v>
      </c>
      <c r="H113" t="s">
        <v>71</v>
      </c>
      <c r="I113">
        <v>1</v>
      </c>
      <c r="J113" t="s">
        <v>421</v>
      </c>
      <c r="K113" t="s">
        <v>908</v>
      </c>
      <c r="L113" t="s">
        <v>276</v>
      </c>
      <c r="M113">
        <v>12</v>
      </c>
      <c r="U113" t="s">
        <v>516</v>
      </c>
    </row>
    <row r="114" spans="1:21" x14ac:dyDescent="0.3">
      <c r="A114">
        <v>69</v>
      </c>
      <c r="B114">
        <v>1</v>
      </c>
      <c r="C114" t="s">
        <v>216</v>
      </c>
      <c r="D114" t="s">
        <v>59</v>
      </c>
      <c r="E114" t="s">
        <v>24</v>
      </c>
      <c r="F114" t="s">
        <v>21</v>
      </c>
      <c r="G114" t="s">
        <v>56</v>
      </c>
      <c r="H114" t="s">
        <v>71</v>
      </c>
      <c r="I114">
        <v>1</v>
      </c>
      <c r="J114" t="s">
        <v>421</v>
      </c>
      <c r="K114" t="s">
        <v>911</v>
      </c>
      <c r="L114" t="s">
        <v>289</v>
      </c>
      <c r="M114">
        <v>38</v>
      </c>
      <c r="U114" t="s">
        <v>518</v>
      </c>
    </row>
    <row r="115" spans="1:21" x14ac:dyDescent="0.3">
      <c r="A115">
        <v>70</v>
      </c>
      <c r="B115">
        <v>1</v>
      </c>
      <c r="C115" t="s">
        <v>216</v>
      </c>
      <c r="D115" t="s">
        <v>60</v>
      </c>
      <c r="E115" t="s">
        <v>24</v>
      </c>
      <c r="F115" t="s">
        <v>31</v>
      </c>
      <c r="G115" t="s">
        <v>56</v>
      </c>
      <c r="H115" t="s">
        <v>71</v>
      </c>
      <c r="I115">
        <v>1</v>
      </c>
      <c r="J115" t="s">
        <v>421</v>
      </c>
      <c r="K115" t="s">
        <v>908</v>
      </c>
      <c r="L115" t="s">
        <v>276</v>
      </c>
      <c r="M115">
        <v>13</v>
      </c>
      <c r="U115" t="s">
        <v>520</v>
      </c>
    </row>
    <row r="116" spans="1:21" x14ac:dyDescent="0.3">
      <c r="A116">
        <v>70</v>
      </c>
      <c r="B116">
        <v>2</v>
      </c>
      <c r="C116" t="s">
        <v>216</v>
      </c>
      <c r="D116" t="s">
        <v>60</v>
      </c>
      <c r="E116" t="s">
        <v>24</v>
      </c>
      <c r="F116" t="s">
        <v>31</v>
      </c>
      <c r="G116" t="s">
        <v>56</v>
      </c>
      <c r="H116" t="s">
        <v>71</v>
      </c>
      <c r="I116">
        <v>1</v>
      </c>
      <c r="J116" t="s">
        <v>421</v>
      </c>
      <c r="K116" t="s">
        <v>918</v>
      </c>
      <c r="L116" t="s">
        <v>289</v>
      </c>
      <c r="M116">
        <v>13</v>
      </c>
      <c r="U116" t="s">
        <v>520</v>
      </c>
    </row>
    <row r="117" spans="1:21" x14ac:dyDescent="0.3">
      <c r="A117">
        <v>71</v>
      </c>
      <c r="B117">
        <v>1</v>
      </c>
      <c r="C117" t="s">
        <v>216</v>
      </c>
      <c r="D117" t="s">
        <v>61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421</v>
      </c>
      <c r="K117" t="s">
        <v>908</v>
      </c>
      <c r="L117" t="s">
        <v>276</v>
      </c>
      <c r="M117">
        <v>13</v>
      </c>
      <c r="U117" t="s">
        <v>522</v>
      </c>
    </row>
    <row r="118" spans="1:21" x14ac:dyDescent="0.3">
      <c r="A118">
        <v>72</v>
      </c>
      <c r="B118">
        <v>1</v>
      </c>
      <c r="C118" t="s">
        <v>216</v>
      </c>
      <c r="D118" t="s">
        <v>62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421</v>
      </c>
      <c r="K118" t="s">
        <v>908</v>
      </c>
      <c r="L118" t="s">
        <v>276</v>
      </c>
      <c r="M118">
        <v>13</v>
      </c>
      <c r="U118" t="s">
        <v>524</v>
      </c>
    </row>
    <row r="119" spans="1:21" x14ac:dyDescent="0.3">
      <c r="A119">
        <v>73</v>
      </c>
      <c r="B119">
        <v>1</v>
      </c>
      <c r="C119" t="s">
        <v>216</v>
      </c>
      <c r="D119" t="s">
        <v>63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421</v>
      </c>
      <c r="K119" t="s">
        <v>908</v>
      </c>
      <c r="L119" t="s">
        <v>276</v>
      </c>
      <c r="M119">
        <v>13</v>
      </c>
      <c r="U119" t="s">
        <v>526</v>
      </c>
    </row>
    <row r="120" spans="1:21" x14ac:dyDescent="0.3">
      <c r="A120">
        <v>74</v>
      </c>
      <c r="B120">
        <v>1</v>
      </c>
      <c r="C120" t="s">
        <v>216</v>
      </c>
      <c r="D120" t="s">
        <v>65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421</v>
      </c>
      <c r="K120" t="s">
        <v>908</v>
      </c>
      <c r="L120" t="s">
        <v>276</v>
      </c>
      <c r="M120">
        <v>13</v>
      </c>
      <c r="U120" t="s">
        <v>528</v>
      </c>
    </row>
    <row r="121" spans="1:21" x14ac:dyDescent="0.3">
      <c r="A121">
        <v>75</v>
      </c>
      <c r="B121">
        <v>1</v>
      </c>
      <c r="C121" t="s">
        <v>216</v>
      </c>
      <c r="D121" t="s">
        <v>66</v>
      </c>
      <c r="E121" t="s">
        <v>24</v>
      </c>
      <c r="F121" t="s">
        <v>25</v>
      </c>
      <c r="G121" t="s">
        <v>64</v>
      </c>
      <c r="H121" t="s">
        <v>71</v>
      </c>
      <c r="I121">
        <v>1</v>
      </c>
      <c r="J121" t="s">
        <v>421</v>
      </c>
      <c r="K121" t="s">
        <v>908</v>
      </c>
      <c r="L121" t="s">
        <v>276</v>
      </c>
      <c r="M121">
        <v>13</v>
      </c>
      <c r="U121" t="s">
        <v>530</v>
      </c>
    </row>
    <row r="122" spans="1:21" x14ac:dyDescent="0.3">
      <c r="A122">
        <v>76</v>
      </c>
      <c r="B122">
        <v>1</v>
      </c>
      <c r="C122" t="s">
        <v>216</v>
      </c>
      <c r="D122" t="s">
        <v>67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421</v>
      </c>
      <c r="K122" t="s">
        <v>908</v>
      </c>
      <c r="L122" t="s">
        <v>276</v>
      </c>
      <c r="M122">
        <v>13</v>
      </c>
      <c r="U122" t="s">
        <v>532</v>
      </c>
    </row>
    <row r="123" spans="1:21" x14ac:dyDescent="0.3">
      <c r="A123">
        <v>77</v>
      </c>
      <c r="B123">
        <v>1</v>
      </c>
      <c r="C123" t="s">
        <v>216</v>
      </c>
      <c r="D123" t="s">
        <v>68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421</v>
      </c>
      <c r="K123" t="s">
        <v>908</v>
      </c>
      <c r="L123" t="s">
        <v>276</v>
      </c>
      <c r="M123">
        <v>14</v>
      </c>
      <c r="U123" t="s">
        <v>534</v>
      </c>
    </row>
    <row r="124" spans="1:21" x14ac:dyDescent="0.3">
      <c r="A124">
        <v>78</v>
      </c>
      <c r="B124">
        <v>1</v>
      </c>
      <c r="C124" t="s">
        <v>216</v>
      </c>
      <c r="D124" t="s">
        <v>69</v>
      </c>
      <c r="E124" t="s">
        <v>28</v>
      </c>
      <c r="F124" t="s">
        <v>21</v>
      </c>
      <c r="G124" t="s">
        <v>64</v>
      </c>
      <c r="H124" t="s">
        <v>71</v>
      </c>
      <c r="I124">
        <v>1</v>
      </c>
      <c r="J124" t="s">
        <v>421</v>
      </c>
      <c r="K124" t="s">
        <v>911</v>
      </c>
      <c r="L124" t="s">
        <v>289</v>
      </c>
      <c r="M124">
        <v>12</v>
      </c>
      <c r="U124" t="s">
        <v>536</v>
      </c>
    </row>
    <row r="125" spans="1:21" x14ac:dyDescent="0.3">
      <c r="A125">
        <v>79</v>
      </c>
      <c r="B125">
        <v>1</v>
      </c>
      <c r="C125" t="s">
        <v>216</v>
      </c>
      <c r="D125" t="s">
        <v>70</v>
      </c>
      <c r="E125" t="s">
        <v>28</v>
      </c>
      <c r="F125" t="s">
        <v>31</v>
      </c>
      <c r="G125" t="s">
        <v>64</v>
      </c>
      <c r="H125" t="s">
        <v>71</v>
      </c>
      <c r="I125">
        <v>1</v>
      </c>
      <c r="J125" t="s">
        <v>421</v>
      </c>
      <c r="K125" t="s">
        <v>908</v>
      </c>
      <c r="L125" t="s">
        <v>276</v>
      </c>
      <c r="M125">
        <v>14</v>
      </c>
      <c r="U125" t="s">
        <v>538</v>
      </c>
    </row>
    <row r="126" spans="1:21" x14ac:dyDescent="0.3">
      <c r="A126">
        <v>79</v>
      </c>
      <c r="B126">
        <v>2</v>
      </c>
      <c r="C126" t="s">
        <v>216</v>
      </c>
      <c r="D126" t="s">
        <v>70</v>
      </c>
      <c r="E126" t="s">
        <v>28</v>
      </c>
      <c r="F126" t="s">
        <v>31</v>
      </c>
      <c r="G126" t="s">
        <v>64</v>
      </c>
      <c r="H126" t="s">
        <v>71</v>
      </c>
      <c r="I126">
        <v>1</v>
      </c>
      <c r="J126" t="s">
        <v>421</v>
      </c>
      <c r="K126" t="s">
        <v>917</v>
      </c>
      <c r="L126" t="s">
        <v>417</v>
      </c>
      <c r="M126">
        <v>44</v>
      </c>
      <c r="O126">
        <v>54</v>
      </c>
      <c r="U126" t="s">
        <v>538</v>
      </c>
    </row>
    <row r="127" spans="1:21" x14ac:dyDescent="0.3">
      <c r="A127">
        <v>80</v>
      </c>
      <c r="B127">
        <v>1</v>
      </c>
      <c r="C127" t="s">
        <v>216</v>
      </c>
      <c r="D127" t="s">
        <v>540</v>
      </c>
      <c r="E127" t="s">
        <v>23</v>
      </c>
      <c r="F127" t="s">
        <v>31</v>
      </c>
      <c r="G127" t="s">
        <v>153</v>
      </c>
      <c r="H127" t="s">
        <v>71</v>
      </c>
      <c r="I127">
        <v>1</v>
      </c>
      <c r="J127" t="s">
        <v>421</v>
      </c>
      <c r="K127" t="s">
        <v>908</v>
      </c>
      <c r="L127" t="s">
        <v>276</v>
      </c>
      <c r="M127">
        <v>14</v>
      </c>
      <c r="U127" t="s">
        <v>541</v>
      </c>
    </row>
    <row r="128" spans="1:21" x14ac:dyDescent="0.3">
      <c r="A128">
        <v>80</v>
      </c>
      <c r="B128">
        <v>2</v>
      </c>
      <c r="C128" t="s">
        <v>216</v>
      </c>
      <c r="D128" t="s">
        <v>540</v>
      </c>
      <c r="E128" t="s">
        <v>23</v>
      </c>
      <c r="F128" t="s">
        <v>31</v>
      </c>
      <c r="G128" t="s">
        <v>153</v>
      </c>
      <c r="H128" t="s">
        <v>71</v>
      </c>
      <c r="I128">
        <v>1</v>
      </c>
      <c r="J128" t="s">
        <v>421</v>
      </c>
      <c r="K128" t="s">
        <v>917</v>
      </c>
      <c r="L128" t="s">
        <v>417</v>
      </c>
      <c r="M128">
        <v>49</v>
      </c>
      <c r="O128">
        <v>59</v>
      </c>
      <c r="U128" t="s">
        <v>541</v>
      </c>
    </row>
    <row r="129" spans="1:21" x14ac:dyDescent="0.3">
      <c r="A129">
        <v>81</v>
      </c>
      <c r="B129">
        <v>1</v>
      </c>
      <c r="C129" t="s">
        <v>216</v>
      </c>
      <c r="D129" t="s">
        <v>543</v>
      </c>
      <c r="E129" t="s">
        <v>28</v>
      </c>
      <c r="F129" t="s">
        <v>25</v>
      </c>
      <c r="G129" t="s">
        <v>153</v>
      </c>
      <c r="H129" t="s">
        <v>71</v>
      </c>
      <c r="I129">
        <v>1</v>
      </c>
      <c r="J129" t="s">
        <v>421</v>
      </c>
      <c r="K129" t="s">
        <v>908</v>
      </c>
      <c r="L129" t="s">
        <v>276</v>
      </c>
      <c r="M129">
        <v>14</v>
      </c>
      <c r="U129" t="s">
        <v>544</v>
      </c>
    </row>
    <row r="130" spans="1:21" x14ac:dyDescent="0.3">
      <c r="A130">
        <v>81</v>
      </c>
      <c r="B130">
        <v>2</v>
      </c>
      <c r="C130" t="s">
        <v>216</v>
      </c>
      <c r="D130" t="s">
        <v>543</v>
      </c>
      <c r="E130" t="s">
        <v>28</v>
      </c>
      <c r="F130" t="s">
        <v>25</v>
      </c>
      <c r="G130" t="s">
        <v>153</v>
      </c>
      <c r="H130" t="s">
        <v>71</v>
      </c>
      <c r="I130">
        <v>1</v>
      </c>
      <c r="J130" t="s">
        <v>421</v>
      </c>
      <c r="K130" t="s">
        <v>918</v>
      </c>
      <c r="L130" t="s">
        <v>289</v>
      </c>
      <c r="M130">
        <v>14</v>
      </c>
      <c r="U130" t="s">
        <v>544</v>
      </c>
    </row>
    <row r="131" spans="1:21" x14ac:dyDescent="0.3">
      <c r="A131">
        <v>82</v>
      </c>
      <c r="B131">
        <v>1</v>
      </c>
      <c r="C131" t="s">
        <v>216</v>
      </c>
      <c r="D131" t="s">
        <v>546</v>
      </c>
      <c r="E131" t="s">
        <v>23</v>
      </c>
      <c r="F131" t="s">
        <v>21</v>
      </c>
      <c r="G131" t="s">
        <v>153</v>
      </c>
      <c r="H131" t="s">
        <v>71</v>
      </c>
      <c r="I131">
        <v>1</v>
      </c>
      <c r="J131" t="s">
        <v>421</v>
      </c>
      <c r="K131" t="s">
        <v>911</v>
      </c>
      <c r="L131" t="s">
        <v>289</v>
      </c>
      <c r="M131">
        <v>14</v>
      </c>
      <c r="U131" t="s">
        <v>547</v>
      </c>
    </row>
    <row r="132" spans="1:21" x14ac:dyDescent="0.3">
      <c r="A132">
        <v>82</v>
      </c>
      <c r="B132">
        <v>2</v>
      </c>
      <c r="C132" t="s">
        <v>216</v>
      </c>
      <c r="D132" t="s">
        <v>546</v>
      </c>
      <c r="E132" t="s">
        <v>23</v>
      </c>
      <c r="F132" t="s">
        <v>21</v>
      </c>
      <c r="G132" t="s">
        <v>153</v>
      </c>
      <c r="H132" t="s">
        <v>71</v>
      </c>
      <c r="I132">
        <v>1</v>
      </c>
      <c r="J132" t="s">
        <v>421</v>
      </c>
      <c r="K132" t="s">
        <v>909</v>
      </c>
      <c r="L132" t="s">
        <v>417</v>
      </c>
      <c r="M132">
        <v>44</v>
      </c>
      <c r="O132">
        <v>54</v>
      </c>
      <c r="U132" t="s">
        <v>547</v>
      </c>
    </row>
    <row r="133" spans="1:21" x14ac:dyDescent="0.3">
      <c r="A133">
        <v>83</v>
      </c>
      <c r="B133">
        <v>1</v>
      </c>
      <c r="C133" t="s">
        <v>216</v>
      </c>
      <c r="D133" t="s">
        <v>549</v>
      </c>
      <c r="E133" t="s">
        <v>23</v>
      </c>
      <c r="F133" t="s">
        <v>26</v>
      </c>
      <c r="G133" t="s">
        <v>153</v>
      </c>
      <c r="H133" t="s">
        <v>71</v>
      </c>
      <c r="I133">
        <v>1</v>
      </c>
      <c r="J133" t="s">
        <v>421</v>
      </c>
      <c r="K133" t="s">
        <v>908</v>
      </c>
      <c r="L133" t="s">
        <v>276</v>
      </c>
      <c r="M133">
        <v>14</v>
      </c>
      <c r="U133" t="s">
        <v>550</v>
      </c>
    </row>
    <row r="134" spans="1:21" x14ac:dyDescent="0.3">
      <c r="A134">
        <v>84</v>
      </c>
      <c r="B134">
        <v>1</v>
      </c>
      <c r="C134" t="s">
        <v>216</v>
      </c>
      <c r="D134" t="s">
        <v>552</v>
      </c>
      <c r="E134" t="s">
        <v>23</v>
      </c>
      <c r="F134" t="s">
        <v>25</v>
      </c>
      <c r="G134" t="s">
        <v>153</v>
      </c>
      <c r="H134" t="s">
        <v>71</v>
      </c>
      <c r="I134">
        <v>1</v>
      </c>
      <c r="J134" t="s">
        <v>421</v>
      </c>
      <c r="K134" t="s">
        <v>908</v>
      </c>
      <c r="L134" t="s">
        <v>276</v>
      </c>
      <c r="M134">
        <v>14</v>
      </c>
      <c r="U134" t="s">
        <v>553</v>
      </c>
    </row>
    <row r="135" spans="1:21" x14ac:dyDescent="0.3">
      <c r="A135">
        <v>85</v>
      </c>
      <c r="B135">
        <v>1</v>
      </c>
      <c r="C135" t="s">
        <v>216</v>
      </c>
      <c r="D135" t="s">
        <v>555</v>
      </c>
      <c r="E135" t="s">
        <v>23</v>
      </c>
      <c r="F135" t="s">
        <v>26</v>
      </c>
      <c r="G135" t="s">
        <v>153</v>
      </c>
      <c r="H135" t="s">
        <v>71</v>
      </c>
      <c r="I135">
        <v>1</v>
      </c>
      <c r="J135" t="s">
        <v>421</v>
      </c>
      <c r="K135" t="s">
        <v>908</v>
      </c>
      <c r="L135" t="s">
        <v>276</v>
      </c>
      <c r="M135">
        <v>14</v>
      </c>
      <c r="U135" t="s">
        <v>556</v>
      </c>
    </row>
    <row r="136" spans="1:21" x14ac:dyDescent="0.3">
      <c r="A136">
        <v>86</v>
      </c>
      <c r="B136">
        <v>1</v>
      </c>
      <c r="C136" t="s">
        <v>216</v>
      </c>
      <c r="D136" t="s">
        <v>558</v>
      </c>
      <c r="E136" t="s">
        <v>23</v>
      </c>
      <c r="F136" t="s">
        <v>25</v>
      </c>
      <c r="G136" t="s">
        <v>153</v>
      </c>
      <c r="H136" t="s">
        <v>71</v>
      </c>
      <c r="I136">
        <v>1</v>
      </c>
      <c r="J136" t="s">
        <v>421</v>
      </c>
      <c r="K136" t="s">
        <v>908</v>
      </c>
      <c r="L136" t="s">
        <v>276</v>
      </c>
      <c r="M136">
        <v>12</v>
      </c>
      <c r="U136" t="s">
        <v>559</v>
      </c>
    </row>
    <row r="137" spans="1:21" x14ac:dyDescent="0.3">
      <c r="A137">
        <v>87</v>
      </c>
      <c r="B137">
        <v>1</v>
      </c>
      <c r="C137" t="s">
        <v>717</v>
      </c>
      <c r="D137" t="s">
        <v>558</v>
      </c>
      <c r="E137" t="s">
        <v>24</v>
      </c>
      <c r="F137" t="s">
        <v>25</v>
      </c>
      <c r="G137" t="s">
        <v>153</v>
      </c>
      <c r="H137" t="s">
        <v>71</v>
      </c>
      <c r="I137">
        <v>1</v>
      </c>
      <c r="J137" t="s">
        <v>421</v>
      </c>
      <c r="K137" t="s">
        <v>908</v>
      </c>
      <c r="L137" t="s">
        <v>276</v>
      </c>
      <c r="M137">
        <v>12</v>
      </c>
      <c r="U137" t="s">
        <v>722</v>
      </c>
    </row>
    <row r="138" spans="1:21" x14ac:dyDescent="0.3">
      <c r="A138">
        <v>88</v>
      </c>
      <c r="B138">
        <v>1</v>
      </c>
      <c r="C138" t="s">
        <v>216</v>
      </c>
      <c r="D138" t="s">
        <v>561</v>
      </c>
      <c r="E138" t="s">
        <v>24</v>
      </c>
      <c r="F138" t="s">
        <v>25</v>
      </c>
      <c r="G138" t="s">
        <v>160</v>
      </c>
      <c r="H138" t="s">
        <v>71</v>
      </c>
      <c r="I138">
        <v>1</v>
      </c>
      <c r="J138" t="s">
        <v>421</v>
      </c>
      <c r="K138" t="s">
        <v>908</v>
      </c>
      <c r="L138" t="s">
        <v>276</v>
      </c>
      <c r="M138">
        <v>13</v>
      </c>
      <c r="U138" t="s">
        <v>562</v>
      </c>
    </row>
    <row r="139" spans="1:21" x14ac:dyDescent="0.3">
      <c r="A139">
        <v>88</v>
      </c>
      <c r="B139">
        <v>2</v>
      </c>
      <c r="C139" t="s">
        <v>216</v>
      </c>
      <c r="D139" t="s">
        <v>561</v>
      </c>
      <c r="E139" t="s">
        <v>24</v>
      </c>
      <c r="F139" t="s">
        <v>25</v>
      </c>
      <c r="G139" t="s">
        <v>160</v>
      </c>
      <c r="H139" t="s">
        <v>71</v>
      </c>
      <c r="I139">
        <v>1</v>
      </c>
      <c r="J139" t="s">
        <v>421</v>
      </c>
      <c r="K139" t="s">
        <v>909</v>
      </c>
      <c r="L139" t="s">
        <v>417</v>
      </c>
      <c r="M139">
        <v>51</v>
      </c>
      <c r="O139">
        <v>61</v>
      </c>
      <c r="U139" t="s">
        <v>562</v>
      </c>
    </row>
    <row r="140" spans="1:21" x14ac:dyDescent="0.3">
      <c r="A140">
        <v>89</v>
      </c>
      <c r="B140">
        <v>1</v>
      </c>
      <c r="C140" t="s">
        <v>218</v>
      </c>
      <c r="D140" t="s">
        <v>561</v>
      </c>
      <c r="E140" t="s">
        <v>28</v>
      </c>
      <c r="F140" t="s">
        <v>25</v>
      </c>
      <c r="G140" t="s">
        <v>160</v>
      </c>
      <c r="H140" t="s">
        <v>71</v>
      </c>
      <c r="I140">
        <v>1</v>
      </c>
      <c r="J140" t="s">
        <v>421</v>
      </c>
      <c r="K140" t="s">
        <v>908</v>
      </c>
      <c r="L140" t="s">
        <v>276</v>
      </c>
      <c r="M140">
        <v>13</v>
      </c>
      <c r="U140" t="s">
        <v>564</v>
      </c>
    </row>
    <row r="141" spans="1:21" x14ac:dyDescent="0.3">
      <c r="A141">
        <v>90</v>
      </c>
      <c r="B141">
        <v>1</v>
      </c>
      <c r="C141" t="s">
        <v>216</v>
      </c>
      <c r="D141" t="s">
        <v>565</v>
      </c>
      <c r="E141" t="s">
        <v>24</v>
      </c>
      <c r="F141" t="s">
        <v>26</v>
      </c>
      <c r="G141" t="s">
        <v>160</v>
      </c>
      <c r="H141" t="s">
        <v>71</v>
      </c>
      <c r="I141">
        <v>1</v>
      </c>
      <c r="J141" t="s">
        <v>421</v>
      </c>
      <c r="K141" t="s">
        <v>908</v>
      </c>
      <c r="L141" t="s">
        <v>276</v>
      </c>
      <c r="M141">
        <v>14</v>
      </c>
      <c r="U141" t="s">
        <v>566</v>
      </c>
    </row>
    <row r="142" spans="1:21" x14ac:dyDescent="0.3">
      <c r="A142">
        <v>91</v>
      </c>
      <c r="B142">
        <v>1</v>
      </c>
      <c r="C142" t="s">
        <v>216</v>
      </c>
      <c r="D142" t="s">
        <v>568</v>
      </c>
      <c r="E142" t="s">
        <v>23</v>
      </c>
      <c r="F142" t="s">
        <v>31</v>
      </c>
      <c r="G142" t="s">
        <v>160</v>
      </c>
      <c r="H142" t="s">
        <v>71</v>
      </c>
      <c r="I142">
        <v>1</v>
      </c>
      <c r="J142" t="s">
        <v>421</v>
      </c>
      <c r="K142" t="s">
        <v>908</v>
      </c>
      <c r="L142" t="s">
        <v>276</v>
      </c>
      <c r="M142">
        <v>14</v>
      </c>
      <c r="U142" t="s">
        <v>569</v>
      </c>
    </row>
    <row r="143" spans="1:21" x14ac:dyDescent="0.3">
      <c r="A143">
        <v>92</v>
      </c>
      <c r="B143">
        <v>1</v>
      </c>
      <c r="C143" t="s">
        <v>218</v>
      </c>
      <c r="D143" t="s">
        <v>568</v>
      </c>
      <c r="E143" t="s">
        <v>24</v>
      </c>
      <c r="F143" t="s">
        <v>31</v>
      </c>
      <c r="G143" t="s">
        <v>160</v>
      </c>
      <c r="H143" t="s">
        <v>71</v>
      </c>
      <c r="I143">
        <v>1</v>
      </c>
      <c r="J143" t="s">
        <v>421</v>
      </c>
      <c r="K143" t="s">
        <v>908</v>
      </c>
      <c r="L143" t="s">
        <v>276</v>
      </c>
      <c r="M143">
        <v>14</v>
      </c>
      <c r="U143" t="s">
        <v>571</v>
      </c>
    </row>
    <row r="144" spans="1:21" x14ac:dyDescent="0.3">
      <c r="A144">
        <v>93</v>
      </c>
      <c r="B144">
        <v>1</v>
      </c>
      <c r="C144" t="s">
        <v>216</v>
      </c>
      <c r="D144" t="s">
        <v>572</v>
      </c>
      <c r="E144" t="s">
        <v>23</v>
      </c>
      <c r="F144" t="s">
        <v>25</v>
      </c>
      <c r="G144" t="s">
        <v>160</v>
      </c>
      <c r="H144" t="s">
        <v>71</v>
      </c>
      <c r="I144">
        <v>1</v>
      </c>
      <c r="J144" t="s">
        <v>421</v>
      </c>
      <c r="K144" t="s">
        <v>908</v>
      </c>
      <c r="L144" t="s">
        <v>276</v>
      </c>
      <c r="M144">
        <v>14</v>
      </c>
      <c r="U144" t="s">
        <v>573</v>
      </c>
    </row>
    <row r="145" spans="1:21" x14ac:dyDescent="0.3">
      <c r="A145">
        <v>93</v>
      </c>
      <c r="B145">
        <v>2</v>
      </c>
      <c r="C145" t="s">
        <v>216</v>
      </c>
      <c r="D145" t="s">
        <v>572</v>
      </c>
      <c r="E145" t="s">
        <v>23</v>
      </c>
      <c r="F145" t="s">
        <v>25</v>
      </c>
      <c r="G145" t="s">
        <v>160</v>
      </c>
      <c r="H145" t="s">
        <v>71</v>
      </c>
      <c r="I145">
        <v>1</v>
      </c>
      <c r="J145" t="s">
        <v>421</v>
      </c>
      <c r="K145" t="s">
        <v>917</v>
      </c>
      <c r="L145" t="s">
        <v>417</v>
      </c>
      <c r="M145">
        <v>45</v>
      </c>
      <c r="O145">
        <v>55</v>
      </c>
      <c r="U145" t="s">
        <v>573</v>
      </c>
    </row>
    <row r="146" spans="1:21" x14ac:dyDescent="0.3">
      <c r="A146">
        <v>94</v>
      </c>
      <c r="B146">
        <v>1</v>
      </c>
      <c r="C146" t="s">
        <v>216</v>
      </c>
      <c r="D146" t="s">
        <v>575</v>
      </c>
      <c r="E146" t="s">
        <v>24</v>
      </c>
      <c r="F146" t="s">
        <v>26</v>
      </c>
      <c r="G146" t="s">
        <v>160</v>
      </c>
      <c r="H146" t="s">
        <v>71</v>
      </c>
      <c r="I146">
        <v>1</v>
      </c>
      <c r="J146" t="s">
        <v>421</v>
      </c>
      <c r="K146" t="s">
        <v>908</v>
      </c>
      <c r="L146" t="s">
        <v>276</v>
      </c>
      <c r="M146">
        <v>14</v>
      </c>
      <c r="U146" t="s">
        <v>576</v>
      </c>
    </row>
    <row r="147" spans="1:21" x14ac:dyDescent="0.3">
      <c r="A147">
        <v>95</v>
      </c>
      <c r="B147">
        <v>1</v>
      </c>
      <c r="C147" t="s">
        <v>216</v>
      </c>
      <c r="D147" t="s">
        <v>578</v>
      </c>
      <c r="E147" t="s">
        <v>24</v>
      </c>
      <c r="F147" t="s">
        <v>25</v>
      </c>
      <c r="G147" t="s">
        <v>160</v>
      </c>
      <c r="H147" t="s">
        <v>71</v>
      </c>
      <c r="I147">
        <v>1</v>
      </c>
      <c r="J147" t="s">
        <v>421</v>
      </c>
      <c r="K147" t="s">
        <v>908</v>
      </c>
      <c r="L147" t="s">
        <v>276</v>
      </c>
      <c r="M147">
        <v>14</v>
      </c>
      <c r="U147" t="s">
        <v>579</v>
      </c>
    </row>
    <row r="148" spans="1:21" x14ac:dyDescent="0.3">
      <c r="A148">
        <v>96</v>
      </c>
      <c r="B148">
        <v>1</v>
      </c>
      <c r="C148" t="s">
        <v>216</v>
      </c>
      <c r="D148" t="s">
        <v>581</v>
      </c>
      <c r="E148" t="s">
        <v>24</v>
      </c>
      <c r="F148" t="s">
        <v>21</v>
      </c>
      <c r="G148" t="s">
        <v>160</v>
      </c>
      <c r="H148" t="s">
        <v>71</v>
      </c>
      <c r="I148">
        <v>1</v>
      </c>
      <c r="J148" t="s">
        <v>421</v>
      </c>
      <c r="K148" t="s">
        <v>911</v>
      </c>
      <c r="L148" t="s">
        <v>289</v>
      </c>
      <c r="M148">
        <v>43</v>
      </c>
      <c r="U148" t="s">
        <v>582</v>
      </c>
    </row>
    <row r="149" spans="1:21" x14ac:dyDescent="0.3">
      <c r="A149">
        <v>97</v>
      </c>
      <c r="B149">
        <v>1</v>
      </c>
      <c r="C149" t="s">
        <v>216</v>
      </c>
      <c r="D149" t="s">
        <v>584</v>
      </c>
      <c r="E149" t="s">
        <v>28</v>
      </c>
      <c r="F149" t="s">
        <v>25</v>
      </c>
      <c r="G149" t="s">
        <v>157</v>
      </c>
      <c r="H149" t="s">
        <v>71</v>
      </c>
      <c r="I149">
        <v>1</v>
      </c>
      <c r="J149" t="s">
        <v>421</v>
      </c>
      <c r="K149" t="s">
        <v>908</v>
      </c>
      <c r="L149" t="s">
        <v>276</v>
      </c>
      <c r="M149">
        <v>13</v>
      </c>
      <c r="U149" t="s">
        <v>585</v>
      </c>
    </row>
    <row r="150" spans="1:21" x14ac:dyDescent="0.3">
      <c r="A150">
        <v>97</v>
      </c>
      <c r="B150">
        <v>2</v>
      </c>
      <c r="C150" t="s">
        <v>216</v>
      </c>
      <c r="D150" t="s">
        <v>584</v>
      </c>
      <c r="E150" t="s">
        <v>28</v>
      </c>
      <c r="F150" t="s">
        <v>25</v>
      </c>
      <c r="G150" t="s">
        <v>157</v>
      </c>
      <c r="H150" t="s">
        <v>71</v>
      </c>
      <c r="I150">
        <v>1</v>
      </c>
      <c r="J150" t="s">
        <v>421</v>
      </c>
      <c r="K150" t="s">
        <v>907</v>
      </c>
      <c r="L150" t="s">
        <v>417</v>
      </c>
      <c r="M150">
        <v>48</v>
      </c>
      <c r="O150">
        <v>58</v>
      </c>
      <c r="U150" t="s">
        <v>585</v>
      </c>
    </row>
    <row r="151" spans="1:21" x14ac:dyDescent="0.3">
      <c r="A151">
        <v>97</v>
      </c>
      <c r="B151">
        <v>3</v>
      </c>
      <c r="C151" t="s">
        <v>216</v>
      </c>
      <c r="D151" t="s">
        <v>584</v>
      </c>
      <c r="E151" t="s">
        <v>28</v>
      </c>
      <c r="F151" t="s">
        <v>25</v>
      </c>
      <c r="G151" t="s">
        <v>157</v>
      </c>
      <c r="H151" t="s">
        <v>71</v>
      </c>
      <c r="I151">
        <v>1</v>
      </c>
      <c r="J151" t="s">
        <v>421</v>
      </c>
      <c r="K151" t="s">
        <v>917</v>
      </c>
      <c r="L151" t="s">
        <v>417</v>
      </c>
      <c r="M151">
        <v>48</v>
      </c>
      <c r="O151">
        <v>58</v>
      </c>
      <c r="U151" t="s">
        <v>585</v>
      </c>
    </row>
    <row r="152" spans="1:21" x14ac:dyDescent="0.3">
      <c r="A152">
        <v>98</v>
      </c>
      <c r="B152">
        <v>1</v>
      </c>
      <c r="C152" t="s">
        <v>216</v>
      </c>
      <c r="D152" t="s">
        <v>587</v>
      </c>
      <c r="E152" t="s">
        <v>24</v>
      </c>
      <c r="F152" t="s">
        <v>25</v>
      </c>
      <c r="G152" t="s">
        <v>157</v>
      </c>
      <c r="H152" t="s">
        <v>71</v>
      </c>
      <c r="I152">
        <v>1</v>
      </c>
      <c r="J152" t="s">
        <v>421</v>
      </c>
      <c r="K152" t="s">
        <v>908</v>
      </c>
      <c r="L152" t="s">
        <v>276</v>
      </c>
      <c r="M152">
        <v>12</v>
      </c>
      <c r="U152" t="s">
        <v>588</v>
      </c>
    </row>
    <row r="153" spans="1:21" x14ac:dyDescent="0.3">
      <c r="A153">
        <v>99</v>
      </c>
      <c r="B153">
        <v>1</v>
      </c>
      <c r="C153" t="s">
        <v>216</v>
      </c>
      <c r="D153" t="s">
        <v>590</v>
      </c>
      <c r="E153" t="s">
        <v>28</v>
      </c>
      <c r="F153" t="s">
        <v>31</v>
      </c>
      <c r="G153" t="s">
        <v>157</v>
      </c>
      <c r="H153" t="s">
        <v>71</v>
      </c>
      <c r="I153">
        <v>1</v>
      </c>
      <c r="J153" t="s">
        <v>421</v>
      </c>
      <c r="K153" t="s">
        <v>908</v>
      </c>
      <c r="L153" t="s">
        <v>276</v>
      </c>
      <c r="M153">
        <v>13</v>
      </c>
      <c r="U153" t="s">
        <v>591</v>
      </c>
    </row>
    <row r="154" spans="1:21" x14ac:dyDescent="0.3">
      <c r="A154">
        <v>100</v>
      </c>
      <c r="B154">
        <v>1</v>
      </c>
      <c r="C154" t="s">
        <v>216</v>
      </c>
      <c r="D154" t="s">
        <v>593</v>
      </c>
      <c r="E154" t="s">
        <v>28</v>
      </c>
      <c r="F154" t="s">
        <v>26</v>
      </c>
      <c r="G154" t="s">
        <v>157</v>
      </c>
      <c r="H154" t="s">
        <v>71</v>
      </c>
      <c r="I154">
        <v>1</v>
      </c>
      <c r="J154" t="s">
        <v>421</v>
      </c>
      <c r="K154" t="s">
        <v>908</v>
      </c>
      <c r="L154" t="s">
        <v>276</v>
      </c>
      <c r="M154">
        <v>13</v>
      </c>
      <c r="U154" t="s">
        <v>594</v>
      </c>
    </row>
    <row r="155" spans="1:21" x14ac:dyDescent="0.3">
      <c r="A155">
        <v>101</v>
      </c>
      <c r="B155">
        <v>1</v>
      </c>
      <c r="C155" t="s">
        <v>216</v>
      </c>
      <c r="D155" t="s">
        <v>596</v>
      </c>
      <c r="E155" t="s">
        <v>28</v>
      </c>
      <c r="F155" t="s">
        <v>21</v>
      </c>
      <c r="G155" t="s">
        <v>157</v>
      </c>
      <c r="H155" t="s">
        <v>71</v>
      </c>
      <c r="I155">
        <v>1</v>
      </c>
      <c r="J155" t="s">
        <v>421</v>
      </c>
      <c r="K155" t="s">
        <v>911</v>
      </c>
      <c r="L155" t="s">
        <v>289</v>
      </c>
      <c r="M155">
        <v>14</v>
      </c>
      <c r="U155" t="s">
        <v>597</v>
      </c>
    </row>
    <row r="156" spans="1:21" x14ac:dyDescent="0.3">
      <c r="A156">
        <v>102</v>
      </c>
      <c r="B156">
        <v>1</v>
      </c>
      <c r="C156" t="s">
        <v>216</v>
      </c>
      <c r="D156" t="s">
        <v>599</v>
      </c>
      <c r="E156" t="s">
        <v>28</v>
      </c>
      <c r="F156" t="s">
        <v>26</v>
      </c>
      <c r="G156" t="s">
        <v>157</v>
      </c>
      <c r="H156" t="s">
        <v>71</v>
      </c>
      <c r="I156">
        <v>1</v>
      </c>
      <c r="J156" t="s">
        <v>421</v>
      </c>
      <c r="K156" t="s">
        <v>908</v>
      </c>
      <c r="L156" t="s">
        <v>276</v>
      </c>
      <c r="M156">
        <v>12</v>
      </c>
      <c r="U156" t="s">
        <v>600</v>
      </c>
    </row>
    <row r="157" spans="1:21" x14ac:dyDescent="0.3">
      <c r="A157">
        <v>103</v>
      </c>
      <c r="B157">
        <v>1</v>
      </c>
      <c r="C157" t="s">
        <v>216</v>
      </c>
      <c r="D157" t="s">
        <v>602</v>
      </c>
      <c r="E157" t="s">
        <v>28</v>
      </c>
      <c r="F157" t="s">
        <v>25</v>
      </c>
      <c r="G157" t="s">
        <v>157</v>
      </c>
      <c r="H157" t="s">
        <v>71</v>
      </c>
      <c r="I157">
        <v>1</v>
      </c>
      <c r="J157" t="s">
        <v>421</v>
      </c>
      <c r="K157" t="s">
        <v>908</v>
      </c>
      <c r="L157" t="s">
        <v>276</v>
      </c>
      <c r="M157">
        <v>14</v>
      </c>
      <c r="U157" t="s">
        <v>603</v>
      </c>
    </row>
    <row r="158" spans="1:21" x14ac:dyDescent="0.3">
      <c r="A158">
        <v>103</v>
      </c>
      <c r="B158">
        <v>2</v>
      </c>
      <c r="C158" t="s">
        <v>216</v>
      </c>
      <c r="D158" t="s">
        <v>602</v>
      </c>
      <c r="E158" t="s">
        <v>28</v>
      </c>
      <c r="F158" t="s">
        <v>25</v>
      </c>
      <c r="G158" t="s">
        <v>157</v>
      </c>
      <c r="H158" t="s">
        <v>71</v>
      </c>
      <c r="I158">
        <v>1</v>
      </c>
      <c r="J158" t="s">
        <v>421</v>
      </c>
      <c r="K158" t="s">
        <v>909</v>
      </c>
      <c r="L158" t="s">
        <v>417</v>
      </c>
      <c r="M158">
        <v>47</v>
      </c>
      <c r="O158">
        <v>57</v>
      </c>
      <c r="U158" t="s">
        <v>603</v>
      </c>
    </row>
    <row r="159" spans="1:21" x14ac:dyDescent="0.3">
      <c r="A159">
        <v>104</v>
      </c>
      <c r="B159">
        <v>1</v>
      </c>
      <c r="C159" t="s">
        <v>216</v>
      </c>
      <c r="D159" t="s">
        <v>605</v>
      </c>
      <c r="E159" t="s">
        <v>23</v>
      </c>
      <c r="F159" t="s">
        <v>25</v>
      </c>
      <c r="G159" t="s">
        <v>158</v>
      </c>
      <c r="H159" t="s">
        <v>71</v>
      </c>
      <c r="I159">
        <v>1</v>
      </c>
      <c r="J159" t="s">
        <v>421</v>
      </c>
      <c r="K159" t="s">
        <v>908</v>
      </c>
      <c r="L159" t="s">
        <v>276</v>
      </c>
      <c r="M159">
        <v>13</v>
      </c>
      <c r="U159" t="s">
        <v>606</v>
      </c>
    </row>
    <row r="160" spans="1:21" x14ac:dyDescent="0.3">
      <c r="A160">
        <v>105</v>
      </c>
      <c r="B160">
        <v>1</v>
      </c>
      <c r="C160" t="s">
        <v>221</v>
      </c>
      <c r="D160" t="s">
        <v>605</v>
      </c>
      <c r="E160" t="s">
        <v>24</v>
      </c>
      <c r="F160" t="s">
        <v>25</v>
      </c>
      <c r="G160" t="s">
        <v>158</v>
      </c>
      <c r="H160" t="s">
        <v>71</v>
      </c>
      <c r="I160">
        <v>1</v>
      </c>
      <c r="J160" t="s">
        <v>421</v>
      </c>
      <c r="K160" t="s">
        <v>908</v>
      </c>
      <c r="L160" t="s">
        <v>276</v>
      </c>
      <c r="M160">
        <v>13</v>
      </c>
      <c r="U160" t="s">
        <v>608</v>
      </c>
    </row>
    <row r="161" spans="1:21" x14ac:dyDescent="0.3">
      <c r="A161">
        <v>105</v>
      </c>
      <c r="B161">
        <v>2</v>
      </c>
      <c r="C161" t="s">
        <v>221</v>
      </c>
      <c r="D161" t="s">
        <v>605</v>
      </c>
      <c r="E161" t="s">
        <v>24</v>
      </c>
      <c r="F161" t="s">
        <v>25</v>
      </c>
      <c r="G161" t="s">
        <v>158</v>
      </c>
      <c r="H161" t="s">
        <v>71</v>
      </c>
      <c r="I161">
        <v>1</v>
      </c>
      <c r="J161" t="s">
        <v>421</v>
      </c>
      <c r="K161" t="s">
        <v>915</v>
      </c>
      <c r="L161" t="s">
        <v>417</v>
      </c>
      <c r="M161">
        <v>51</v>
      </c>
      <c r="O161">
        <v>61</v>
      </c>
      <c r="U161" t="s">
        <v>608</v>
      </c>
    </row>
    <row r="162" spans="1:21" x14ac:dyDescent="0.3">
      <c r="A162">
        <v>106</v>
      </c>
      <c r="B162">
        <v>1</v>
      </c>
      <c r="C162" t="s">
        <v>216</v>
      </c>
      <c r="D162" t="s">
        <v>609</v>
      </c>
      <c r="E162" t="s">
        <v>23</v>
      </c>
      <c r="F162" t="s">
        <v>26</v>
      </c>
      <c r="G162" t="s">
        <v>158</v>
      </c>
      <c r="H162" t="s">
        <v>71</v>
      </c>
      <c r="I162">
        <v>1</v>
      </c>
      <c r="J162" t="s">
        <v>421</v>
      </c>
      <c r="K162" t="s">
        <v>908</v>
      </c>
      <c r="L162" t="s">
        <v>276</v>
      </c>
      <c r="M162">
        <v>12</v>
      </c>
      <c r="U162" t="s">
        <v>610</v>
      </c>
    </row>
    <row r="163" spans="1:21" x14ac:dyDescent="0.3">
      <c r="A163">
        <v>106</v>
      </c>
      <c r="B163">
        <v>2</v>
      </c>
      <c r="C163" t="s">
        <v>216</v>
      </c>
      <c r="D163" t="s">
        <v>609</v>
      </c>
      <c r="E163" t="s">
        <v>23</v>
      </c>
      <c r="F163" t="s">
        <v>26</v>
      </c>
      <c r="G163" t="s">
        <v>158</v>
      </c>
      <c r="H163" t="s">
        <v>71</v>
      </c>
      <c r="I163">
        <v>1</v>
      </c>
      <c r="J163" t="s">
        <v>421</v>
      </c>
      <c r="K163" t="s">
        <v>909</v>
      </c>
      <c r="L163" t="s">
        <v>417</v>
      </c>
      <c r="M163">
        <v>48</v>
      </c>
      <c r="O163">
        <v>58</v>
      </c>
      <c r="U163" t="s">
        <v>610</v>
      </c>
    </row>
    <row r="164" spans="1:21" x14ac:dyDescent="0.3">
      <c r="A164">
        <v>107</v>
      </c>
      <c r="B164">
        <v>1</v>
      </c>
      <c r="C164" t="s">
        <v>221</v>
      </c>
      <c r="D164" t="s">
        <v>609</v>
      </c>
      <c r="E164" t="s">
        <v>24</v>
      </c>
      <c r="F164" t="s">
        <v>26</v>
      </c>
      <c r="G164" t="s">
        <v>158</v>
      </c>
      <c r="H164" t="s">
        <v>71</v>
      </c>
      <c r="I164">
        <v>1</v>
      </c>
      <c r="J164" t="s">
        <v>421</v>
      </c>
      <c r="K164" t="s">
        <v>908</v>
      </c>
      <c r="L164" t="s">
        <v>276</v>
      </c>
      <c r="M164">
        <v>12</v>
      </c>
      <c r="U164" t="s">
        <v>612</v>
      </c>
    </row>
    <row r="165" spans="1:21" x14ac:dyDescent="0.3">
      <c r="A165">
        <v>108</v>
      </c>
      <c r="B165">
        <v>1</v>
      </c>
      <c r="C165" t="s">
        <v>216</v>
      </c>
      <c r="D165" t="s">
        <v>613</v>
      </c>
      <c r="E165" t="s">
        <v>28</v>
      </c>
      <c r="F165" t="s">
        <v>25</v>
      </c>
      <c r="G165" t="s">
        <v>158</v>
      </c>
      <c r="H165" t="s">
        <v>71</v>
      </c>
      <c r="I165">
        <v>1</v>
      </c>
      <c r="J165" t="s">
        <v>421</v>
      </c>
      <c r="K165" t="s">
        <v>908</v>
      </c>
      <c r="L165" t="s">
        <v>276</v>
      </c>
      <c r="M165">
        <v>14</v>
      </c>
      <c r="U165" t="s">
        <v>614</v>
      </c>
    </row>
    <row r="166" spans="1:21" x14ac:dyDescent="0.3">
      <c r="A166">
        <v>108</v>
      </c>
      <c r="B166">
        <v>2</v>
      </c>
      <c r="C166" t="s">
        <v>216</v>
      </c>
      <c r="D166" t="s">
        <v>613</v>
      </c>
      <c r="E166" t="s">
        <v>28</v>
      </c>
      <c r="F166" t="s">
        <v>25</v>
      </c>
      <c r="G166" t="s">
        <v>158</v>
      </c>
      <c r="H166" t="s">
        <v>71</v>
      </c>
      <c r="I166">
        <v>1</v>
      </c>
      <c r="J166" t="s">
        <v>421</v>
      </c>
      <c r="K166" t="s">
        <v>912</v>
      </c>
      <c r="L166" t="s">
        <v>289</v>
      </c>
      <c r="M166">
        <v>14</v>
      </c>
      <c r="U166" t="s">
        <v>614</v>
      </c>
    </row>
    <row r="167" spans="1:21" x14ac:dyDescent="0.3">
      <c r="A167">
        <v>109</v>
      </c>
      <c r="B167">
        <v>1</v>
      </c>
      <c r="C167" t="s">
        <v>717</v>
      </c>
      <c r="D167" t="s">
        <v>613</v>
      </c>
      <c r="E167" t="s">
        <v>23</v>
      </c>
      <c r="F167" t="s">
        <v>25</v>
      </c>
      <c r="G167" t="s">
        <v>158</v>
      </c>
      <c r="H167" t="s">
        <v>71</v>
      </c>
      <c r="I167">
        <v>1</v>
      </c>
      <c r="J167" t="s">
        <v>421</v>
      </c>
      <c r="K167" t="s">
        <v>908</v>
      </c>
      <c r="L167" t="s">
        <v>276</v>
      </c>
      <c r="M167">
        <v>14</v>
      </c>
      <c r="U167" t="s">
        <v>719</v>
      </c>
    </row>
    <row r="168" spans="1:21" x14ac:dyDescent="0.3">
      <c r="A168">
        <v>109</v>
      </c>
      <c r="B168">
        <v>2</v>
      </c>
      <c r="C168" t="s">
        <v>717</v>
      </c>
      <c r="D168" t="s">
        <v>613</v>
      </c>
      <c r="E168" t="s">
        <v>23</v>
      </c>
      <c r="F168" t="s">
        <v>25</v>
      </c>
      <c r="G168" t="s">
        <v>158</v>
      </c>
      <c r="H168" t="s">
        <v>71</v>
      </c>
      <c r="I168">
        <v>1</v>
      </c>
      <c r="J168" t="s">
        <v>421</v>
      </c>
      <c r="K168" t="s">
        <v>912</v>
      </c>
      <c r="L168" t="s">
        <v>289</v>
      </c>
      <c r="M168">
        <v>14</v>
      </c>
      <c r="U168" t="s">
        <v>719</v>
      </c>
    </row>
    <row r="169" spans="1:21" x14ac:dyDescent="0.3">
      <c r="A169">
        <v>110</v>
      </c>
      <c r="B169">
        <v>1</v>
      </c>
      <c r="C169" t="s">
        <v>216</v>
      </c>
      <c r="D169" t="s">
        <v>407</v>
      </c>
      <c r="E169" t="s">
        <v>23</v>
      </c>
      <c r="F169" t="s">
        <v>31</v>
      </c>
      <c r="G169" t="s">
        <v>158</v>
      </c>
      <c r="H169" t="s">
        <v>71</v>
      </c>
      <c r="I169">
        <v>1</v>
      </c>
      <c r="J169" t="s">
        <v>421</v>
      </c>
      <c r="K169" t="s">
        <v>908</v>
      </c>
      <c r="L169" t="s">
        <v>276</v>
      </c>
      <c r="M169">
        <v>14</v>
      </c>
      <c r="U169" t="s">
        <v>616</v>
      </c>
    </row>
    <row r="170" spans="1:21" x14ac:dyDescent="0.3">
      <c r="A170">
        <v>111</v>
      </c>
      <c r="B170">
        <v>1</v>
      </c>
      <c r="C170" t="s">
        <v>406</v>
      </c>
      <c r="D170" t="s">
        <v>407</v>
      </c>
      <c r="E170" t="s">
        <v>24</v>
      </c>
      <c r="F170" t="s">
        <v>31</v>
      </c>
      <c r="G170" t="s">
        <v>158</v>
      </c>
      <c r="H170" t="s">
        <v>71</v>
      </c>
      <c r="I170">
        <v>1</v>
      </c>
      <c r="J170" t="s">
        <v>421</v>
      </c>
      <c r="K170" t="s">
        <v>422</v>
      </c>
      <c r="L170" t="s">
        <v>289</v>
      </c>
      <c r="M170">
        <v>14</v>
      </c>
      <c r="U170" t="s">
        <v>618</v>
      </c>
    </row>
    <row r="171" spans="1:21" x14ac:dyDescent="0.3">
      <c r="A171">
        <v>111</v>
      </c>
      <c r="B171">
        <v>2</v>
      </c>
      <c r="C171" t="s">
        <v>406</v>
      </c>
      <c r="D171" t="s">
        <v>407</v>
      </c>
      <c r="E171" t="s">
        <v>24</v>
      </c>
      <c r="F171" t="s">
        <v>31</v>
      </c>
      <c r="G171" t="s">
        <v>158</v>
      </c>
      <c r="H171" t="s">
        <v>71</v>
      </c>
      <c r="I171">
        <v>1</v>
      </c>
      <c r="J171" t="s">
        <v>421</v>
      </c>
      <c r="K171" t="s">
        <v>423</v>
      </c>
      <c r="L171" t="s">
        <v>417</v>
      </c>
      <c r="M171">
        <v>49</v>
      </c>
      <c r="O171">
        <v>59</v>
      </c>
      <c r="U171" t="s">
        <v>618</v>
      </c>
    </row>
    <row r="172" spans="1:21" x14ac:dyDescent="0.3">
      <c r="A172">
        <v>112</v>
      </c>
      <c r="B172">
        <v>1</v>
      </c>
      <c r="C172" t="s">
        <v>216</v>
      </c>
      <c r="D172" t="s">
        <v>619</v>
      </c>
      <c r="E172" t="s">
        <v>23</v>
      </c>
      <c r="F172" t="s">
        <v>25</v>
      </c>
      <c r="G172" t="s">
        <v>158</v>
      </c>
      <c r="H172" t="s">
        <v>71</v>
      </c>
      <c r="I172">
        <v>1</v>
      </c>
      <c r="J172" t="s">
        <v>421</v>
      </c>
      <c r="K172" t="s">
        <v>908</v>
      </c>
      <c r="L172" t="s">
        <v>276</v>
      </c>
      <c r="M172">
        <v>14</v>
      </c>
      <c r="U172" t="s">
        <v>620</v>
      </c>
    </row>
    <row r="173" spans="1:21" x14ac:dyDescent="0.3">
      <c r="A173">
        <v>113</v>
      </c>
      <c r="B173">
        <v>1</v>
      </c>
      <c r="C173" t="s">
        <v>216</v>
      </c>
      <c r="D173" t="s">
        <v>622</v>
      </c>
      <c r="E173" t="s">
        <v>23</v>
      </c>
      <c r="F173" t="s">
        <v>26</v>
      </c>
      <c r="G173" t="s">
        <v>158</v>
      </c>
      <c r="H173" t="s">
        <v>71</v>
      </c>
      <c r="I173">
        <v>1</v>
      </c>
      <c r="J173" t="s">
        <v>421</v>
      </c>
      <c r="K173" t="s">
        <v>908</v>
      </c>
      <c r="L173" t="s">
        <v>276</v>
      </c>
      <c r="M173">
        <v>14</v>
      </c>
      <c r="U173" t="s">
        <v>623</v>
      </c>
    </row>
    <row r="174" spans="1:21" x14ac:dyDescent="0.3">
      <c r="A174">
        <v>114</v>
      </c>
      <c r="B174">
        <v>1</v>
      </c>
      <c r="C174" t="s">
        <v>216</v>
      </c>
      <c r="D174" t="s">
        <v>676</v>
      </c>
      <c r="E174" t="s">
        <v>23</v>
      </c>
      <c r="F174" t="s">
        <v>31</v>
      </c>
      <c r="G174" t="s">
        <v>158</v>
      </c>
      <c r="H174" t="s">
        <v>71</v>
      </c>
      <c r="I174">
        <v>1</v>
      </c>
      <c r="J174" t="s">
        <v>421</v>
      </c>
      <c r="K174" t="s">
        <v>908</v>
      </c>
      <c r="L174" t="s">
        <v>276</v>
      </c>
      <c r="M174">
        <v>13</v>
      </c>
      <c r="U174" t="s">
        <v>678</v>
      </c>
    </row>
    <row r="175" spans="1:21" x14ac:dyDescent="0.3">
      <c r="A175">
        <v>115</v>
      </c>
      <c r="B175">
        <v>1</v>
      </c>
      <c r="C175" t="s">
        <v>216</v>
      </c>
      <c r="D175" t="s">
        <v>626</v>
      </c>
      <c r="E175" t="s">
        <v>23</v>
      </c>
      <c r="F175" t="s">
        <v>21</v>
      </c>
      <c r="G175" t="s">
        <v>158</v>
      </c>
      <c r="H175" t="s">
        <v>71</v>
      </c>
      <c r="I175">
        <v>1</v>
      </c>
      <c r="J175" t="s">
        <v>421</v>
      </c>
      <c r="K175" t="s">
        <v>911</v>
      </c>
      <c r="L175" t="s">
        <v>289</v>
      </c>
      <c r="M175">
        <v>14</v>
      </c>
      <c r="U175" t="s">
        <v>627</v>
      </c>
    </row>
    <row r="176" spans="1:21" x14ac:dyDescent="0.3">
      <c r="A176">
        <v>116</v>
      </c>
      <c r="B176">
        <v>1</v>
      </c>
      <c r="C176" t="s">
        <v>216</v>
      </c>
      <c r="D176" t="s">
        <v>629</v>
      </c>
      <c r="E176" t="s">
        <v>28</v>
      </c>
      <c r="F176" t="s">
        <v>31</v>
      </c>
      <c r="G176" t="s">
        <v>200</v>
      </c>
      <c r="H176" t="s">
        <v>71</v>
      </c>
      <c r="I176">
        <v>1</v>
      </c>
      <c r="J176" t="s">
        <v>421</v>
      </c>
      <c r="K176" t="s">
        <v>908</v>
      </c>
      <c r="L176" t="s">
        <v>276</v>
      </c>
      <c r="M176">
        <v>13</v>
      </c>
      <c r="U176" t="s">
        <v>630</v>
      </c>
    </row>
    <row r="177" spans="1:21" x14ac:dyDescent="0.3">
      <c r="A177">
        <v>117</v>
      </c>
      <c r="B177">
        <v>1</v>
      </c>
      <c r="C177" t="s">
        <v>216</v>
      </c>
      <c r="D177" t="s">
        <v>632</v>
      </c>
      <c r="E177" t="s">
        <v>24</v>
      </c>
      <c r="F177" t="s">
        <v>25</v>
      </c>
      <c r="G177" t="s">
        <v>200</v>
      </c>
      <c r="H177" t="s">
        <v>71</v>
      </c>
      <c r="I177">
        <v>1</v>
      </c>
      <c r="J177" t="s">
        <v>421</v>
      </c>
      <c r="K177" t="s">
        <v>908</v>
      </c>
      <c r="L177" t="s">
        <v>276</v>
      </c>
      <c r="M177">
        <v>13</v>
      </c>
      <c r="U177" t="s">
        <v>633</v>
      </c>
    </row>
    <row r="178" spans="1:21" x14ac:dyDescent="0.3">
      <c r="A178">
        <v>118</v>
      </c>
      <c r="B178">
        <v>1</v>
      </c>
      <c r="C178" t="s">
        <v>216</v>
      </c>
      <c r="D178" t="s">
        <v>635</v>
      </c>
      <c r="E178" t="s">
        <v>28</v>
      </c>
      <c r="F178" t="s">
        <v>26</v>
      </c>
      <c r="G178" t="s">
        <v>200</v>
      </c>
      <c r="H178" t="s">
        <v>71</v>
      </c>
      <c r="I178">
        <v>1</v>
      </c>
      <c r="J178" t="s">
        <v>421</v>
      </c>
      <c r="K178" t="s">
        <v>908</v>
      </c>
      <c r="L178" t="s">
        <v>276</v>
      </c>
      <c r="M178">
        <v>13</v>
      </c>
      <c r="U178" t="s">
        <v>636</v>
      </c>
    </row>
    <row r="179" spans="1:21" x14ac:dyDescent="0.3">
      <c r="A179">
        <v>118</v>
      </c>
      <c r="B179">
        <v>2</v>
      </c>
      <c r="C179" t="s">
        <v>216</v>
      </c>
      <c r="D179" t="s">
        <v>635</v>
      </c>
      <c r="E179" t="s">
        <v>28</v>
      </c>
      <c r="F179" t="s">
        <v>26</v>
      </c>
      <c r="G179" t="s">
        <v>200</v>
      </c>
      <c r="H179" t="s">
        <v>71</v>
      </c>
      <c r="I179">
        <v>1</v>
      </c>
      <c r="J179" t="s">
        <v>421</v>
      </c>
      <c r="K179" t="s">
        <v>918</v>
      </c>
      <c r="L179" t="s">
        <v>276</v>
      </c>
      <c r="M179">
        <v>26</v>
      </c>
      <c r="U179" t="s">
        <v>636</v>
      </c>
    </row>
    <row r="180" spans="1:21" x14ac:dyDescent="0.3">
      <c r="A180">
        <v>119</v>
      </c>
      <c r="B180">
        <v>1</v>
      </c>
      <c r="C180" t="s">
        <v>216</v>
      </c>
      <c r="D180" t="s">
        <v>638</v>
      </c>
      <c r="E180" t="s">
        <v>28</v>
      </c>
      <c r="F180" t="s">
        <v>25</v>
      </c>
      <c r="G180" t="s">
        <v>200</v>
      </c>
      <c r="H180" t="s">
        <v>71</v>
      </c>
      <c r="I180">
        <v>1</v>
      </c>
      <c r="J180" t="s">
        <v>421</v>
      </c>
      <c r="K180" t="s">
        <v>908</v>
      </c>
      <c r="L180" t="s">
        <v>276</v>
      </c>
      <c r="M180">
        <v>13</v>
      </c>
      <c r="U180" t="s">
        <v>639</v>
      </c>
    </row>
    <row r="181" spans="1:21" x14ac:dyDescent="0.3">
      <c r="A181">
        <v>119</v>
      </c>
      <c r="B181">
        <v>2</v>
      </c>
      <c r="C181" t="s">
        <v>216</v>
      </c>
      <c r="D181" t="s">
        <v>638</v>
      </c>
      <c r="E181" t="s">
        <v>28</v>
      </c>
      <c r="F181" t="s">
        <v>25</v>
      </c>
      <c r="G181" t="s">
        <v>200</v>
      </c>
      <c r="H181" t="s">
        <v>71</v>
      </c>
      <c r="I181">
        <v>1</v>
      </c>
      <c r="J181" t="s">
        <v>421</v>
      </c>
      <c r="K181" t="s">
        <v>917</v>
      </c>
      <c r="L181" t="s">
        <v>417</v>
      </c>
      <c r="M181">
        <v>47</v>
      </c>
      <c r="O181">
        <v>57</v>
      </c>
      <c r="U181" t="s">
        <v>639</v>
      </c>
    </row>
    <row r="182" spans="1:21" x14ac:dyDescent="0.3">
      <c r="A182">
        <v>120</v>
      </c>
      <c r="B182">
        <v>1</v>
      </c>
      <c r="C182" t="s">
        <v>216</v>
      </c>
      <c r="D182" t="s">
        <v>688</v>
      </c>
      <c r="E182" t="s">
        <v>28</v>
      </c>
      <c r="F182" t="s">
        <v>25</v>
      </c>
      <c r="G182" t="s">
        <v>200</v>
      </c>
      <c r="H182" t="s">
        <v>71</v>
      </c>
      <c r="I182">
        <v>1</v>
      </c>
      <c r="J182" t="s">
        <v>421</v>
      </c>
      <c r="K182" t="s">
        <v>908</v>
      </c>
      <c r="L182" t="s">
        <v>276</v>
      </c>
      <c r="M182">
        <v>13</v>
      </c>
      <c r="U182" t="s">
        <v>689</v>
      </c>
    </row>
    <row r="183" spans="1:21" x14ac:dyDescent="0.3">
      <c r="A183">
        <v>121</v>
      </c>
      <c r="B183">
        <v>1</v>
      </c>
      <c r="C183" t="s">
        <v>216</v>
      </c>
      <c r="D183" t="s">
        <v>691</v>
      </c>
      <c r="E183" t="s">
        <v>28</v>
      </c>
      <c r="F183" t="s">
        <v>21</v>
      </c>
      <c r="G183" t="s">
        <v>200</v>
      </c>
      <c r="H183" t="s">
        <v>71</v>
      </c>
      <c r="I183">
        <v>1</v>
      </c>
      <c r="J183" t="s">
        <v>421</v>
      </c>
      <c r="K183" t="s">
        <v>911</v>
      </c>
      <c r="L183" t="s">
        <v>289</v>
      </c>
      <c r="M183">
        <v>36</v>
      </c>
      <c r="U183" t="s">
        <v>692</v>
      </c>
    </row>
    <row r="184" spans="1:21" x14ac:dyDescent="0.3">
      <c r="A184">
        <v>122</v>
      </c>
      <c r="B184">
        <v>1</v>
      </c>
      <c r="C184" t="s">
        <v>216</v>
      </c>
      <c r="D184" t="s">
        <v>694</v>
      </c>
      <c r="E184" t="s">
        <v>28</v>
      </c>
      <c r="F184" t="s">
        <v>26</v>
      </c>
      <c r="G184" t="s">
        <v>200</v>
      </c>
      <c r="H184" t="s">
        <v>71</v>
      </c>
      <c r="I184">
        <v>1</v>
      </c>
      <c r="J184" t="s">
        <v>421</v>
      </c>
      <c r="K184" t="s">
        <v>908</v>
      </c>
      <c r="L184" t="s">
        <v>276</v>
      </c>
      <c r="M184">
        <v>13</v>
      </c>
      <c r="U184" t="s">
        <v>695</v>
      </c>
    </row>
    <row r="185" spans="1:21" x14ac:dyDescent="0.3">
      <c r="A185">
        <v>123</v>
      </c>
      <c r="B185">
        <v>1</v>
      </c>
      <c r="C185" t="s">
        <v>216</v>
      </c>
      <c r="D185" t="s">
        <v>697</v>
      </c>
      <c r="E185" t="s">
        <v>28</v>
      </c>
      <c r="F185" t="s">
        <v>25</v>
      </c>
      <c r="G185" t="s">
        <v>200</v>
      </c>
      <c r="H185" t="s">
        <v>71</v>
      </c>
      <c r="I185">
        <v>1</v>
      </c>
      <c r="J185" t="s">
        <v>421</v>
      </c>
      <c r="K185" t="s">
        <v>908</v>
      </c>
      <c r="L185" t="s">
        <v>276</v>
      </c>
      <c r="M185">
        <v>13</v>
      </c>
      <c r="U185" t="s">
        <v>698</v>
      </c>
    </row>
    <row r="186" spans="1:21" x14ac:dyDescent="0.3">
      <c r="A186">
        <v>123</v>
      </c>
      <c r="B186">
        <v>2</v>
      </c>
      <c r="C186" t="s">
        <v>216</v>
      </c>
      <c r="D186" t="s">
        <v>697</v>
      </c>
      <c r="E186" t="s">
        <v>28</v>
      </c>
      <c r="F186" t="s">
        <v>25</v>
      </c>
      <c r="G186" t="s">
        <v>200</v>
      </c>
      <c r="H186" t="s">
        <v>71</v>
      </c>
      <c r="I186">
        <v>1</v>
      </c>
      <c r="J186" t="s">
        <v>421</v>
      </c>
      <c r="K186" t="s">
        <v>907</v>
      </c>
      <c r="L186" t="s">
        <v>289</v>
      </c>
      <c r="M186">
        <v>29</v>
      </c>
      <c r="U186" t="s">
        <v>698</v>
      </c>
    </row>
    <row r="187" spans="1:21" x14ac:dyDescent="0.3">
      <c r="A187">
        <v>124</v>
      </c>
      <c r="B187">
        <v>1</v>
      </c>
      <c r="C187" t="s">
        <v>216</v>
      </c>
      <c r="D187" t="s">
        <v>641</v>
      </c>
      <c r="E187" t="s">
        <v>24</v>
      </c>
      <c r="F187" t="s">
        <v>25</v>
      </c>
      <c r="G187" t="s">
        <v>155</v>
      </c>
      <c r="H187" t="s">
        <v>71</v>
      </c>
      <c r="I187">
        <v>1</v>
      </c>
      <c r="J187" t="s">
        <v>421</v>
      </c>
      <c r="K187" t="s">
        <v>908</v>
      </c>
      <c r="L187" t="s">
        <v>276</v>
      </c>
      <c r="M187">
        <v>13</v>
      </c>
      <c r="U187" t="s">
        <v>642</v>
      </c>
    </row>
    <row r="188" spans="1:21" x14ac:dyDescent="0.3">
      <c r="A188">
        <v>124</v>
      </c>
      <c r="B188">
        <v>2</v>
      </c>
      <c r="C188" t="s">
        <v>216</v>
      </c>
      <c r="D188" t="s">
        <v>641</v>
      </c>
      <c r="E188" t="s">
        <v>24</v>
      </c>
      <c r="F188" t="s">
        <v>25</v>
      </c>
      <c r="G188" t="s">
        <v>155</v>
      </c>
      <c r="H188" t="s">
        <v>71</v>
      </c>
      <c r="I188">
        <v>1</v>
      </c>
      <c r="J188" t="s">
        <v>421</v>
      </c>
      <c r="K188" t="s">
        <v>915</v>
      </c>
      <c r="L188" t="s">
        <v>417</v>
      </c>
      <c r="M188">
        <v>51</v>
      </c>
      <c r="O188">
        <v>61</v>
      </c>
      <c r="U188" t="s">
        <v>642</v>
      </c>
    </row>
    <row r="189" spans="1:21" x14ac:dyDescent="0.3">
      <c r="A189">
        <v>124</v>
      </c>
      <c r="B189">
        <v>3</v>
      </c>
      <c r="C189" t="s">
        <v>216</v>
      </c>
      <c r="D189" t="s">
        <v>641</v>
      </c>
      <c r="E189" t="s">
        <v>24</v>
      </c>
      <c r="F189" t="s">
        <v>25</v>
      </c>
      <c r="G189" t="s">
        <v>155</v>
      </c>
      <c r="H189" t="s">
        <v>71</v>
      </c>
      <c r="I189">
        <v>1</v>
      </c>
      <c r="J189" t="s">
        <v>421</v>
      </c>
      <c r="K189" t="s">
        <v>921</v>
      </c>
      <c r="L189" t="s">
        <v>417</v>
      </c>
      <c r="M189">
        <v>51</v>
      </c>
      <c r="O189">
        <v>61</v>
      </c>
      <c r="Q189" t="s">
        <v>922</v>
      </c>
      <c r="U189" t="s">
        <v>642</v>
      </c>
    </row>
    <row r="190" spans="1:21" x14ac:dyDescent="0.3">
      <c r="A190">
        <v>125</v>
      </c>
      <c r="B190">
        <v>1</v>
      </c>
      <c r="C190" t="s">
        <v>219</v>
      </c>
      <c r="D190" t="s">
        <v>641</v>
      </c>
      <c r="E190" t="s">
        <v>28</v>
      </c>
      <c r="F190" t="s">
        <v>25</v>
      </c>
      <c r="G190" t="s">
        <v>155</v>
      </c>
      <c r="H190" t="s">
        <v>71</v>
      </c>
      <c r="I190">
        <v>1</v>
      </c>
      <c r="J190" t="s">
        <v>421</v>
      </c>
      <c r="K190" t="s">
        <v>908</v>
      </c>
      <c r="L190" t="s">
        <v>276</v>
      </c>
      <c r="M190">
        <v>13</v>
      </c>
      <c r="U190" t="s">
        <v>644</v>
      </c>
    </row>
    <row r="191" spans="1:21" x14ac:dyDescent="0.3">
      <c r="A191">
        <v>125</v>
      </c>
      <c r="B191">
        <v>2</v>
      </c>
      <c r="C191" t="s">
        <v>219</v>
      </c>
      <c r="D191" t="s">
        <v>641</v>
      </c>
      <c r="E191" t="s">
        <v>28</v>
      </c>
      <c r="F191" t="s">
        <v>25</v>
      </c>
      <c r="G191" t="s">
        <v>155</v>
      </c>
      <c r="H191" t="s">
        <v>71</v>
      </c>
      <c r="I191">
        <v>1</v>
      </c>
      <c r="J191" t="s">
        <v>421</v>
      </c>
      <c r="K191" t="s">
        <v>907</v>
      </c>
      <c r="L191" t="s">
        <v>289</v>
      </c>
      <c r="M191">
        <v>15</v>
      </c>
      <c r="U191" t="s">
        <v>644</v>
      </c>
    </row>
    <row r="192" spans="1:21" x14ac:dyDescent="0.3">
      <c r="A192">
        <v>126</v>
      </c>
      <c r="B192">
        <v>1</v>
      </c>
      <c r="C192" t="s">
        <v>216</v>
      </c>
      <c r="D192" t="s">
        <v>645</v>
      </c>
      <c r="E192" t="s">
        <v>24</v>
      </c>
      <c r="F192" t="s">
        <v>25</v>
      </c>
      <c r="G192" t="s">
        <v>155</v>
      </c>
      <c r="H192" t="s">
        <v>71</v>
      </c>
      <c r="I192">
        <v>1</v>
      </c>
      <c r="J192" t="s">
        <v>421</v>
      </c>
      <c r="K192" t="s">
        <v>908</v>
      </c>
      <c r="L192" t="s">
        <v>276</v>
      </c>
      <c r="M192">
        <v>13</v>
      </c>
      <c r="U192" t="s">
        <v>646</v>
      </c>
    </row>
    <row r="193" spans="1:21" x14ac:dyDescent="0.3">
      <c r="A193">
        <v>127</v>
      </c>
      <c r="B193">
        <v>1</v>
      </c>
      <c r="C193" t="s">
        <v>406</v>
      </c>
      <c r="D193" t="s">
        <v>645</v>
      </c>
      <c r="E193" t="s">
        <v>28</v>
      </c>
      <c r="F193" t="s">
        <v>25</v>
      </c>
      <c r="G193" t="s">
        <v>155</v>
      </c>
      <c r="H193" t="s">
        <v>71</v>
      </c>
      <c r="I193">
        <v>1</v>
      </c>
      <c r="J193" t="s">
        <v>421</v>
      </c>
      <c r="K193" t="s">
        <v>908</v>
      </c>
      <c r="L193" t="s">
        <v>276</v>
      </c>
      <c r="M193">
        <v>13</v>
      </c>
      <c r="U193" t="s">
        <v>679</v>
      </c>
    </row>
    <row r="194" spans="1:21" x14ac:dyDescent="0.3">
      <c r="A194">
        <v>128</v>
      </c>
      <c r="B194">
        <v>1</v>
      </c>
      <c r="C194" t="s">
        <v>216</v>
      </c>
      <c r="D194" t="s">
        <v>648</v>
      </c>
      <c r="E194" t="s">
        <v>24</v>
      </c>
      <c r="F194" t="s">
        <v>25</v>
      </c>
      <c r="G194" t="s">
        <v>155</v>
      </c>
      <c r="H194" t="s">
        <v>71</v>
      </c>
      <c r="I194">
        <v>1</v>
      </c>
      <c r="J194" t="s">
        <v>421</v>
      </c>
      <c r="K194" t="s">
        <v>908</v>
      </c>
      <c r="L194" t="s">
        <v>276</v>
      </c>
      <c r="M194">
        <v>12</v>
      </c>
      <c r="U194" t="s">
        <v>649</v>
      </c>
    </row>
    <row r="195" spans="1:21" x14ac:dyDescent="0.3">
      <c r="A195">
        <v>129</v>
      </c>
      <c r="B195">
        <v>1</v>
      </c>
      <c r="C195" t="s">
        <v>216</v>
      </c>
      <c r="D195" t="s">
        <v>651</v>
      </c>
      <c r="E195" t="s">
        <v>24</v>
      </c>
      <c r="F195" t="s">
        <v>21</v>
      </c>
      <c r="G195" t="s">
        <v>155</v>
      </c>
      <c r="H195" t="s">
        <v>71</v>
      </c>
      <c r="I195">
        <v>1</v>
      </c>
      <c r="J195" t="s">
        <v>421</v>
      </c>
      <c r="K195" t="s">
        <v>911</v>
      </c>
      <c r="L195" t="s">
        <v>289</v>
      </c>
      <c r="M195">
        <v>12</v>
      </c>
      <c r="U195" t="s">
        <v>652</v>
      </c>
    </row>
    <row r="196" spans="1:21" x14ac:dyDescent="0.3">
      <c r="A196">
        <v>130</v>
      </c>
      <c r="B196">
        <v>1</v>
      </c>
      <c r="C196" t="s">
        <v>216</v>
      </c>
      <c r="D196" t="s">
        <v>654</v>
      </c>
      <c r="E196" t="s">
        <v>24</v>
      </c>
      <c r="F196" t="s">
        <v>26</v>
      </c>
      <c r="G196" t="s">
        <v>155</v>
      </c>
      <c r="H196" t="s">
        <v>71</v>
      </c>
      <c r="I196">
        <v>1</v>
      </c>
      <c r="J196" t="s">
        <v>421</v>
      </c>
      <c r="K196" t="s">
        <v>908</v>
      </c>
      <c r="L196" t="s">
        <v>276</v>
      </c>
      <c r="M196">
        <v>12</v>
      </c>
      <c r="U196" t="s">
        <v>655</v>
      </c>
    </row>
    <row r="197" spans="1:21" x14ac:dyDescent="0.3">
      <c r="A197">
        <v>131</v>
      </c>
      <c r="B197">
        <v>1</v>
      </c>
      <c r="C197" t="s">
        <v>216</v>
      </c>
      <c r="D197" t="s">
        <v>657</v>
      </c>
      <c r="E197" t="s">
        <v>24</v>
      </c>
      <c r="F197" t="s">
        <v>26</v>
      </c>
      <c r="G197" t="s">
        <v>155</v>
      </c>
      <c r="H197" t="s">
        <v>71</v>
      </c>
      <c r="I197">
        <v>1</v>
      </c>
      <c r="J197" t="s">
        <v>421</v>
      </c>
      <c r="K197" t="s">
        <v>908</v>
      </c>
      <c r="L197" t="s">
        <v>276</v>
      </c>
      <c r="M197">
        <v>13</v>
      </c>
      <c r="U197" t="s">
        <v>658</v>
      </c>
    </row>
    <row r="198" spans="1:21" x14ac:dyDescent="0.3">
      <c r="A198">
        <v>132</v>
      </c>
      <c r="B198">
        <v>1</v>
      </c>
      <c r="C198" t="s">
        <v>216</v>
      </c>
      <c r="D198" t="s">
        <v>660</v>
      </c>
      <c r="E198" t="s">
        <v>23</v>
      </c>
      <c r="F198" t="s">
        <v>31</v>
      </c>
      <c r="G198" t="s">
        <v>155</v>
      </c>
      <c r="H198" t="s">
        <v>71</v>
      </c>
      <c r="I198">
        <v>1</v>
      </c>
      <c r="J198" t="s">
        <v>421</v>
      </c>
      <c r="K198" t="s">
        <v>908</v>
      </c>
      <c r="L198" t="s">
        <v>276</v>
      </c>
      <c r="M198">
        <v>13</v>
      </c>
      <c r="U198" t="s">
        <v>661</v>
      </c>
    </row>
    <row r="199" spans="1:21" x14ac:dyDescent="0.3">
      <c r="A199">
        <v>132</v>
      </c>
      <c r="B199">
        <v>2</v>
      </c>
      <c r="C199" t="s">
        <v>216</v>
      </c>
      <c r="D199" t="s">
        <v>660</v>
      </c>
      <c r="E199" t="s">
        <v>23</v>
      </c>
      <c r="F199" t="s">
        <v>31</v>
      </c>
      <c r="G199" t="s">
        <v>155</v>
      </c>
      <c r="H199" t="s">
        <v>71</v>
      </c>
      <c r="I199">
        <v>1</v>
      </c>
      <c r="J199" t="s">
        <v>421</v>
      </c>
      <c r="K199" t="s">
        <v>886</v>
      </c>
      <c r="L199" t="s">
        <v>417</v>
      </c>
      <c r="M199">
        <v>50</v>
      </c>
      <c r="O199">
        <v>60</v>
      </c>
      <c r="U199" t="s">
        <v>661</v>
      </c>
    </row>
    <row r="200" spans="1:21" x14ac:dyDescent="0.3">
      <c r="A200">
        <v>133</v>
      </c>
      <c r="B200">
        <v>1</v>
      </c>
      <c r="C200" t="s">
        <v>219</v>
      </c>
      <c r="D200" t="s">
        <v>660</v>
      </c>
      <c r="E200" t="s">
        <v>24</v>
      </c>
      <c r="F200" t="s">
        <v>31</v>
      </c>
      <c r="G200" t="s">
        <v>155</v>
      </c>
      <c r="H200" t="s">
        <v>71</v>
      </c>
      <c r="I200">
        <v>1</v>
      </c>
      <c r="J200" t="s">
        <v>421</v>
      </c>
      <c r="K200" t="s">
        <v>422</v>
      </c>
      <c r="L200" t="s">
        <v>289</v>
      </c>
      <c r="M200">
        <v>13</v>
      </c>
      <c r="U200" t="s">
        <v>663</v>
      </c>
    </row>
    <row r="201" spans="1:21" x14ac:dyDescent="0.3">
      <c r="A201">
        <v>134</v>
      </c>
      <c r="B201">
        <v>1</v>
      </c>
      <c r="C201" t="s">
        <v>216</v>
      </c>
      <c r="D201" t="s">
        <v>664</v>
      </c>
      <c r="E201" t="s">
        <v>28</v>
      </c>
      <c r="F201" t="s">
        <v>25</v>
      </c>
      <c r="G201" t="s">
        <v>156</v>
      </c>
      <c r="H201" t="s">
        <v>71</v>
      </c>
      <c r="I201">
        <v>1</v>
      </c>
      <c r="J201" t="s">
        <v>421</v>
      </c>
      <c r="K201" t="s">
        <v>908</v>
      </c>
      <c r="L201" t="s">
        <v>276</v>
      </c>
      <c r="M201">
        <v>13</v>
      </c>
      <c r="U201" t="s">
        <v>665</v>
      </c>
    </row>
    <row r="202" spans="1:21" x14ac:dyDescent="0.3">
      <c r="A202">
        <v>134</v>
      </c>
      <c r="B202">
        <v>2</v>
      </c>
      <c r="C202" t="s">
        <v>216</v>
      </c>
      <c r="D202" t="s">
        <v>664</v>
      </c>
      <c r="E202" t="s">
        <v>28</v>
      </c>
      <c r="F202" t="s">
        <v>25</v>
      </c>
      <c r="G202" t="s">
        <v>156</v>
      </c>
      <c r="H202" t="s">
        <v>71</v>
      </c>
      <c r="I202">
        <v>1</v>
      </c>
      <c r="J202" t="s">
        <v>421</v>
      </c>
      <c r="K202" t="s">
        <v>907</v>
      </c>
      <c r="L202" t="s">
        <v>276</v>
      </c>
      <c r="M202">
        <v>14</v>
      </c>
      <c r="U202" t="s">
        <v>665</v>
      </c>
    </row>
    <row r="203" spans="1:21" x14ac:dyDescent="0.3">
      <c r="A203">
        <v>134</v>
      </c>
      <c r="B203">
        <v>3</v>
      </c>
      <c r="C203" t="s">
        <v>216</v>
      </c>
      <c r="D203" t="s">
        <v>664</v>
      </c>
      <c r="E203" t="s">
        <v>28</v>
      </c>
      <c r="F203" t="s">
        <v>25</v>
      </c>
      <c r="G203" t="s">
        <v>156</v>
      </c>
      <c r="H203" t="s">
        <v>71</v>
      </c>
      <c r="I203">
        <v>1</v>
      </c>
      <c r="J203" t="s">
        <v>421</v>
      </c>
      <c r="K203" t="s">
        <v>909</v>
      </c>
      <c r="L203" t="s">
        <v>417</v>
      </c>
      <c r="M203">
        <v>51</v>
      </c>
      <c r="O203">
        <v>61</v>
      </c>
      <c r="U203" t="s">
        <v>665</v>
      </c>
    </row>
    <row r="204" spans="1:21" x14ac:dyDescent="0.3">
      <c r="A204">
        <v>135</v>
      </c>
      <c r="B204">
        <v>1</v>
      </c>
      <c r="C204" t="s">
        <v>216</v>
      </c>
      <c r="D204" t="s">
        <v>673</v>
      </c>
      <c r="E204" t="s">
        <v>28</v>
      </c>
      <c r="F204" t="s">
        <v>26</v>
      </c>
      <c r="G204" t="s">
        <v>156</v>
      </c>
      <c r="H204" t="s">
        <v>71</v>
      </c>
      <c r="I204">
        <v>1</v>
      </c>
      <c r="J204" t="s">
        <v>421</v>
      </c>
      <c r="K204" t="s">
        <v>908</v>
      </c>
      <c r="L204" t="s">
        <v>276</v>
      </c>
      <c r="M204">
        <v>12</v>
      </c>
      <c r="U204" t="s">
        <v>674</v>
      </c>
    </row>
    <row r="205" spans="1:21" x14ac:dyDescent="0.3">
      <c r="A205">
        <v>136</v>
      </c>
      <c r="B205">
        <v>1</v>
      </c>
      <c r="C205" t="s">
        <v>216</v>
      </c>
      <c r="D205" t="s">
        <v>667</v>
      </c>
      <c r="E205" t="s">
        <v>28</v>
      </c>
      <c r="F205" t="s">
        <v>25</v>
      </c>
      <c r="G205" t="s">
        <v>159</v>
      </c>
      <c r="H205" t="s">
        <v>71</v>
      </c>
      <c r="I205">
        <v>1</v>
      </c>
      <c r="J205" t="s">
        <v>421</v>
      </c>
      <c r="K205" t="s">
        <v>908</v>
      </c>
      <c r="L205" t="s">
        <v>276</v>
      </c>
      <c r="M205">
        <v>13</v>
      </c>
      <c r="U205" t="s">
        <v>668</v>
      </c>
    </row>
    <row r="206" spans="1:21" x14ac:dyDescent="0.3">
      <c r="A206">
        <v>136</v>
      </c>
      <c r="B206">
        <v>2</v>
      </c>
      <c r="C206" t="s">
        <v>216</v>
      </c>
      <c r="D206" t="s">
        <v>667</v>
      </c>
      <c r="E206" t="s">
        <v>28</v>
      </c>
      <c r="F206" t="s">
        <v>25</v>
      </c>
      <c r="G206" t="s">
        <v>159</v>
      </c>
      <c r="H206" t="s">
        <v>71</v>
      </c>
      <c r="I206">
        <v>1</v>
      </c>
      <c r="J206" t="s">
        <v>421</v>
      </c>
      <c r="K206" t="s">
        <v>909</v>
      </c>
      <c r="L206" t="s">
        <v>417</v>
      </c>
      <c r="M206">
        <v>51</v>
      </c>
      <c r="O206">
        <v>61</v>
      </c>
      <c r="U206" t="s">
        <v>668</v>
      </c>
    </row>
    <row r="207" spans="1:21" x14ac:dyDescent="0.3">
      <c r="A207">
        <v>137</v>
      </c>
      <c r="B207">
        <v>1</v>
      </c>
      <c r="C207" t="s">
        <v>216</v>
      </c>
      <c r="D207" t="s">
        <v>670</v>
      </c>
      <c r="E207" t="s">
        <v>28</v>
      </c>
      <c r="F207" t="s">
        <v>21</v>
      </c>
      <c r="G207" t="s">
        <v>159</v>
      </c>
      <c r="H207" t="s">
        <v>71</v>
      </c>
      <c r="I207">
        <v>1</v>
      </c>
      <c r="J207" t="s">
        <v>421</v>
      </c>
      <c r="K207" t="s">
        <v>912</v>
      </c>
      <c r="L207" t="s">
        <v>289</v>
      </c>
      <c r="M207">
        <v>32</v>
      </c>
      <c r="U207" t="s">
        <v>671</v>
      </c>
    </row>
    <row r="208" spans="1:21" x14ac:dyDescent="0.3">
      <c r="A208">
        <v>137</v>
      </c>
      <c r="B208">
        <v>2</v>
      </c>
      <c r="C208" t="s">
        <v>216</v>
      </c>
      <c r="D208" t="s">
        <v>670</v>
      </c>
      <c r="E208" t="s">
        <v>28</v>
      </c>
      <c r="F208" t="s">
        <v>21</v>
      </c>
      <c r="G208" t="s">
        <v>159</v>
      </c>
      <c r="H208" t="s">
        <v>71</v>
      </c>
      <c r="I208">
        <v>1</v>
      </c>
      <c r="J208" t="s">
        <v>421</v>
      </c>
      <c r="K208" t="s">
        <v>911</v>
      </c>
      <c r="L208" t="s">
        <v>417</v>
      </c>
      <c r="M208">
        <v>47</v>
      </c>
      <c r="O208">
        <v>57</v>
      </c>
      <c r="U208" t="s">
        <v>671</v>
      </c>
    </row>
    <row r="209" spans="1:21" x14ac:dyDescent="0.3">
      <c r="A209">
        <v>138</v>
      </c>
      <c r="B209">
        <v>1</v>
      </c>
      <c r="C209" t="s">
        <v>216</v>
      </c>
      <c r="D209" t="s">
        <v>701</v>
      </c>
      <c r="E209" t="s">
        <v>24</v>
      </c>
      <c r="F209" t="s">
        <v>25</v>
      </c>
      <c r="G209" t="s">
        <v>703</v>
      </c>
      <c r="H209" t="s">
        <v>71</v>
      </c>
      <c r="I209">
        <v>1</v>
      </c>
      <c r="J209" t="s">
        <v>421</v>
      </c>
      <c r="K209" t="s">
        <v>908</v>
      </c>
      <c r="L209" t="s">
        <v>276</v>
      </c>
      <c r="M209">
        <v>13</v>
      </c>
      <c r="U209" t="s">
        <v>712</v>
      </c>
    </row>
    <row r="210" spans="1:21" x14ac:dyDescent="0.3">
      <c r="A210">
        <v>138</v>
      </c>
      <c r="B210">
        <v>2</v>
      </c>
      <c r="C210" t="s">
        <v>216</v>
      </c>
      <c r="D210" t="s">
        <v>701</v>
      </c>
      <c r="E210" t="s">
        <v>24</v>
      </c>
      <c r="F210" t="s">
        <v>25</v>
      </c>
      <c r="G210" t="s">
        <v>703</v>
      </c>
      <c r="H210" t="s">
        <v>71</v>
      </c>
      <c r="I210">
        <v>1</v>
      </c>
      <c r="J210" t="s">
        <v>421</v>
      </c>
      <c r="K210" t="s">
        <v>909</v>
      </c>
      <c r="L210" t="s">
        <v>417</v>
      </c>
      <c r="M210">
        <v>44</v>
      </c>
      <c r="O210">
        <v>54</v>
      </c>
      <c r="U210" t="s">
        <v>712</v>
      </c>
    </row>
    <row r="211" spans="1:21" x14ac:dyDescent="0.3">
      <c r="A211">
        <v>139</v>
      </c>
      <c r="B211">
        <v>1</v>
      </c>
      <c r="C211" t="s">
        <v>216</v>
      </c>
      <c r="D211" t="s">
        <v>706</v>
      </c>
      <c r="E211" t="s">
        <v>24</v>
      </c>
      <c r="F211" t="s">
        <v>25</v>
      </c>
      <c r="G211" t="s">
        <v>703</v>
      </c>
      <c r="H211" t="s">
        <v>71</v>
      </c>
      <c r="I211">
        <v>1</v>
      </c>
      <c r="J211" t="s">
        <v>421</v>
      </c>
      <c r="K211" t="s">
        <v>908</v>
      </c>
      <c r="L211" t="s">
        <v>276</v>
      </c>
      <c r="M211">
        <v>13</v>
      </c>
      <c r="U211" t="s">
        <v>713</v>
      </c>
    </row>
    <row r="212" spans="1:21" x14ac:dyDescent="0.3">
      <c r="A212">
        <v>139</v>
      </c>
      <c r="B212">
        <v>2</v>
      </c>
      <c r="C212" t="s">
        <v>216</v>
      </c>
      <c r="D212" t="s">
        <v>706</v>
      </c>
      <c r="E212" t="s">
        <v>24</v>
      </c>
      <c r="F212" t="s">
        <v>25</v>
      </c>
      <c r="G212" t="s">
        <v>703</v>
      </c>
      <c r="H212" t="s">
        <v>71</v>
      </c>
      <c r="I212">
        <v>1</v>
      </c>
      <c r="J212" t="s">
        <v>421</v>
      </c>
      <c r="K212" t="s">
        <v>916</v>
      </c>
      <c r="L212" t="s">
        <v>417</v>
      </c>
      <c r="M212">
        <v>47</v>
      </c>
      <c r="O212">
        <v>57</v>
      </c>
      <c r="U212" t="s">
        <v>713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2854-DF36-47F4-AE0C-ABEF8DFB8DBD}">
  <dimension ref="A1:U529"/>
  <sheetViews>
    <sheetView workbookViewId="0"/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2.77734375" bestFit="1" customWidth="1"/>
    <col min="19" max="19" width="16.44140625" bestFit="1" customWidth="1"/>
    <col min="20" max="20" width="14.44140625" bestFit="1" customWidth="1"/>
    <col min="21" max="21" width="27.21875" customWidth="1"/>
  </cols>
  <sheetData>
    <row r="1" spans="1:21" x14ac:dyDescent="0.3">
      <c r="A1" t="s">
        <v>248</v>
      </c>
      <c r="B1" t="s">
        <v>923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878</v>
      </c>
      <c r="R1" t="s">
        <v>257</v>
      </c>
      <c r="S1" t="s">
        <v>258</v>
      </c>
      <c r="T1" t="s">
        <v>259</v>
      </c>
      <c r="U1" t="s">
        <v>247</v>
      </c>
    </row>
    <row r="2" spans="1:21" x14ac:dyDescent="0.3">
      <c r="A2">
        <v>1</v>
      </c>
      <c r="B2">
        <v>1</v>
      </c>
      <c r="C2" t="s">
        <v>216</v>
      </c>
      <c r="D2" t="s">
        <v>241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15</v>
      </c>
      <c r="K2" t="s">
        <v>419</v>
      </c>
      <c r="L2" t="s">
        <v>276</v>
      </c>
      <c r="M2">
        <v>28</v>
      </c>
      <c r="U2" t="s">
        <v>262</v>
      </c>
    </row>
    <row r="3" spans="1:21" x14ac:dyDescent="0.3">
      <c r="A3">
        <v>1</v>
      </c>
      <c r="B3">
        <v>2</v>
      </c>
      <c r="C3" t="s">
        <v>216</v>
      </c>
      <c r="D3" t="s">
        <v>241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15</v>
      </c>
      <c r="K3" t="s">
        <v>420</v>
      </c>
      <c r="L3" t="s">
        <v>276</v>
      </c>
      <c r="M3">
        <v>28</v>
      </c>
      <c r="U3" t="s">
        <v>262</v>
      </c>
    </row>
    <row r="4" spans="1:21" x14ac:dyDescent="0.3">
      <c r="A4">
        <v>1</v>
      </c>
      <c r="B4">
        <v>3</v>
      </c>
      <c r="C4" t="s">
        <v>216</v>
      </c>
      <c r="D4" t="s">
        <v>241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15</v>
      </c>
      <c r="K4" t="s">
        <v>901</v>
      </c>
      <c r="L4" t="s">
        <v>289</v>
      </c>
      <c r="M4">
        <v>29</v>
      </c>
      <c r="U4" t="s">
        <v>262</v>
      </c>
    </row>
    <row r="5" spans="1:21" x14ac:dyDescent="0.3">
      <c r="A5">
        <v>1</v>
      </c>
      <c r="B5">
        <v>4</v>
      </c>
      <c r="C5" t="s">
        <v>216</v>
      </c>
      <c r="D5" t="s">
        <v>241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15</v>
      </c>
      <c r="K5" t="s">
        <v>902</v>
      </c>
      <c r="L5" t="s">
        <v>276</v>
      </c>
      <c r="M5">
        <v>29</v>
      </c>
      <c r="U5" t="s">
        <v>262</v>
      </c>
    </row>
    <row r="6" spans="1:21" x14ac:dyDescent="0.3">
      <c r="A6">
        <v>1</v>
      </c>
      <c r="B6">
        <v>5</v>
      </c>
      <c r="C6" t="s">
        <v>216</v>
      </c>
      <c r="D6" t="s">
        <v>241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15</v>
      </c>
      <c r="K6" t="s">
        <v>903</v>
      </c>
      <c r="L6" t="s">
        <v>276</v>
      </c>
      <c r="M6">
        <v>27</v>
      </c>
      <c r="U6" t="s">
        <v>262</v>
      </c>
    </row>
    <row r="7" spans="1:21" x14ac:dyDescent="0.3">
      <c r="A7">
        <v>2</v>
      </c>
      <c r="B7">
        <v>1</v>
      </c>
      <c r="C7" t="s">
        <v>218</v>
      </c>
      <c r="D7" t="s">
        <v>241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15</v>
      </c>
      <c r="K7" t="s">
        <v>419</v>
      </c>
      <c r="L7" t="s">
        <v>276</v>
      </c>
      <c r="M7">
        <v>28</v>
      </c>
      <c r="U7" t="s">
        <v>263</v>
      </c>
    </row>
    <row r="8" spans="1:21" x14ac:dyDescent="0.3">
      <c r="A8">
        <v>2</v>
      </c>
      <c r="B8">
        <v>2</v>
      </c>
      <c r="C8" t="s">
        <v>218</v>
      </c>
      <c r="D8" t="s">
        <v>241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15</v>
      </c>
      <c r="K8" t="s">
        <v>420</v>
      </c>
      <c r="L8" t="s">
        <v>276</v>
      </c>
      <c r="M8">
        <v>28</v>
      </c>
      <c r="U8" t="s">
        <v>263</v>
      </c>
    </row>
    <row r="9" spans="1:21" x14ac:dyDescent="0.3">
      <c r="A9">
        <v>2</v>
      </c>
      <c r="B9">
        <v>3</v>
      </c>
      <c r="C9" t="s">
        <v>218</v>
      </c>
      <c r="D9" t="s">
        <v>241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15</v>
      </c>
      <c r="K9" t="s">
        <v>901</v>
      </c>
      <c r="L9" t="s">
        <v>289</v>
      </c>
      <c r="M9">
        <v>29</v>
      </c>
      <c r="U9" t="s">
        <v>263</v>
      </c>
    </row>
    <row r="10" spans="1:21" x14ac:dyDescent="0.3">
      <c r="A10">
        <v>2</v>
      </c>
      <c r="B10">
        <v>4</v>
      </c>
      <c r="C10" t="s">
        <v>218</v>
      </c>
      <c r="D10" t="s">
        <v>241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15</v>
      </c>
      <c r="K10" t="s">
        <v>902</v>
      </c>
      <c r="L10" t="s">
        <v>413</v>
      </c>
      <c r="M10">
        <v>31</v>
      </c>
      <c r="U10" t="s">
        <v>263</v>
      </c>
    </row>
    <row r="11" spans="1:21" x14ac:dyDescent="0.3">
      <c r="A11">
        <v>2</v>
      </c>
      <c r="B11">
        <v>5</v>
      </c>
      <c r="C11" t="s">
        <v>218</v>
      </c>
      <c r="D11" t="s">
        <v>241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15</v>
      </c>
      <c r="K11" t="s">
        <v>903</v>
      </c>
      <c r="L11" t="s">
        <v>276</v>
      </c>
      <c r="M11">
        <v>27</v>
      </c>
      <c r="U11" t="s">
        <v>263</v>
      </c>
    </row>
    <row r="12" spans="1:21" x14ac:dyDescent="0.3">
      <c r="A12">
        <v>3</v>
      </c>
      <c r="B12">
        <v>1</v>
      </c>
      <c r="C12" t="s">
        <v>219</v>
      </c>
      <c r="D12" t="s">
        <v>241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15</v>
      </c>
      <c r="K12" t="s">
        <v>419</v>
      </c>
      <c r="L12" t="s">
        <v>289</v>
      </c>
      <c r="M12">
        <v>33</v>
      </c>
      <c r="U12" t="s">
        <v>264</v>
      </c>
    </row>
    <row r="13" spans="1:21" x14ac:dyDescent="0.3">
      <c r="A13">
        <v>3</v>
      </c>
      <c r="B13">
        <v>2</v>
      </c>
      <c r="C13" t="s">
        <v>219</v>
      </c>
      <c r="D13" t="s">
        <v>241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15</v>
      </c>
      <c r="K13" t="s">
        <v>420</v>
      </c>
      <c r="L13" t="s">
        <v>289</v>
      </c>
      <c r="M13">
        <v>33</v>
      </c>
      <c r="U13" t="s">
        <v>264</v>
      </c>
    </row>
    <row r="14" spans="1:21" x14ac:dyDescent="0.3">
      <c r="A14">
        <v>3</v>
      </c>
      <c r="B14">
        <v>3</v>
      </c>
      <c r="C14" t="s">
        <v>219</v>
      </c>
      <c r="D14" t="s">
        <v>241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15</v>
      </c>
      <c r="K14" t="s">
        <v>901</v>
      </c>
      <c r="L14" t="s">
        <v>413</v>
      </c>
      <c r="M14">
        <v>28</v>
      </c>
      <c r="U14" t="s">
        <v>264</v>
      </c>
    </row>
    <row r="15" spans="1:21" x14ac:dyDescent="0.3">
      <c r="A15">
        <v>3</v>
      </c>
      <c r="B15">
        <v>4</v>
      </c>
      <c r="C15" t="s">
        <v>219</v>
      </c>
      <c r="D15" t="s">
        <v>241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15</v>
      </c>
      <c r="K15" t="s">
        <v>904</v>
      </c>
      <c r="L15" t="s">
        <v>413</v>
      </c>
      <c r="M15">
        <v>30</v>
      </c>
      <c r="U15" t="s">
        <v>264</v>
      </c>
    </row>
    <row r="16" spans="1:21" x14ac:dyDescent="0.3">
      <c r="A16">
        <v>3</v>
      </c>
      <c r="B16">
        <v>5</v>
      </c>
      <c r="C16" t="s">
        <v>219</v>
      </c>
      <c r="D16" t="s">
        <v>241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15</v>
      </c>
      <c r="K16" t="s">
        <v>902</v>
      </c>
      <c r="L16" t="s">
        <v>276</v>
      </c>
      <c r="M16">
        <v>29</v>
      </c>
      <c r="U16" t="s">
        <v>264</v>
      </c>
    </row>
    <row r="17" spans="1:21" x14ac:dyDescent="0.3">
      <c r="A17">
        <v>3</v>
      </c>
      <c r="B17">
        <v>6</v>
      </c>
      <c r="C17" t="s">
        <v>219</v>
      </c>
      <c r="D17" t="s">
        <v>241</v>
      </c>
      <c r="E17" t="s">
        <v>23</v>
      </c>
      <c r="F17" t="s">
        <v>26</v>
      </c>
      <c r="G17" t="s">
        <v>154</v>
      </c>
      <c r="H17" t="s">
        <v>71</v>
      </c>
      <c r="I17">
        <v>1</v>
      </c>
      <c r="J17" t="s">
        <v>15</v>
      </c>
      <c r="K17" t="s">
        <v>903</v>
      </c>
      <c r="L17" t="s">
        <v>276</v>
      </c>
      <c r="M17">
        <v>27</v>
      </c>
      <c r="U17" t="s">
        <v>264</v>
      </c>
    </row>
    <row r="18" spans="1:21" x14ac:dyDescent="0.3">
      <c r="A18">
        <v>3</v>
      </c>
      <c r="B18">
        <v>7</v>
      </c>
      <c r="C18" t="s">
        <v>219</v>
      </c>
      <c r="D18" t="s">
        <v>241</v>
      </c>
      <c r="E18" t="s">
        <v>23</v>
      </c>
      <c r="F18" t="s">
        <v>26</v>
      </c>
      <c r="G18" t="s">
        <v>154</v>
      </c>
      <c r="H18" t="s">
        <v>71</v>
      </c>
      <c r="I18">
        <v>1</v>
      </c>
      <c r="J18" t="s">
        <v>15</v>
      </c>
      <c r="K18" t="s">
        <v>901</v>
      </c>
      <c r="L18" t="s">
        <v>417</v>
      </c>
      <c r="M18">
        <v>44</v>
      </c>
      <c r="N18">
        <v>5</v>
      </c>
      <c r="O18">
        <v>54</v>
      </c>
      <c r="P18">
        <v>7</v>
      </c>
      <c r="U18" t="s">
        <v>264</v>
      </c>
    </row>
    <row r="19" spans="1:21" x14ac:dyDescent="0.3">
      <c r="A19">
        <v>4</v>
      </c>
      <c r="B19">
        <v>1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15</v>
      </c>
      <c r="K19" t="s">
        <v>419</v>
      </c>
      <c r="L19" t="s">
        <v>276</v>
      </c>
      <c r="M19">
        <v>26</v>
      </c>
      <c r="U19" t="s">
        <v>265</v>
      </c>
    </row>
    <row r="20" spans="1:21" x14ac:dyDescent="0.3">
      <c r="A20">
        <v>4</v>
      </c>
      <c r="B20">
        <v>2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15</v>
      </c>
      <c r="K20" t="s">
        <v>420</v>
      </c>
      <c r="L20" t="s">
        <v>276</v>
      </c>
      <c r="M20">
        <v>26</v>
      </c>
      <c r="U20" t="s">
        <v>265</v>
      </c>
    </row>
    <row r="21" spans="1:21" x14ac:dyDescent="0.3">
      <c r="A21">
        <v>4</v>
      </c>
      <c r="B21">
        <v>3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15</v>
      </c>
      <c r="K21" t="s">
        <v>903</v>
      </c>
      <c r="L21" t="s">
        <v>276</v>
      </c>
      <c r="M21">
        <v>30</v>
      </c>
      <c r="U21" t="s">
        <v>265</v>
      </c>
    </row>
    <row r="22" spans="1:21" x14ac:dyDescent="0.3">
      <c r="A22">
        <v>5</v>
      </c>
      <c r="B22"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15</v>
      </c>
      <c r="K22" t="s">
        <v>419</v>
      </c>
      <c r="L22" t="s">
        <v>276</v>
      </c>
      <c r="M22">
        <v>26</v>
      </c>
      <c r="U22" t="s">
        <v>266</v>
      </c>
    </row>
    <row r="23" spans="1:21" x14ac:dyDescent="0.3">
      <c r="A23">
        <v>5</v>
      </c>
      <c r="B23"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15</v>
      </c>
      <c r="K23" t="s">
        <v>420</v>
      </c>
      <c r="L23" t="s">
        <v>276</v>
      </c>
      <c r="M23">
        <v>26</v>
      </c>
      <c r="U23" t="s">
        <v>266</v>
      </c>
    </row>
    <row r="24" spans="1:21" x14ac:dyDescent="0.3">
      <c r="A24">
        <v>5</v>
      </c>
      <c r="B24"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15</v>
      </c>
      <c r="K24" t="s">
        <v>903</v>
      </c>
      <c r="L24" t="s">
        <v>276</v>
      </c>
      <c r="M24">
        <v>30</v>
      </c>
      <c r="U24" t="s">
        <v>266</v>
      </c>
    </row>
    <row r="25" spans="1:21" x14ac:dyDescent="0.3">
      <c r="A25">
        <v>6</v>
      </c>
      <c r="B25">
        <v>1</v>
      </c>
      <c r="C25" t="s">
        <v>219</v>
      </c>
      <c r="D25" t="s">
        <v>217</v>
      </c>
      <c r="E25" t="s">
        <v>23</v>
      </c>
      <c r="F25" t="s">
        <v>31</v>
      </c>
      <c r="G25" t="s">
        <v>154</v>
      </c>
      <c r="H25" t="s">
        <v>71</v>
      </c>
      <c r="I25">
        <v>1</v>
      </c>
      <c r="J25" t="s">
        <v>15</v>
      </c>
      <c r="K25" t="s">
        <v>419</v>
      </c>
      <c r="L25" t="s">
        <v>276</v>
      </c>
      <c r="M25">
        <v>26</v>
      </c>
      <c r="U25" t="s">
        <v>267</v>
      </c>
    </row>
    <row r="26" spans="1:21" x14ac:dyDescent="0.3">
      <c r="A26">
        <v>6</v>
      </c>
      <c r="B26">
        <v>2</v>
      </c>
      <c r="C26" t="s">
        <v>219</v>
      </c>
      <c r="D26" t="s">
        <v>217</v>
      </c>
      <c r="E26" t="s">
        <v>23</v>
      </c>
      <c r="F26" t="s">
        <v>31</v>
      </c>
      <c r="G26" t="s">
        <v>154</v>
      </c>
      <c r="H26" t="s">
        <v>71</v>
      </c>
      <c r="I26">
        <v>1</v>
      </c>
      <c r="J26" t="s">
        <v>15</v>
      </c>
      <c r="K26" t="s">
        <v>420</v>
      </c>
      <c r="L26" t="s">
        <v>276</v>
      </c>
      <c r="M26">
        <v>26</v>
      </c>
      <c r="U26" t="s">
        <v>267</v>
      </c>
    </row>
    <row r="27" spans="1:21" x14ac:dyDescent="0.3">
      <c r="A27">
        <v>6</v>
      </c>
      <c r="B27">
        <v>3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15</v>
      </c>
      <c r="K27" t="s">
        <v>903</v>
      </c>
      <c r="L27" t="s">
        <v>276</v>
      </c>
      <c r="M27">
        <v>30</v>
      </c>
      <c r="U27" t="s">
        <v>267</v>
      </c>
    </row>
    <row r="28" spans="1:21" x14ac:dyDescent="0.3">
      <c r="A28">
        <v>7</v>
      </c>
      <c r="B28">
        <v>1</v>
      </c>
      <c r="C28" t="s">
        <v>216</v>
      </c>
      <c r="D28" t="s">
        <v>220</v>
      </c>
      <c r="E28" t="s">
        <v>28</v>
      </c>
      <c r="F28" t="s">
        <v>26</v>
      </c>
      <c r="G28" t="s">
        <v>154</v>
      </c>
      <c r="H28" t="s">
        <v>71</v>
      </c>
      <c r="I28">
        <v>1</v>
      </c>
      <c r="J28" t="s">
        <v>15</v>
      </c>
      <c r="K28" t="s">
        <v>419</v>
      </c>
      <c r="L28" t="s">
        <v>276</v>
      </c>
      <c r="M28">
        <v>30</v>
      </c>
      <c r="U28" t="s">
        <v>268</v>
      </c>
    </row>
    <row r="29" spans="1:21" x14ac:dyDescent="0.3">
      <c r="A29">
        <v>7</v>
      </c>
      <c r="B29">
        <v>2</v>
      </c>
      <c r="C29" t="s">
        <v>216</v>
      </c>
      <c r="D29" t="s">
        <v>220</v>
      </c>
      <c r="E29" t="s">
        <v>28</v>
      </c>
      <c r="F29" t="s">
        <v>26</v>
      </c>
      <c r="G29" t="s">
        <v>154</v>
      </c>
      <c r="H29" t="s">
        <v>71</v>
      </c>
      <c r="I29">
        <v>1</v>
      </c>
      <c r="J29" t="s">
        <v>15</v>
      </c>
      <c r="K29" t="s">
        <v>420</v>
      </c>
      <c r="L29" t="s">
        <v>276</v>
      </c>
      <c r="M29">
        <v>30</v>
      </c>
      <c r="U29" t="s">
        <v>268</v>
      </c>
    </row>
    <row r="30" spans="1:21" x14ac:dyDescent="0.3">
      <c r="A30">
        <v>7</v>
      </c>
      <c r="B30">
        <v>3</v>
      </c>
      <c r="C30" t="s">
        <v>216</v>
      </c>
      <c r="D30" t="s">
        <v>220</v>
      </c>
      <c r="E30" t="s">
        <v>28</v>
      </c>
      <c r="F30" t="s">
        <v>26</v>
      </c>
      <c r="G30" t="s">
        <v>154</v>
      </c>
      <c r="H30" t="s">
        <v>71</v>
      </c>
      <c r="I30">
        <v>1</v>
      </c>
      <c r="J30" t="s">
        <v>15</v>
      </c>
      <c r="K30" t="s">
        <v>905</v>
      </c>
      <c r="L30" t="s">
        <v>289</v>
      </c>
      <c r="M30">
        <v>35</v>
      </c>
      <c r="U30" t="s">
        <v>268</v>
      </c>
    </row>
    <row r="31" spans="1:21" x14ac:dyDescent="0.3">
      <c r="A31">
        <v>7</v>
      </c>
      <c r="B31">
        <v>4</v>
      </c>
      <c r="C31" t="s">
        <v>216</v>
      </c>
      <c r="D31" t="s">
        <v>220</v>
      </c>
      <c r="E31" t="s">
        <v>28</v>
      </c>
      <c r="F31" t="s">
        <v>26</v>
      </c>
      <c r="G31" t="s">
        <v>154</v>
      </c>
      <c r="H31" t="s">
        <v>71</v>
      </c>
      <c r="I31">
        <v>1</v>
      </c>
      <c r="J31" t="s">
        <v>15</v>
      </c>
      <c r="K31" t="s">
        <v>903</v>
      </c>
      <c r="L31" t="s">
        <v>276</v>
      </c>
      <c r="M31">
        <v>30</v>
      </c>
      <c r="U31" t="s">
        <v>268</v>
      </c>
    </row>
    <row r="32" spans="1:21" x14ac:dyDescent="0.3">
      <c r="A32">
        <v>7</v>
      </c>
      <c r="B32">
        <v>5</v>
      </c>
      <c r="C32" t="s">
        <v>216</v>
      </c>
      <c r="D32" t="s">
        <v>220</v>
      </c>
      <c r="E32" t="s">
        <v>28</v>
      </c>
      <c r="F32" t="s">
        <v>26</v>
      </c>
      <c r="G32" t="s">
        <v>154</v>
      </c>
      <c r="H32" t="s">
        <v>71</v>
      </c>
      <c r="I32">
        <v>1</v>
      </c>
      <c r="J32" t="s">
        <v>15</v>
      </c>
      <c r="K32" t="s">
        <v>416</v>
      </c>
      <c r="L32" t="s">
        <v>417</v>
      </c>
      <c r="M32">
        <v>37</v>
      </c>
      <c r="N32">
        <v>5</v>
      </c>
      <c r="O32">
        <v>47</v>
      </c>
      <c r="P32">
        <v>7</v>
      </c>
      <c r="U32" t="s">
        <v>268</v>
      </c>
    </row>
    <row r="33" spans="1:21" x14ac:dyDescent="0.3">
      <c r="A33">
        <v>8</v>
      </c>
      <c r="B33">
        <v>1</v>
      </c>
      <c r="C33" t="s">
        <v>221</v>
      </c>
      <c r="D33" t="s">
        <v>220</v>
      </c>
      <c r="E33" t="s">
        <v>23</v>
      </c>
      <c r="F33" t="s">
        <v>26</v>
      </c>
      <c r="G33" t="s">
        <v>154</v>
      </c>
      <c r="H33" t="s">
        <v>71</v>
      </c>
      <c r="I33">
        <v>1</v>
      </c>
      <c r="J33" t="s">
        <v>15</v>
      </c>
      <c r="K33" t="s">
        <v>419</v>
      </c>
      <c r="L33" t="s">
        <v>413</v>
      </c>
      <c r="M33">
        <v>33</v>
      </c>
      <c r="U33" t="s">
        <v>269</v>
      </c>
    </row>
    <row r="34" spans="1:21" x14ac:dyDescent="0.3">
      <c r="A34">
        <v>8</v>
      </c>
      <c r="B34">
        <v>2</v>
      </c>
      <c r="C34" t="s">
        <v>221</v>
      </c>
      <c r="D34" t="s">
        <v>220</v>
      </c>
      <c r="E34" t="s">
        <v>23</v>
      </c>
      <c r="F34" t="s">
        <v>26</v>
      </c>
      <c r="G34" t="s">
        <v>154</v>
      </c>
      <c r="H34" t="s">
        <v>71</v>
      </c>
      <c r="I34">
        <v>1</v>
      </c>
      <c r="J34" t="s">
        <v>15</v>
      </c>
      <c r="K34" t="s">
        <v>420</v>
      </c>
      <c r="L34" t="s">
        <v>413</v>
      </c>
      <c r="M34">
        <v>33</v>
      </c>
      <c r="U34" t="s">
        <v>269</v>
      </c>
    </row>
    <row r="35" spans="1:21" x14ac:dyDescent="0.3">
      <c r="A35">
        <v>8</v>
      </c>
      <c r="B35">
        <v>3</v>
      </c>
      <c r="C35" t="s">
        <v>221</v>
      </c>
      <c r="D35" t="s">
        <v>220</v>
      </c>
      <c r="E35" t="s">
        <v>23</v>
      </c>
      <c r="F35" t="s">
        <v>26</v>
      </c>
      <c r="G35" t="s">
        <v>154</v>
      </c>
      <c r="H35" t="s">
        <v>71</v>
      </c>
      <c r="I35">
        <v>1</v>
      </c>
      <c r="J35" t="s">
        <v>15</v>
      </c>
      <c r="K35" t="s">
        <v>904</v>
      </c>
      <c r="L35" t="s">
        <v>413</v>
      </c>
      <c r="M35">
        <v>34</v>
      </c>
      <c r="U35" t="s">
        <v>269</v>
      </c>
    </row>
    <row r="36" spans="1:21" x14ac:dyDescent="0.3">
      <c r="A36">
        <v>8</v>
      </c>
      <c r="B36">
        <v>4</v>
      </c>
      <c r="C36" t="s">
        <v>221</v>
      </c>
      <c r="D36" t="s">
        <v>220</v>
      </c>
      <c r="E36" t="s">
        <v>23</v>
      </c>
      <c r="F36" t="s">
        <v>26</v>
      </c>
      <c r="G36" t="s">
        <v>154</v>
      </c>
      <c r="H36" t="s">
        <v>71</v>
      </c>
      <c r="I36">
        <v>1</v>
      </c>
      <c r="J36" t="s">
        <v>15</v>
      </c>
      <c r="K36" t="s">
        <v>905</v>
      </c>
      <c r="L36" t="s">
        <v>289</v>
      </c>
      <c r="M36">
        <v>36</v>
      </c>
      <c r="U36" t="s">
        <v>269</v>
      </c>
    </row>
    <row r="37" spans="1:21" x14ac:dyDescent="0.3">
      <c r="A37">
        <v>8</v>
      </c>
      <c r="B37">
        <v>5</v>
      </c>
      <c r="C37" t="s">
        <v>221</v>
      </c>
      <c r="D37" t="s">
        <v>220</v>
      </c>
      <c r="E37" t="s">
        <v>23</v>
      </c>
      <c r="F37" t="s">
        <v>26</v>
      </c>
      <c r="G37" t="s">
        <v>154</v>
      </c>
      <c r="H37" t="s">
        <v>71</v>
      </c>
      <c r="I37">
        <v>1</v>
      </c>
      <c r="J37" t="s">
        <v>15</v>
      </c>
      <c r="K37" t="s">
        <v>903</v>
      </c>
      <c r="L37" t="s">
        <v>276</v>
      </c>
      <c r="M37">
        <v>30</v>
      </c>
      <c r="U37" t="s">
        <v>269</v>
      </c>
    </row>
    <row r="38" spans="1:21" x14ac:dyDescent="0.3">
      <c r="A38">
        <v>8</v>
      </c>
      <c r="B38">
        <v>6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15</v>
      </c>
      <c r="K38" t="s">
        <v>416</v>
      </c>
      <c r="L38" t="s">
        <v>417</v>
      </c>
      <c r="M38">
        <v>37</v>
      </c>
      <c r="N38">
        <v>5</v>
      </c>
      <c r="O38">
        <v>47</v>
      </c>
      <c r="P38">
        <v>7</v>
      </c>
      <c r="U38" t="s">
        <v>269</v>
      </c>
    </row>
    <row r="39" spans="1:21" x14ac:dyDescent="0.3">
      <c r="A39">
        <v>8</v>
      </c>
      <c r="B39">
        <v>7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15</v>
      </c>
      <c r="K39" t="s">
        <v>904</v>
      </c>
      <c r="L39" t="s">
        <v>417</v>
      </c>
      <c r="M39">
        <v>39</v>
      </c>
      <c r="N39">
        <v>5</v>
      </c>
      <c r="O39">
        <v>49</v>
      </c>
      <c r="P39">
        <v>7</v>
      </c>
      <c r="U39" t="s">
        <v>269</v>
      </c>
    </row>
    <row r="40" spans="1:21" x14ac:dyDescent="0.3">
      <c r="A40">
        <v>9</v>
      </c>
      <c r="B40">
        <v>1</v>
      </c>
      <c r="C40" t="s">
        <v>717</v>
      </c>
      <c r="D40" t="s">
        <v>220</v>
      </c>
      <c r="E40" t="s">
        <v>24</v>
      </c>
      <c r="F40" t="s">
        <v>26</v>
      </c>
      <c r="G40" t="s">
        <v>154</v>
      </c>
      <c r="H40" t="s">
        <v>71</v>
      </c>
      <c r="I40">
        <v>1</v>
      </c>
      <c r="J40" t="s">
        <v>15</v>
      </c>
      <c r="K40" t="s">
        <v>419</v>
      </c>
      <c r="L40" t="s">
        <v>276</v>
      </c>
      <c r="M40">
        <v>30</v>
      </c>
      <c r="U40" t="s">
        <v>877</v>
      </c>
    </row>
    <row r="41" spans="1:21" x14ac:dyDescent="0.3">
      <c r="A41">
        <v>9</v>
      </c>
      <c r="B41">
        <v>2</v>
      </c>
      <c r="C41" t="s">
        <v>717</v>
      </c>
      <c r="D41" t="s">
        <v>220</v>
      </c>
      <c r="E41" t="s">
        <v>24</v>
      </c>
      <c r="F41" t="s">
        <v>26</v>
      </c>
      <c r="G41" t="s">
        <v>154</v>
      </c>
      <c r="H41" t="s">
        <v>71</v>
      </c>
      <c r="I41">
        <v>1</v>
      </c>
      <c r="J41" t="s">
        <v>15</v>
      </c>
      <c r="K41" t="s">
        <v>420</v>
      </c>
      <c r="L41" t="s">
        <v>276</v>
      </c>
      <c r="M41">
        <v>30</v>
      </c>
      <c r="U41" t="s">
        <v>877</v>
      </c>
    </row>
    <row r="42" spans="1:21" x14ac:dyDescent="0.3">
      <c r="A42">
        <v>9</v>
      </c>
      <c r="B42">
        <v>3</v>
      </c>
      <c r="C42" t="s">
        <v>717</v>
      </c>
      <c r="D42" t="s">
        <v>220</v>
      </c>
      <c r="E42" t="s">
        <v>24</v>
      </c>
      <c r="F42" t="s">
        <v>26</v>
      </c>
      <c r="G42" t="s">
        <v>154</v>
      </c>
      <c r="H42" t="s">
        <v>71</v>
      </c>
      <c r="I42">
        <v>1</v>
      </c>
      <c r="J42" t="s">
        <v>15</v>
      </c>
      <c r="K42" t="s">
        <v>904</v>
      </c>
      <c r="L42" t="s">
        <v>413</v>
      </c>
      <c r="M42">
        <v>34</v>
      </c>
      <c r="U42" t="s">
        <v>877</v>
      </c>
    </row>
    <row r="43" spans="1:21" x14ac:dyDescent="0.3">
      <c r="A43">
        <v>9</v>
      </c>
      <c r="B43">
        <v>4</v>
      </c>
      <c r="C43" t="s">
        <v>717</v>
      </c>
      <c r="D43" t="s">
        <v>220</v>
      </c>
      <c r="E43" t="s">
        <v>24</v>
      </c>
      <c r="F43" t="s">
        <v>26</v>
      </c>
      <c r="G43" t="s">
        <v>154</v>
      </c>
      <c r="H43" t="s">
        <v>71</v>
      </c>
      <c r="I43">
        <v>1</v>
      </c>
      <c r="J43" t="s">
        <v>15</v>
      </c>
      <c r="K43" t="s">
        <v>905</v>
      </c>
      <c r="L43" t="s">
        <v>289</v>
      </c>
      <c r="M43">
        <v>36</v>
      </c>
      <c r="U43" t="s">
        <v>877</v>
      </c>
    </row>
    <row r="44" spans="1:21" x14ac:dyDescent="0.3">
      <c r="A44">
        <v>9</v>
      </c>
      <c r="B44">
        <v>5</v>
      </c>
      <c r="C44" t="s">
        <v>717</v>
      </c>
      <c r="D44" t="s">
        <v>220</v>
      </c>
      <c r="E44" t="s">
        <v>24</v>
      </c>
      <c r="F44" t="s">
        <v>26</v>
      </c>
      <c r="G44" t="s">
        <v>154</v>
      </c>
      <c r="H44" t="s">
        <v>71</v>
      </c>
      <c r="I44">
        <v>1</v>
      </c>
      <c r="J44" t="s">
        <v>15</v>
      </c>
      <c r="K44" t="s">
        <v>903</v>
      </c>
      <c r="L44" t="s">
        <v>276</v>
      </c>
      <c r="M44">
        <v>30</v>
      </c>
      <c r="U44" t="s">
        <v>877</v>
      </c>
    </row>
    <row r="45" spans="1:21" x14ac:dyDescent="0.3">
      <c r="A45">
        <v>9</v>
      </c>
      <c r="B45">
        <v>6</v>
      </c>
      <c r="C45" t="s">
        <v>717</v>
      </c>
      <c r="D45" t="s">
        <v>220</v>
      </c>
      <c r="E45" t="s">
        <v>24</v>
      </c>
      <c r="F45" t="s">
        <v>26</v>
      </c>
      <c r="G45" t="s">
        <v>154</v>
      </c>
      <c r="H45" t="s">
        <v>71</v>
      </c>
      <c r="I45">
        <v>1</v>
      </c>
      <c r="J45" t="s">
        <v>15</v>
      </c>
      <c r="K45" t="s">
        <v>416</v>
      </c>
      <c r="L45" t="s">
        <v>417</v>
      </c>
      <c r="M45">
        <v>37</v>
      </c>
      <c r="N45">
        <v>5</v>
      </c>
      <c r="O45">
        <v>47</v>
      </c>
      <c r="P45">
        <v>7</v>
      </c>
      <c r="Q45" t="s">
        <v>906</v>
      </c>
      <c r="U45" t="s">
        <v>877</v>
      </c>
    </row>
    <row r="46" spans="1:21" x14ac:dyDescent="0.3">
      <c r="A46">
        <v>10</v>
      </c>
      <c r="B46">
        <v>1</v>
      </c>
      <c r="C46" t="s">
        <v>216</v>
      </c>
      <c r="D46" t="s">
        <v>222</v>
      </c>
      <c r="E46" t="s">
        <v>24</v>
      </c>
      <c r="F46" t="s">
        <v>26</v>
      </c>
      <c r="G46" t="s">
        <v>154</v>
      </c>
      <c r="H46" t="s">
        <v>71</v>
      </c>
      <c r="I46">
        <v>1</v>
      </c>
      <c r="J46" t="s">
        <v>15</v>
      </c>
      <c r="K46" t="s">
        <v>419</v>
      </c>
      <c r="L46" t="s">
        <v>276</v>
      </c>
      <c r="M46">
        <v>23</v>
      </c>
      <c r="U46" t="s">
        <v>270</v>
      </c>
    </row>
    <row r="47" spans="1:21" x14ac:dyDescent="0.3">
      <c r="A47">
        <v>10</v>
      </c>
      <c r="B47">
        <v>2</v>
      </c>
      <c r="C47" t="s">
        <v>216</v>
      </c>
      <c r="D47" t="s">
        <v>222</v>
      </c>
      <c r="E47" t="s">
        <v>24</v>
      </c>
      <c r="F47" t="s">
        <v>26</v>
      </c>
      <c r="G47" t="s">
        <v>154</v>
      </c>
      <c r="H47" t="s">
        <v>71</v>
      </c>
      <c r="I47">
        <v>1</v>
      </c>
      <c r="J47" t="s">
        <v>15</v>
      </c>
      <c r="K47" t="s">
        <v>420</v>
      </c>
      <c r="L47" t="s">
        <v>276</v>
      </c>
      <c r="M47">
        <v>23</v>
      </c>
      <c r="U47" t="s">
        <v>270</v>
      </c>
    </row>
    <row r="48" spans="1:21" x14ac:dyDescent="0.3">
      <c r="A48">
        <v>10</v>
      </c>
      <c r="B48">
        <v>3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15</v>
      </c>
      <c r="K48" t="s">
        <v>903</v>
      </c>
      <c r="L48" t="s">
        <v>276</v>
      </c>
      <c r="M48">
        <v>21</v>
      </c>
      <c r="U48" t="s">
        <v>270</v>
      </c>
    </row>
    <row r="49" spans="1:21" x14ac:dyDescent="0.3">
      <c r="A49">
        <v>11</v>
      </c>
      <c r="B49">
        <v>1</v>
      </c>
      <c r="C49" t="s">
        <v>221</v>
      </c>
      <c r="D49" t="s">
        <v>222</v>
      </c>
      <c r="E49" t="s">
        <v>28</v>
      </c>
      <c r="F49" t="s">
        <v>26</v>
      </c>
      <c r="G49" t="s">
        <v>154</v>
      </c>
      <c r="H49" t="s">
        <v>71</v>
      </c>
      <c r="I49">
        <v>1</v>
      </c>
      <c r="J49" t="s">
        <v>15</v>
      </c>
      <c r="K49" t="s">
        <v>419</v>
      </c>
      <c r="L49" t="s">
        <v>276</v>
      </c>
      <c r="M49">
        <v>23</v>
      </c>
      <c r="U49" t="s">
        <v>271</v>
      </c>
    </row>
    <row r="50" spans="1:21" x14ac:dyDescent="0.3">
      <c r="A50">
        <v>11</v>
      </c>
      <c r="B50">
        <v>2</v>
      </c>
      <c r="C50" t="s">
        <v>221</v>
      </c>
      <c r="D50" t="s">
        <v>222</v>
      </c>
      <c r="E50" t="s">
        <v>28</v>
      </c>
      <c r="F50" t="s">
        <v>26</v>
      </c>
      <c r="G50" t="s">
        <v>154</v>
      </c>
      <c r="H50" t="s">
        <v>71</v>
      </c>
      <c r="I50">
        <v>1</v>
      </c>
      <c r="J50" t="s">
        <v>15</v>
      </c>
      <c r="K50" t="s">
        <v>420</v>
      </c>
      <c r="L50" t="s">
        <v>276</v>
      </c>
      <c r="M50">
        <v>23</v>
      </c>
      <c r="U50" t="s">
        <v>271</v>
      </c>
    </row>
    <row r="51" spans="1:21" x14ac:dyDescent="0.3">
      <c r="A51">
        <v>11</v>
      </c>
      <c r="B51">
        <v>3</v>
      </c>
      <c r="C51" t="s">
        <v>221</v>
      </c>
      <c r="D51" t="s">
        <v>222</v>
      </c>
      <c r="E51" t="s">
        <v>28</v>
      </c>
      <c r="F51" t="s">
        <v>26</v>
      </c>
      <c r="G51" t="s">
        <v>154</v>
      </c>
      <c r="H51" t="s">
        <v>71</v>
      </c>
      <c r="I51">
        <v>1</v>
      </c>
      <c r="J51" t="s">
        <v>15</v>
      </c>
      <c r="K51" t="s">
        <v>903</v>
      </c>
      <c r="L51" t="s">
        <v>276</v>
      </c>
      <c r="M51">
        <v>21</v>
      </c>
      <c r="U51" t="s">
        <v>271</v>
      </c>
    </row>
    <row r="52" spans="1:21" x14ac:dyDescent="0.3">
      <c r="A52">
        <v>12</v>
      </c>
      <c r="B52">
        <v>1</v>
      </c>
      <c r="C52" t="s">
        <v>216</v>
      </c>
      <c r="D52" t="s">
        <v>223</v>
      </c>
      <c r="E52" t="s">
        <v>28</v>
      </c>
      <c r="F52" t="s">
        <v>21</v>
      </c>
      <c r="G52" t="s">
        <v>154</v>
      </c>
      <c r="H52" t="s">
        <v>71</v>
      </c>
      <c r="I52">
        <v>1</v>
      </c>
      <c r="J52" t="s">
        <v>15</v>
      </c>
      <c r="U52" t="s">
        <v>272</v>
      </c>
    </row>
    <row r="53" spans="1:21" x14ac:dyDescent="0.3">
      <c r="A53">
        <v>13</v>
      </c>
      <c r="B53">
        <v>1</v>
      </c>
      <c r="C53" t="s">
        <v>218</v>
      </c>
      <c r="D53" t="s">
        <v>223</v>
      </c>
      <c r="E53" t="s">
        <v>23</v>
      </c>
      <c r="F53" t="s">
        <v>21</v>
      </c>
      <c r="G53" t="s">
        <v>154</v>
      </c>
      <c r="H53" t="s">
        <v>71</v>
      </c>
      <c r="I53">
        <v>1</v>
      </c>
      <c r="J53" t="s">
        <v>15</v>
      </c>
      <c r="U53" t="s">
        <v>273</v>
      </c>
    </row>
    <row r="54" spans="1:21" x14ac:dyDescent="0.3">
      <c r="A54">
        <v>14</v>
      </c>
      <c r="B54">
        <v>1</v>
      </c>
      <c r="C54" t="s">
        <v>216</v>
      </c>
      <c r="D54" t="s">
        <v>224</v>
      </c>
      <c r="E54" t="s">
        <v>24</v>
      </c>
      <c r="F54" t="s">
        <v>25</v>
      </c>
      <c r="G54" t="s">
        <v>154</v>
      </c>
      <c r="H54" t="s">
        <v>71</v>
      </c>
      <c r="I54">
        <v>1</v>
      </c>
      <c r="J54" t="s">
        <v>15</v>
      </c>
      <c r="K54" t="s">
        <v>419</v>
      </c>
      <c r="L54" t="s">
        <v>276</v>
      </c>
      <c r="M54">
        <v>24</v>
      </c>
      <c r="U54" t="s">
        <v>431</v>
      </c>
    </row>
    <row r="55" spans="1:21" x14ac:dyDescent="0.3">
      <c r="A55">
        <v>14</v>
      </c>
      <c r="B55">
        <v>2</v>
      </c>
      <c r="C55" t="s">
        <v>216</v>
      </c>
      <c r="D55" t="s">
        <v>224</v>
      </c>
      <c r="E55" t="s">
        <v>24</v>
      </c>
      <c r="F55" t="s">
        <v>25</v>
      </c>
      <c r="G55" t="s">
        <v>154</v>
      </c>
      <c r="H55" t="s">
        <v>71</v>
      </c>
      <c r="I55">
        <v>1</v>
      </c>
      <c r="J55" t="s">
        <v>15</v>
      </c>
      <c r="K55" t="s">
        <v>420</v>
      </c>
      <c r="L55" t="s">
        <v>276</v>
      </c>
      <c r="M55">
        <v>24</v>
      </c>
      <c r="U55" t="s">
        <v>431</v>
      </c>
    </row>
    <row r="56" spans="1:21" x14ac:dyDescent="0.3">
      <c r="A56">
        <v>15</v>
      </c>
      <c r="B56">
        <v>1</v>
      </c>
      <c r="C56" t="s">
        <v>218</v>
      </c>
      <c r="D56" t="s">
        <v>224</v>
      </c>
      <c r="E56" t="s">
        <v>28</v>
      </c>
      <c r="F56" t="s">
        <v>25</v>
      </c>
      <c r="G56" t="s">
        <v>154</v>
      </c>
      <c r="H56" t="s">
        <v>71</v>
      </c>
      <c r="I56">
        <v>1</v>
      </c>
      <c r="J56" t="s">
        <v>15</v>
      </c>
      <c r="K56" t="s">
        <v>419</v>
      </c>
      <c r="L56" t="s">
        <v>276</v>
      </c>
      <c r="M56">
        <v>24</v>
      </c>
      <c r="U56" t="s">
        <v>433</v>
      </c>
    </row>
    <row r="57" spans="1:21" x14ac:dyDescent="0.3">
      <c r="A57">
        <v>15</v>
      </c>
      <c r="B57">
        <v>2</v>
      </c>
      <c r="C57" t="s">
        <v>218</v>
      </c>
      <c r="D57" t="s">
        <v>224</v>
      </c>
      <c r="E57" t="s">
        <v>28</v>
      </c>
      <c r="F57" t="s">
        <v>25</v>
      </c>
      <c r="G57" t="s">
        <v>154</v>
      </c>
      <c r="H57" t="s">
        <v>71</v>
      </c>
      <c r="I57">
        <v>1</v>
      </c>
      <c r="J57" t="s">
        <v>15</v>
      </c>
      <c r="K57" t="s">
        <v>420</v>
      </c>
      <c r="L57" t="s">
        <v>276</v>
      </c>
      <c r="M57">
        <v>24</v>
      </c>
      <c r="U57" t="s">
        <v>433</v>
      </c>
    </row>
    <row r="58" spans="1:21" x14ac:dyDescent="0.3">
      <c r="A58">
        <v>16</v>
      </c>
      <c r="B58">
        <v>1</v>
      </c>
      <c r="C58" t="s">
        <v>216</v>
      </c>
      <c r="D58" t="s">
        <v>225</v>
      </c>
      <c r="E58" t="s">
        <v>28</v>
      </c>
      <c r="F58" t="s">
        <v>25</v>
      </c>
      <c r="G58" t="s">
        <v>154</v>
      </c>
      <c r="H58" t="s">
        <v>71</v>
      </c>
      <c r="I58">
        <v>1</v>
      </c>
      <c r="J58" t="s">
        <v>15</v>
      </c>
      <c r="K58" t="s">
        <v>419</v>
      </c>
      <c r="L58" t="s">
        <v>276</v>
      </c>
      <c r="M58">
        <v>25</v>
      </c>
      <c r="U58" t="s">
        <v>434</v>
      </c>
    </row>
    <row r="59" spans="1:21" x14ac:dyDescent="0.3">
      <c r="A59">
        <v>16</v>
      </c>
      <c r="B59">
        <v>2</v>
      </c>
      <c r="C59" t="s">
        <v>216</v>
      </c>
      <c r="D59" t="s">
        <v>225</v>
      </c>
      <c r="E59" t="s">
        <v>28</v>
      </c>
      <c r="F59" t="s">
        <v>25</v>
      </c>
      <c r="G59" t="s">
        <v>154</v>
      </c>
      <c r="H59" t="s">
        <v>71</v>
      </c>
      <c r="I59">
        <v>1</v>
      </c>
      <c r="J59" t="s">
        <v>15</v>
      </c>
      <c r="K59" t="s">
        <v>420</v>
      </c>
      <c r="L59" t="s">
        <v>276</v>
      </c>
      <c r="M59">
        <v>25</v>
      </c>
      <c r="U59" t="s">
        <v>434</v>
      </c>
    </row>
    <row r="60" spans="1:21" x14ac:dyDescent="0.3">
      <c r="A60">
        <v>17</v>
      </c>
      <c r="B60">
        <v>1</v>
      </c>
      <c r="C60" t="s">
        <v>226</v>
      </c>
      <c r="D60" t="s">
        <v>225</v>
      </c>
      <c r="E60" t="s">
        <v>23</v>
      </c>
      <c r="F60" t="s">
        <v>25</v>
      </c>
      <c r="G60" t="s">
        <v>154</v>
      </c>
      <c r="H60" t="s">
        <v>71</v>
      </c>
      <c r="I60">
        <v>1</v>
      </c>
      <c r="J60" t="s">
        <v>15</v>
      </c>
      <c r="K60" t="s">
        <v>419</v>
      </c>
      <c r="L60" t="s">
        <v>413</v>
      </c>
      <c r="M60">
        <v>28</v>
      </c>
      <c r="U60" t="s">
        <v>436</v>
      </c>
    </row>
    <row r="61" spans="1:21" x14ac:dyDescent="0.3">
      <c r="A61">
        <v>17</v>
      </c>
      <c r="B61">
        <v>2</v>
      </c>
      <c r="C61" t="s">
        <v>226</v>
      </c>
      <c r="D61" t="s">
        <v>225</v>
      </c>
      <c r="E61" t="s">
        <v>23</v>
      </c>
      <c r="F61" t="s">
        <v>25</v>
      </c>
      <c r="G61" t="s">
        <v>154</v>
      </c>
      <c r="H61" t="s">
        <v>71</v>
      </c>
      <c r="I61">
        <v>1</v>
      </c>
      <c r="J61" t="s">
        <v>15</v>
      </c>
      <c r="K61" t="s">
        <v>420</v>
      </c>
      <c r="L61" t="s">
        <v>413</v>
      </c>
      <c r="M61">
        <v>28</v>
      </c>
      <c r="U61" t="s">
        <v>436</v>
      </c>
    </row>
    <row r="62" spans="1:21" x14ac:dyDescent="0.3">
      <c r="A62">
        <v>18</v>
      </c>
      <c r="B62">
        <v>1</v>
      </c>
      <c r="C62" t="s">
        <v>216</v>
      </c>
      <c r="D62" t="s">
        <v>227</v>
      </c>
      <c r="E62" t="s">
        <v>24</v>
      </c>
      <c r="F62" t="s">
        <v>31</v>
      </c>
      <c r="G62" t="s">
        <v>154</v>
      </c>
      <c r="H62" t="s">
        <v>71</v>
      </c>
      <c r="I62">
        <v>1</v>
      </c>
      <c r="J62" t="s">
        <v>15</v>
      </c>
      <c r="K62" t="s">
        <v>419</v>
      </c>
      <c r="L62" t="s">
        <v>276</v>
      </c>
      <c r="M62">
        <v>21</v>
      </c>
      <c r="U62" t="s">
        <v>437</v>
      </c>
    </row>
    <row r="63" spans="1:21" x14ac:dyDescent="0.3">
      <c r="A63">
        <v>18</v>
      </c>
      <c r="B63">
        <v>2</v>
      </c>
      <c r="C63" t="s">
        <v>216</v>
      </c>
      <c r="D63" t="s">
        <v>227</v>
      </c>
      <c r="E63" t="s">
        <v>24</v>
      </c>
      <c r="F63" t="s">
        <v>31</v>
      </c>
      <c r="G63" t="s">
        <v>154</v>
      </c>
      <c r="H63" t="s">
        <v>71</v>
      </c>
      <c r="I63">
        <v>1</v>
      </c>
      <c r="J63" t="s">
        <v>15</v>
      </c>
      <c r="K63" t="s">
        <v>420</v>
      </c>
      <c r="L63" t="s">
        <v>276</v>
      </c>
      <c r="M63">
        <v>21</v>
      </c>
      <c r="U63" t="s">
        <v>437</v>
      </c>
    </row>
    <row r="64" spans="1:21" x14ac:dyDescent="0.3">
      <c r="A64">
        <v>18</v>
      </c>
      <c r="B64">
        <v>3</v>
      </c>
      <c r="C64" t="s">
        <v>216</v>
      </c>
      <c r="D64" t="s">
        <v>227</v>
      </c>
      <c r="E64" t="s">
        <v>24</v>
      </c>
      <c r="F64" t="s">
        <v>31</v>
      </c>
      <c r="G64" t="s">
        <v>154</v>
      </c>
      <c r="H64" t="s">
        <v>71</v>
      </c>
      <c r="I64">
        <v>1</v>
      </c>
      <c r="J64" t="s">
        <v>15</v>
      </c>
      <c r="K64" t="s">
        <v>902</v>
      </c>
      <c r="L64" t="s">
        <v>276</v>
      </c>
      <c r="M64">
        <v>25</v>
      </c>
      <c r="U64" t="s">
        <v>437</v>
      </c>
    </row>
    <row r="65" spans="1:21" x14ac:dyDescent="0.3">
      <c r="A65">
        <v>18</v>
      </c>
      <c r="B65">
        <v>4</v>
      </c>
      <c r="C65" t="s">
        <v>216</v>
      </c>
      <c r="D65" t="s">
        <v>227</v>
      </c>
      <c r="E65" t="s">
        <v>24</v>
      </c>
      <c r="F65" t="s">
        <v>31</v>
      </c>
      <c r="G65" t="s">
        <v>154</v>
      </c>
      <c r="H65" t="s">
        <v>71</v>
      </c>
      <c r="I65">
        <v>1</v>
      </c>
      <c r="J65" t="s">
        <v>15</v>
      </c>
      <c r="K65" t="s">
        <v>903</v>
      </c>
      <c r="L65" t="s">
        <v>276</v>
      </c>
      <c r="M65">
        <v>24</v>
      </c>
      <c r="U65" t="s">
        <v>437</v>
      </c>
    </row>
    <row r="66" spans="1:21" x14ac:dyDescent="0.3">
      <c r="A66">
        <v>19</v>
      </c>
      <c r="B66">
        <v>1</v>
      </c>
      <c r="C66" t="s">
        <v>226</v>
      </c>
      <c r="D66" t="s">
        <v>227</v>
      </c>
      <c r="E66" t="s">
        <v>28</v>
      </c>
      <c r="F66" t="s">
        <v>31</v>
      </c>
      <c r="G66" t="s">
        <v>154</v>
      </c>
      <c r="H66" t="s">
        <v>71</v>
      </c>
      <c r="I66">
        <v>1</v>
      </c>
      <c r="J66" t="s">
        <v>15</v>
      </c>
      <c r="K66" t="s">
        <v>419</v>
      </c>
      <c r="L66" t="s">
        <v>276</v>
      </c>
      <c r="M66">
        <v>21</v>
      </c>
      <c r="U66" t="s">
        <v>439</v>
      </c>
    </row>
    <row r="67" spans="1:21" x14ac:dyDescent="0.3">
      <c r="A67">
        <v>19</v>
      </c>
      <c r="B67">
        <v>2</v>
      </c>
      <c r="C67" t="s">
        <v>226</v>
      </c>
      <c r="D67" t="s">
        <v>227</v>
      </c>
      <c r="E67" t="s">
        <v>28</v>
      </c>
      <c r="F67" t="s">
        <v>31</v>
      </c>
      <c r="G67" t="s">
        <v>154</v>
      </c>
      <c r="H67" t="s">
        <v>71</v>
      </c>
      <c r="I67">
        <v>1</v>
      </c>
      <c r="J67" t="s">
        <v>15</v>
      </c>
      <c r="K67" t="s">
        <v>420</v>
      </c>
      <c r="L67" t="s">
        <v>276</v>
      </c>
      <c r="M67">
        <v>21</v>
      </c>
      <c r="U67" t="s">
        <v>439</v>
      </c>
    </row>
    <row r="68" spans="1:21" x14ac:dyDescent="0.3">
      <c r="A68">
        <v>19</v>
      </c>
      <c r="B68">
        <v>3</v>
      </c>
      <c r="C68" t="s">
        <v>226</v>
      </c>
      <c r="D68" t="s">
        <v>227</v>
      </c>
      <c r="E68" t="s">
        <v>28</v>
      </c>
      <c r="F68" t="s">
        <v>31</v>
      </c>
      <c r="G68" t="s">
        <v>154</v>
      </c>
      <c r="H68" t="s">
        <v>71</v>
      </c>
      <c r="I68">
        <v>1</v>
      </c>
      <c r="J68" t="s">
        <v>15</v>
      </c>
      <c r="K68" t="s">
        <v>902</v>
      </c>
      <c r="L68" t="s">
        <v>276</v>
      </c>
      <c r="M68">
        <v>25</v>
      </c>
      <c r="U68" t="s">
        <v>439</v>
      </c>
    </row>
    <row r="69" spans="1:21" x14ac:dyDescent="0.3">
      <c r="A69">
        <v>19</v>
      </c>
      <c r="B69">
        <v>4</v>
      </c>
      <c r="C69" t="s">
        <v>226</v>
      </c>
      <c r="D69" t="s">
        <v>227</v>
      </c>
      <c r="E69" t="s">
        <v>28</v>
      </c>
      <c r="F69" t="s">
        <v>31</v>
      </c>
      <c r="G69" t="s">
        <v>154</v>
      </c>
      <c r="H69" t="s">
        <v>71</v>
      </c>
      <c r="I69">
        <v>1</v>
      </c>
      <c r="J69" t="s">
        <v>15</v>
      </c>
      <c r="K69" t="s">
        <v>903</v>
      </c>
      <c r="L69" t="s">
        <v>276</v>
      </c>
      <c r="M69">
        <v>24</v>
      </c>
      <c r="U69" t="s">
        <v>439</v>
      </c>
    </row>
    <row r="70" spans="1:21" x14ac:dyDescent="0.3">
      <c r="A70">
        <v>20</v>
      </c>
      <c r="B70">
        <v>1</v>
      </c>
      <c r="C70" t="s">
        <v>216</v>
      </c>
      <c r="D70" t="s">
        <v>228</v>
      </c>
      <c r="E70" t="s">
        <v>28</v>
      </c>
      <c r="F70" t="s">
        <v>25</v>
      </c>
      <c r="G70" t="s">
        <v>154</v>
      </c>
      <c r="H70" t="s">
        <v>71</v>
      </c>
      <c r="I70">
        <v>1</v>
      </c>
      <c r="J70" t="s">
        <v>15</v>
      </c>
      <c r="K70" t="s">
        <v>419</v>
      </c>
      <c r="L70" t="s">
        <v>276</v>
      </c>
      <c r="M70">
        <v>22</v>
      </c>
      <c r="U70" t="s">
        <v>440</v>
      </c>
    </row>
    <row r="71" spans="1:21" x14ac:dyDescent="0.3">
      <c r="A71">
        <v>20</v>
      </c>
      <c r="B71">
        <v>2</v>
      </c>
      <c r="C71" t="s">
        <v>216</v>
      </c>
      <c r="D71" t="s">
        <v>228</v>
      </c>
      <c r="E71" t="s">
        <v>28</v>
      </c>
      <c r="F71" t="s">
        <v>25</v>
      </c>
      <c r="G71" t="s">
        <v>154</v>
      </c>
      <c r="H71" t="s">
        <v>71</v>
      </c>
      <c r="I71">
        <v>1</v>
      </c>
      <c r="J71" t="s">
        <v>15</v>
      </c>
      <c r="K71" t="s">
        <v>420</v>
      </c>
      <c r="L71" t="s">
        <v>276</v>
      </c>
      <c r="M71">
        <v>22</v>
      </c>
      <c r="U71" t="s">
        <v>440</v>
      </c>
    </row>
    <row r="72" spans="1:21" x14ac:dyDescent="0.3">
      <c r="A72">
        <v>20</v>
      </c>
      <c r="B72">
        <v>3</v>
      </c>
      <c r="C72" t="s">
        <v>216</v>
      </c>
      <c r="D72" t="s">
        <v>228</v>
      </c>
      <c r="E72" t="s">
        <v>28</v>
      </c>
      <c r="F72" t="s">
        <v>25</v>
      </c>
      <c r="G72" t="s">
        <v>154</v>
      </c>
      <c r="H72" t="s">
        <v>71</v>
      </c>
      <c r="I72">
        <v>1</v>
      </c>
      <c r="J72" t="s">
        <v>15</v>
      </c>
      <c r="K72" t="s">
        <v>903</v>
      </c>
      <c r="L72" t="s">
        <v>276</v>
      </c>
      <c r="M72">
        <v>22</v>
      </c>
      <c r="U72" t="s">
        <v>440</v>
      </c>
    </row>
    <row r="73" spans="1:21" x14ac:dyDescent="0.3">
      <c r="A73">
        <v>21</v>
      </c>
      <c r="B73">
        <v>1</v>
      </c>
      <c r="C73" t="s">
        <v>226</v>
      </c>
      <c r="D73" t="s">
        <v>228</v>
      </c>
      <c r="E73" t="s">
        <v>23</v>
      </c>
      <c r="F73" t="s">
        <v>25</v>
      </c>
      <c r="G73" t="s">
        <v>154</v>
      </c>
      <c r="H73" t="s">
        <v>71</v>
      </c>
      <c r="I73">
        <v>1</v>
      </c>
      <c r="J73" t="s">
        <v>15</v>
      </c>
      <c r="K73" t="s">
        <v>419</v>
      </c>
      <c r="L73" t="s">
        <v>276</v>
      </c>
      <c r="M73">
        <v>20</v>
      </c>
      <c r="U73" t="s">
        <v>442</v>
      </c>
    </row>
    <row r="74" spans="1:21" x14ac:dyDescent="0.3">
      <c r="A74">
        <v>21</v>
      </c>
      <c r="B74">
        <v>2</v>
      </c>
      <c r="C74" t="s">
        <v>226</v>
      </c>
      <c r="D74" t="s">
        <v>228</v>
      </c>
      <c r="E74" t="s">
        <v>23</v>
      </c>
      <c r="F74" t="s">
        <v>25</v>
      </c>
      <c r="G74" t="s">
        <v>154</v>
      </c>
      <c r="H74" t="s">
        <v>71</v>
      </c>
      <c r="I74">
        <v>1</v>
      </c>
      <c r="J74" t="s">
        <v>15</v>
      </c>
      <c r="K74" t="s">
        <v>420</v>
      </c>
      <c r="L74" t="s">
        <v>276</v>
      </c>
      <c r="M74">
        <v>20</v>
      </c>
      <c r="U74" t="s">
        <v>442</v>
      </c>
    </row>
    <row r="75" spans="1:21" x14ac:dyDescent="0.3">
      <c r="A75">
        <v>21</v>
      </c>
      <c r="B75">
        <v>3</v>
      </c>
      <c r="C75" t="s">
        <v>226</v>
      </c>
      <c r="D75" t="s">
        <v>228</v>
      </c>
      <c r="E75" t="s">
        <v>23</v>
      </c>
      <c r="F75" t="s">
        <v>25</v>
      </c>
      <c r="G75" t="s">
        <v>154</v>
      </c>
      <c r="H75" t="s">
        <v>71</v>
      </c>
      <c r="I75">
        <v>1</v>
      </c>
      <c r="J75" t="s">
        <v>15</v>
      </c>
      <c r="K75" t="s">
        <v>903</v>
      </c>
      <c r="L75" t="s">
        <v>276</v>
      </c>
      <c r="M75">
        <v>20</v>
      </c>
      <c r="U75" t="s">
        <v>442</v>
      </c>
    </row>
    <row r="76" spans="1:21" x14ac:dyDescent="0.3">
      <c r="A76">
        <v>22</v>
      </c>
      <c r="B76">
        <v>1</v>
      </c>
      <c r="C76" t="s">
        <v>216</v>
      </c>
      <c r="D76" t="s">
        <v>228</v>
      </c>
      <c r="E76" t="s">
        <v>28</v>
      </c>
      <c r="F76" t="s">
        <v>25</v>
      </c>
      <c r="G76" t="s">
        <v>154</v>
      </c>
      <c r="H76" t="s">
        <v>229</v>
      </c>
      <c r="I76">
        <v>1</v>
      </c>
      <c r="J76" t="s">
        <v>15</v>
      </c>
      <c r="K76" t="s">
        <v>419</v>
      </c>
      <c r="L76" t="s">
        <v>276</v>
      </c>
      <c r="M76">
        <v>22</v>
      </c>
      <c r="U76" t="s">
        <v>443</v>
      </c>
    </row>
    <row r="77" spans="1:21" x14ac:dyDescent="0.3">
      <c r="A77">
        <v>22</v>
      </c>
      <c r="B77">
        <v>2</v>
      </c>
      <c r="C77" t="s">
        <v>216</v>
      </c>
      <c r="D77" t="s">
        <v>228</v>
      </c>
      <c r="E77" t="s">
        <v>28</v>
      </c>
      <c r="F77" t="s">
        <v>25</v>
      </c>
      <c r="G77" t="s">
        <v>154</v>
      </c>
      <c r="H77" t="s">
        <v>229</v>
      </c>
      <c r="I77">
        <v>1</v>
      </c>
      <c r="J77" t="s">
        <v>15</v>
      </c>
      <c r="K77" t="s">
        <v>420</v>
      </c>
      <c r="L77" t="s">
        <v>276</v>
      </c>
      <c r="M77">
        <v>22</v>
      </c>
      <c r="U77" t="s">
        <v>443</v>
      </c>
    </row>
    <row r="78" spans="1:21" x14ac:dyDescent="0.3">
      <c r="A78">
        <v>22</v>
      </c>
      <c r="B78">
        <v>3</v>
      </c>
      <c r="C78" t="s">
        <v>216</v>
      </c>
      <c r="D78" t="s">
        <v>228</v>
      </c>
      <c r="E78" t="s">
        <v>28</v>
      </c>
      <c r="F78" t="s">
        <v>25</v>
      </c>
      <c r="G78" t="s">
        <v>154</v>
      </c>
      <c r="H78" t="s">
        <v>229</v>
      </c>
      <c r="I78">
        <v>1</v>
      </c>
      <c r="J78" t="s">
        <v>15</v>
      </c>
      <c r="K78" t="s">
        <v>903</v>
      </c>
      <c r="L78" t="s">
        <v>276</v>
      </c>
      <c r="M78">
        <v>22</v>
      </c>
      <c r="U78" t="s">
        <v>443</v>
      </c>
    </row>
    <row r="79" spans="1:21" x14ac:dyDescent="0.3">
      <c r="A79">
        <v>23</v>
      </c>
      <c r="B79">
        <v>1</v>
      </c>
      <c r="C79" t="s">
        <v>216</v>
      </c>
      <c r="D79" t="s">
        <v>230</v>
      </c>
      <c r="E79" t="s">
        <v>24</v>
      </c>
      <c r="F79" t="s">
        <v>25</v>
      </c>
      <c r="G79" t="s">
        <v>154</v>
      </c>
      <c r="H79" t="s">
        <v>71</v>
      </c>
      <c r="I79">
        <v>1</v>
      </c>
      <c r="J79" t="s">
        <v>15</v>
      </c>
      <c r="K79" t="s">
        <v>419</v>
      </c>
      <c r="L79" t="s">
        <v>276</v>
      </c>
      <c r="M79">
        <v>24</v>
      </c>
      <c r="U79" t="s">
        <v>444</v>
      </c>
    </row>
    <row r="80" spans="1:21" x14ac:dyDescent="0.3">
      <c r="A80">
        <v>23</v>
      </c>
      <c r="B80">
        <v>2</v>
      </c>
      <c r="C80" t="s">
        <v>216</v>
      </c>
      <c r="D80" t="s">
        <v>230</v>
      </c>
      <c r="E80" t="s">
        <v>24</v>
      </c>
      <c r="F80" t="s">
        <v>25</v>
      </c>
      <c r="G80" t="s">
        <v>154</v>
      </c>
      <c r="H80" t="s">
        <v>71</v>
      </c>
      <c r="I80">
        <v>1</v>
      </c>
      <c r="J80" t="s">
        <v>15</v>
      </c>
      <c r="K80" t="s">
        <v>420</v>
      </c>
      <c r="L80" t="s">
        <v>276</v>
      </c>
      <c r="M80">
        <v>24</v>
      </c>
      <c r="U80" t="s">
        <v>444</v>
      </c>
    </row>
    <row r="81" spans="1:21" x14ac:dyDescent="0.3">
      <c r="A81">
        <v>23</v>
      </c>
      <c r="B81">
        <v>3</v>
      </c>
      <c r="C81" t="s">
        <v>216</v>
      </c>
      <c r="D81" t="s">
        <v>230</v>
      </c>
      <c r="E81" t="s">
        <v>24</v>
      </c>
      <c r="F81" t="s">
        <v>25</v>
      </c>
      <c r="G81" t="s">
        <v>154</v>
      </c>
      <c r="H81" t="s">
        <v>71</v>
      </c>
      <c r="I81">
        <v>1</v>
      </c>
      <c r="J81" t="s">
        <v>15</v>
      </c>
      <c r="K81" t="s">
        <v>902</v>
      </c>
      <c r="L81" t="s">
        <v>276</v>
      </c>
      <c r="M81">
        <v>24</v>
      </c>
      <c r="U81" t="s">
        <v>444</v>
      </c>
    </row>
    <row r="82" spans="1:21" x14ac:dyDescent="0.3">
      <c r="A82">
        <v>23</v>
      </c>
      <c r="B82">
        <v>4</v>
      </c>
      <c r="C82" t="s">
        <v>216</v>
      </c>
      <c r="D82" t="s">
        <v>230</v>
      </c>
      <c r="E82" t="s">
        <v>24</v>
      </c>
      <c r="F82" t="s">
        <v>25</v>
      </c>
      <c r="G82" t="s">
        <v>154</v>
      </c>
      <c r="H82" t="s">
        <v>71</v>
      </c>
      <c r="I82">
        <v>1</v>
      </c>
      <c r="J82" t="s">
        <v>15</v>
      </c>
      <c r="K82" t="s">
        <v>903</v>
      </c>
      <c r="L82" t="s">
        <v>276</v>
      </c>
      <c r="M82">
        <v>24</v>
      </c>
      <c r="U82" t="s">
        <v>444</v>
      </c>
    </row>
    <row r="83" spans="1:21" x14ac:dyDescent="0.3">
      <c r="A83">
        <v>24</v>
      </c>
      <c r="B83">
        <v>1</v>
      </c>
      <c r="C83" t="s">
        <v>406</v>
      </c>
      <c r="D83" t="s">
        <v>230</v>
      </c>
      <c r="E83" t="s">
        <v>28</v>
      </c>
      <c r="F83" t="s">
        <v>25</v>
      </c>
      <c r="G83" t="s">
        <v>154</v>
      </c>
      <c r="H83" t="s">
        <v>71</v>
      </c>
      <c r="I83">
        <v>1</v>
      </c>
      <c r="J83" t="s">
        <v>15</v>
      </c>
      <c r="K83" t="s">
        <v>419</v>
      </c>
      <c r="L83" t="s">
        <v>276</v>
      </c>
      <c r="M83">
        <v>24</v>
      </c>
      <c r="U83" t="s">
        <v>446</v>
      </c>
    </row>
    <row r="84" spans="1:21" x14ac:dyDescent="0.3">
      <c r="A84">
        <v>24</v>
      </c>
      <c r="B84">
        <v>2</v>
      </c>
      <c r="C84" t="s">
        <v>406</v>
      </c>
      <c r="D84" t="s">
        <v>230</v>
      </c>
      <c r="E84" t="s">
        <v>28</v>
      </c>
      <c r="F84" t="s">
        <v>25</v>
      </c>
      <c r="G84" t="s">
        <v>154</v>
      </c>
      <c r="H84" t="s">
        <v>71</v>
      </c>
      <c r="I84">
        <v>1</v>
      </c>
      <c r="J84" t="s">
        <v>15</v>
      </c>
      <c r="K84" t="s">
        <v>420</v>
      </c>
      <c r="L84" t="s">
        <v>276</v>
      </c>
      <c r="M84">
        <v>24</v>
      </c>
      <c r="U84" t="s">
        <v>446</v>
      </c>
    </row>
    <row r="85" spans="1:21" x14ac:dyDescent="0.3">
      <c r="A85">
        <v>24</v>
      </c>
      <c r="B85">
        <v>3</v>
      </c>
      <c r="C85" t="s">
        <v>406</v>
      </c>
      <c r="D85" t="s">
        <v>230</v>
      </c>
      <c r="E85" t="s">
        <v>28</v>
      </c>
      <c r="F85" t="s">
        <v>25</v>
      </c>
      <c r="G85" t="s">
        <v>154</v>
      </c>
      <c r="H85" t="s">
        <v>71</v>
      </c>
      <c r="I85">
        <v>1</v>
      </c>
      <c r="J85" t="s">
        <v>15</v>
      </c>
      <c r="K85" t="s">
        <v>902</v>
      </c>
      <c r="L85" t="s">
        <v>276</v>
      </c>
      <c r="M85">
        <v>24</v>
      </c>
      <c r="U85" t="s">
        <v>446</v>
      </c>
    </row>
    <row r="86" spans="1:21" x14ac:dyDescent="0.3">
      <c r="A86">
        <v>24</v>
      </c>
      <c r="B86">
        <v>4</v>
      </c>
      <c r="C86" t="s">
        <v>406</v>
      </c>
      <c r="D86" t="s">
        <v>230</v>
      </c>
      <c r="E86" t="s">
        <v>28</v>
      </c>
      <c r="F86" t="s">
        <v>25</v>
      </c>
      <c r="G86" t="s">
        <v>154</v>
      </c>
      <c r="H86" t="s">
        <v>71</v>
      </c>
      <c r="I86">
        <v>1</v>
      </c>
      <c r="J86" t="s">
        <v>15</v>
      </c>
      <c r="K86" t="s">
        <v>903</v>
      </c>
      <c r="L86" t="s">
        <v>276</v>
      </c>
      <c r="M86">
        <v>24</v>
      </c>
      <c r="U86" t="s">
        <v>446</v>
      </c>
    </row>
    <row r="87" spans="1:21" x14ac:dyDescent="0.3">
      <c r="A87">
        <v>25</v>
      </c>
      <c r="B87">
        <v>1</v>
      </c>
      <c r="C87" t="s">
        <v>216</v>
      </c>
      <c r="D87" t="s">
        <v>231</v>
      </c>
      <c r="E87" t="s">
        <v>24</v>
      </c>
      <c r="F87" t="s">
        <v>25</v>
      </c>
      <c r="G87" t="s">
        <v>154</v>
      </c>
      <c r="H87" t="s">
        <v>71</v>
      </c>
      <c r="I87">
        <v>1</v>
      </c>
      <c r="J87" t="s">
        <v>15</v>
      </c>
      <c r="K87" t="s">
        <v>419</v>
      </c>
      <c r="L87" t="s">
        <v>276</v>
      </c>
      <c r="M87">
        <v>29</v>
      </c>
      <c r="U87" t="s">
        <v>447</v>
      </c>
    </row>
    <row r="88" spans="1:21" x14ac:dyDescent="0.3">
      <c r="A88">
        <v>25</v>
      </c>
      <c r="B88">
        <v>2</v>
      </c>
      <c r="C88" t="s">
        <v>216</v>
      </c>
      <c r="D88" t="s">
        <v>231</v>
      </c>
      <c r="E88" t="s">
        <v>24</v>
      </c>
      <c r="F88" t="s">
        <v>25</v>
      </c>
      <c r="G88" t="s">
        <v>154</v>
      </c>
      <c r="H88" t="s">
        <v>71</v>
      </c>
      <c r="I88">
        <v>1</v>
      </c>
      <c r="J88" t="s">
        <v>15</v>
      </c>
      <c r="K88" t="s">
        <v>420</v>
      </c>
      <c r="L88" t="s">
        <v>276</v>
      </c>
      <c r="M88">
        <v>21</v>
      </c>
      <c r="U88" t="s">
        <v>447</v>
      </c>
    </row>
    <row r="89" spans="1:21" x14ac:dyDescent="0.3">
      <c r="A89">
        <v>25</v>
      </c>
      <c r="B89">
        <v>3</v>
      </c>
      <c r="C89" t="s">
        <v>216</v>
      </c>
      <c r="D89" t="s">
        <v>231</v>
      </c>
      <c r="E89" t="s">
        <v>24</v>
      </c>
      <c r="F89" t="s">
        <v>25</v>
      </c>
      <c r="G89" t="s">
        <v>154</v>
      </c>
      <c r="H89" t="s">
        <v>71</v>
      </c>
      <c r="I89">
        <v>1</v>
      </c>
      <c r="J89" t="s">
        <v>15</v>
      </c>
      <c r="K89" t="s">
        <v>903</v>
      </c>
      <c r="L89" t="s">
        <v>276</v>
      </c>
      <c r="M89">
        <v>24</v>
      </c>
      <c r="U89" t="s">
        <v>447</v>
      </c>
    </row>
    <row r="90" spans="1:21" x14ac:dyDescent="0.3">
      <c r="A90">
        <v>26</v>
      </c>
      <c r="B90">
        <v>1</v>
      </c>
      <c r="C90" t="s">
        <v>216</v>
      </c>
      <c r="D90" t="s">
        <v>232</v>
      </c>
      <c r="E90" t="s">
        <v>24</v>
      </c>
      <c r="F90" t="s">
        <v>26</v>
      </c>
      <c r="G90" t="s">
        <v>154</v>
      </c>
      <c r="H90" t="s">
        <v>71</v>
      </c>
      <c r="I90">
        <v>1</v>
      </c>
      <c r="J90" t="s">
        <v>15</v>
      </c>
      <c r="K90" t="s">
        <v>419</v>
      </c>
      <c r="L90" t="s">
        <v>289</v>
      </c>
      <c r="M90">
        <v>27</v>
      </c>
      <c r="U90" t="s">
        <v>449</v>
      </c>
    </row>
    <row r="91" spans="1:21" x14ac:dyDescent="0.3">
      <c r="A91">
        <v>26</v>
      </c>
      <c r="B91">
        <v>2</v>
      </c>
      <c r="C91" t="s">
        <v>216</v>
      </c>
      <c r="D91" t="s">
        <v>232</v>
      </c>
      <c r="E91" t="s">
        <v>24</v>
      </c>
      <c r="F91" t="s">
        <v>26</v>
      </c>
      <c r="G91" t="s">
        <v>154</v>
      </c>
      <c r="H91" t="s">
        <v>71</v>
      </c>
      <c r="I91">
        <v>1</v>
      </c>
      <c r="J91" t="s">
        <v>15</v>
      </c>
      <c r="K91" t="s">
        <v>420</v>
      </c>
      <c r="L91" t="s">
        <v>289</v>
      </c>
      <c r="M91">
        <v>27</v>
      </c>
      <c r="U91" t="s">
        <v>449</v>
      </c>
    </row>
    <row r="92" spans="1:21" x14ac:dyDescent="0.3">
      <c r="A92">
        <v>26</v>
      </c>
      <c r="B92">
        <v>3</v>
      </c>
      <c r="C92" t="s">
        <v>216</v>
      </c>
      <c r="D92" t="s">
        <v>232</v>
      </c>
      <c r="E92" t="s">
        <v>24</v>
      </c>
      <c r="F92" t="s">
        <v>26</v>
      </c>
      <c r="G92" t="s">
        <v>154</v>
      </c>
      <c r="H92" t="s">
        <v>71</v>
      </c>
      <c r="I92">
        <v>1</v>
      </c>
      <c r="J92" t="s">
        <v>15</v>
      </c>
      <c r="K92" t="s">
        <v>889</v>
      </c>
      <c r="L92" t="s">
        <v>289</v>
      </c>
      <c r="M92">
        <v>31</v>
      </c>
      <c r="U92" t="s">
        <v>449</v>
      </c>
    </row>
    <row r="93" spans="1:21" x14ac:dyDescent="0.3">
      <c r="A93">
        <v>26</v>
      </c>
      <c r="B93">
        <v>4</v>
      </c>
      <c r="C93" t="s">
        <v>216</v>
      </c>
      <c r="D93" t="s">
        <v>232</v>
      </c>
      <c r="E93" t="s">
        <v>24</v>
      </c>
      <c r="F93" t="s">
        <v>26</v>
      </c>
      <c r="G93" t="s">
        <v>154</v>
      </c>
      <c r="H93" t="s">
        <v>71</v>
      </c>
      <c r="I93">
        <v>1</v>
      </c>
      <c r="J93" t="s">
        <v>15</v>
      </c>
      <c r="K93" t="s">
        <v>902</v>
      </c>
      <c r="L93" t="s">
        <v>276</v>
      </c>
      <c r="M93">
        <v>27</v>
      </c>
      <c r="U93" t="s">
        <v>449</v>
      </c>
    </row>
    <row r="94" spans="1:21" x14ac:dyDescent="0.3">
      <c r="A94">
        <v>26</v>
      </c>
      <c r="B94">
        <v>5</v>
      </c>
      <c r="C94" t="s">
        <v>216</v>
      </c>
      <c r="D94" t="s">
        <v>232</v>
      </c>
      <c r="E94" t="s">
        <v>24</v>
      </c>
      <c r="F94" t="s">
        <v>26</v>
      </c>
      <c r="G94" t="s">
        <v>154</v>
      </c>
      <c r="H94" t="s">
        <v>71</v>
      </c>
      <c r="I94">
        <v>1</v>
      </c>
      <c r="J94" t="s">
        <v>15</v>
      </c>
      <c r="K94" t="s">
        <v>903</v>
      </c>
      <c r="L94" t="s">
        <v>276</v>
      </c>
      <c r="M94">
        <v>27</v>
      </c>
      <c r="U94" t="s">
        <v>449</v>
      </c>
    </row>
    <row r="95" spans="1:21" x14ac:dyDescent="0.3">
      <c r="A95">
        <v>27</v>
      </c>
      <c r="B95">
        <v>1</v>
      </c>
      <c r="C95" t="s">
        <v>216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15</v>
      </c>
      <c r="K95" t="s">
        <v>419</v>
      </c>
      <c r="L95" t="s">
        <v>276</v>
      </c>
      <c r="M95">
        <v>24</v>
      </c>
      <c r="U95" t="s">
        <v>451</v>
      </c>
    </row>
    <row r="96" spans="1:21" x14ac:dyDescent="0.3">
      <c r="A96">
        <v>27</v>
      </c>
      <c r="B96">
        <v>2</v>
      </c>
      <c r="C96" t="s">
        <v>216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15</v>
      </c>
      <c r="K96" t="s">
        <v>420</v>
      </c>
      <c r="L96" t="s">
        <v>276</v>
      </c>
      <c r="M96">
        <v>24</v>
      </c>
      <c r="U96" t="s">
        <v>451</v>
      </c>
    </row>
    <row r="97" spans="1:21" x14ac:dyDescent="0.3">
      <c r="A97">
        <v>27</v>
      </c>
      <c r="B97">
        <v>3</v>
      </c>
      <c r="C97" t="s">
        <v>216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15</v>
      </c>
      <c r="K97" t="s">
        <v>903</v>
      </c>
      <c r="L97" t="s">
        <v>276</v>
      </c>
      <c r="M97">
        <v>24</v>
      </c>
      <c r="U97" t="s">
        <v>451</v>
      </c>
    </row>
    <row r="98" spans="1:21" x14ac:dyDescent="0.3">
      <c r="A98">
        <v>28</v>
      </c>
      <c r="B98">
        <v>1</v>
      </c>
      <c r="C98" t="s">
        <v>218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15</v>
      </c>
      <c r="K98" t="s">
        <v>419</v>
      </c>
      <c r="L98" t="s">
        <v>276</v>
      </c>
      <c r="M98">
        <v>24</v>
      </c>
      <c r="U98" t="s">
        <v>453</v>
      </c>
    </row>
    <row r="99" spans="1:21" x14ac:dyDescent="0.3">
      <c r="A99">
        <v>28</v>
      </c>
      <c r="B99">
        <v>2</v>
      </c>
      <c r="C99" t="s">
        <v>218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15</v>
      </c>
      <c r="K99" t="s">
        <v>420</v>
      </c>
      <c r="L99" t="s">
        <v>276</v>
      </c>
      <c r="M99">
        <v>24</v>
      </c>
      <c r="U99" t="s">
        <v>453</v>
      </c>
    </row>
    <row r="100" spans="1:21" x14ac:dyDescent="0.3">
      <c r="A100">
        <v>28</v>
      </c>
      <c r="B100">
        <v>3</v>
      </c>
      <c r="C100" t="s">
        <v>218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15</v>
      </c>
      <c r="K100" t="s">
        <v>903</v>
      </c>
      <c r="L100" t="s">
        <v>276</v>
      </c>
      <c r="M100">
        <v>24</v>
      </c>
      <c r="U100" t="s">
        <v>453</v>
      </c>
    </row>
    <row r="101" spans="1:21" x14ac:dyDescent="0.3">
      <c r="A101">
        <v>29</v>
      </c>
      <c r="B101">
        <v>1</v>
      </c>
      <c r="C101" t="s">
        <v>219</v>
      </c>
      <c r="D101" t="s">
        <v>39</v>
      </c>
      <c r="E101" t="s">
        <v>28</v>
      </c>
      <c r="F101" t="s">
        <v>31</v>
      </c>
      <c r="G101" t="s">
        <v>27</v>
      </c>
      <c r="H101" t="s">
        <v>71</v>
      </c>
      <c r="I101">
        <v>1</v>
      </c>
      <c r="J101" t="s">
        <v>15</v>
      </c>
      <c r="K101" t="s">
        <v>419</v>
      </c>
      <c r="L101" t="s">
        <v>276</v>
      </c>
      <c r="M101">
        <v>24</v>
      </c>
      <c r="U101" t="s">
        <v>454</v>
      </c>
    </row>
    <row r="102" spans="1:21" x14ac:dyDescent="0.3">
      <c r="A102">
        <v>29</v>
      </c>
      <c r="B102">
        <v>2</v>
      </c>
      <c r="C102" t="s">
        <v>219</v>
      </c>
      <c r="D102" t="s">
        <v>39</v>
      </c>
      <c r="E102" t="s">
        <v>28</v>
      </c>
      <c r="F102" t="s">
        <v>31</v>
      </c>
      <c r="G102" t="s">
        <v>27</v>
      </c>
      <c r="H102" t="s">
        <v>71</v>
      </c>
      <c r="I102">
        <v>1</v>
      </c>
      <c r="J102" t="s">
        <v>15</v>
      </c>
      <c r="K102" t="s">
        <v>420</v>
      </c>
      <c r="L102" t="s">
        <v>276</v>
      </c>
      <c r="M102">
        <v>24</v>
      </c>
      <c r="U102" t="s">
        <v>454</v>
      </c>
    </row>
    <row r="103" spans="1:21" x14ac:dyDescent="0.3">
      <c r="A103">
        <v>29</v>
      </c>
      <c r="B103">
        <v>3</v>
      </c>
      <c r="C103" t="s">
        <v>219</v>
      </c>
      <c r="D103" t="s">
        <v>39</v>
      </c>
      <c r="E103" t="s">
        <v>28</v>
      </c>
      <c r="F103" t="s">
        <v>31</v>
      </c>
      <c r="G103" t="s">
        <v>27</v>
      </c>
      <c r="H103" t="s">
        <v>71</v>
      </c>
      <c r="I103">
        <v>1</v>
      </c>
      <c r="J103" t="s">
        <v>15</v>
      </c>
      <c r="K103" t="s">
        <v>903</v>
      </c>
      <c r="L103" t="s">
        <v>276</v>
      </c>
      <c r="M103">
        <v>24</v>
      </c>
      <c r="U103" t="s">
        <v>454</v>
      </c>
    </row>
    <row r="104" spans="1:21" x14ac:dyDescent="0.3">
      <c r="A104">
        <v>30</v>
      </c>
      <c r="B104">
        <v>1</v>
      </c>
      <c r="C104" t="s">
        <v>216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15</v>
      </c>
      <c r="K104" t="s">
        <v>419</v>
      </c>
      <c r="L104" t="s">
        <v>276</v>
      </c>
      <c r="M104">
        <v>31</v>
      </c>
      <c r="U104" t="s">
        <v>455</v>
      </c>
    </row>
    <row r="105" spans="1:21" x14ac:dyDescent="0.3">
      <c r="A105">
        <v>30</v>
      </c>
      <c r="B105">
        <v>2</v>
      </c>
      <c r="C105" t="s">
        <v>216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15</v>
      </c>
      <c r="K105" t="s">
        <v>420</v>
      </c>
      <c r="L105" t="s">
        <v>276</v>
      </c>
      <c r="M105">
        <v>31</v>
      </c>
      <c r="U105" t="s">
        <v>455</v>
      </c>
    </row>
    <row r="106" spans="1:21" x14ac:dyDescent="0.3">
      <c r="A106">
        <v>30</v>
      </c>
      <c r="B106">
        <v>3</v>
      </c>
      <c r="C106" t="s">
        <v>216</v>
      </c>
      <c r="D106" t="s">
        <v>40</v>
      </c>
      <c r="E106" t="s">
        <v>23</v>
      </c>
      <c r="F106" t="s">
        <v>26</v>
      </c>
      <c r="G106" t="s">
        <v>27</v>
      </c>
      <c r="H106" t="s">
        <v>71</v>
      </c>
      <c r="I106">
        <v>1</v>
      </c>
      <c r="J106" t="s">
        <v>15</v>
      </c>
      <c r="K106" t="s">
        <v>901</v>
      </c>
      <c r="L106" t="s">
        <v>276</v>
      </c>
      <c r="M106">
        <v>31</v>
      </c>
      <c r="U106" t="s">
        <v>455</v>
      </c>
    </row>
    <row r="107" spans="1:21" x14ac:dyDescent="0.3">
      <c r="A107">
        <v>30</v>
      </c>
      <c r="B107">
        <v>4</v>
      </c>
      <c r="C107" t="s">
        <v>216</v>
      </c>
      <c r="D107" t="s">
        <v>40</v>
      </c>
      <c r="E107" t="s">
        <v>23</v>
      </c>
      <c r="F107" t="s">
        <v>26</v>
      </c>
      <c r="G107" t="s">
        <v>27</v>
      </c>
      <c r="H107" t="s">
        <v>71</v>
      </c>
      <c r="I107">
        <v>1</v>
      </c>
      <c r="J107" t="s">
        <v>15</v>
      </c>
      <c r="K107" t="s">
        <v>905</v>
      </c>
      <c r="L107" t="s">
        <v>276</v>
      </c>
      <c r="M107">
        <v>31</v>
      </c>
      <c r="U107" t="s">
        <v>455</v>
      </c>
    </row>
    <row r="108" spans="1:21" x14ac:dyDescent="0.3">
      <c r="A108">
        <v>30</v>
      </c>
      <c r="B108">
        <v>5</v>
      </c>
      <c r="C108" t="s">
        <v>216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15</v>
      </c>
      <c r="K108" t="s">
        <v>902</v>
      </c>
      <c r="L108" t="s">
        <v>276</v>
      </c>
      <c r="M108">
        <v>31</v>
      </c>
      <c r="U108" t="s">
        <v>455</v>
      </c>
    </row>
    <row r="109" spans="1:21" x14ac:dyDescent="0.3">
      <c r="A109">
        <v>30</v>
      </c>
      <c r="B109">
        <v>6</v>
      </c>
      <c r="C109" t="s">
        <v>216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15</v>
      </c>
      <c r="K109" t="s">
        <v>903</v>
      </c>
      <c r="L109" t="s">
        <v>276</v>
      </c>
      <c r="M109">
        <v>34</v>
      </c>
      <c r="U109" t="s">
        <v>455</v>
      </c>
    </row>
    <row r="110" spans="1:21" x14ac:dyDescent="0.3">
      <c r="A110">
        <v>30</v>
      </c>
      <c r="B110">
        <v>7</v>
      </c>
      <c r="C110" t="s">
        <v>216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15</v>
      </c>
      <c r="K110" t="s">
        <v>420</v>
      </c>
      <c r="L110" t="s">
        <v>417</v>
      </c>
      <c r="M110">
        <v>44</v>
      </c>
      <c r="O110">
        <v>54</v>
      </c>
      <c r="U110" t="s">
        <v>455</v>
      </c>
    </row>
    <row r="111" spans="1:21" x14ac:dyDescent="0.3">
      <c r="A111">
        <v>31</v>
      </c>
      <c r="B111">
        <v>1</v>
      </c>
      <c r="C111" t="s">
        <v>218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15</v>
      </c>
      <c r="K111" t="s">
        <v>419</v>
      </c>
      <c r="L111" t="s">
        <v>413</v>
      </c>
      <c r="M111">
        <v>32</v>
      </c>
      <c r="U111" t="s">
        <v>457</v>
      </c>
    </row>
    <row r="112" spans="1:21" x14ac:dyDescent="0.3">
      <c r="A112">
        <v>31</v>
      </c>
      <c r="B112">
        <v>2</v>
      </c>
      <c r="C112" t="s">
        <v>218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15</v>
      </c>
      <c r="K112" t="s">
        <v>420</v>
      </c>
      <c r="L112" t="s">
        <v>413</v>
      </c>
      <c r="M112">
        <v>32</v>
      </c>
      <c r="U112" t="s">
        <v>457</v>
      </c>
    </row>
    <row r="113" spans="1:21" x14ac:dyDescent="0.3">
      <c r="A113">
        <v>31</v>
      </c>
      <c r="B113">
        <v>3</v>
      </c>
      <c r="C113" t="s">
        <v>218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15</v>
      </c>
      <c r="K113" t="s">
        <v>901</v>
      </c>
      <c r="L113" t="s">
        <v>276</v>
      </c>
      <c r="M113">
        <v>31</v>
      </c>
      <c r="U113" t="s">
        <v>457</v>
      </c>
    </row>
    <row r="114" spans="1:21" x14ac:dyDescent="0.3">
      <c r="A114">
        <v>31</v>
      </c>
      <c r="B114">
        <v>4</v>
      </c>
      <c r="C114" t="s">
        <v>218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15</v>
      </c>
      <c r="K114" t="s">
        <v>905</v>
      </c>
      <c r="L114" t="s">
        <v>276</v>
      </c>
      <c r="M114">
        <v>31</v>
      </c>
      <c r="U114" t="s">
        <v>457</v>
      </c>
    </row>
    <row r="115" spans="1:21" x14ac:dyDescent="0.3">
      <c r="A115">
        <v>31</v>
      </c>
      <c r="B115">
        <v>5</v>
      </c>
      <c r="C115" t="s">
        <v>218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15</v>
      </c>
      <c r="K115" t="s">
        <v>902</v>
      </c>
      <c r="L115" t="s">
        <v>276</v>
      </c>
      <c r="M115">
        <v>31</v>
      </c>
      <c r="U115" t="s">
        <v>457</v>
      </c>
    </row>
    <row r="116" spans="1:21" x14ac:dyDescent="0.3">
      <c r="A116">
        <v>31</v>
      </c>
      <c r="B116">
        <v>6</v>
      </c>
      <c r="C116" t="s">
        <v>218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15</v>
      </c>
      <c r="K116" t="s">
        <v>903</v>
      </c>
      <c r="L116" t="s">
        <v>276</v>
      </c>
      <c r="M116">
        <v>34</v>
      </c>
      <c r="U116" t="s">
        <v>457</v>
      </c>
    </row>
    <row r="117" spans="1:21" x14ac:dyDescent="0.3">
      <c r="A117">
        <v>31</v>
      </c>
      <c r="B117">
        <v>7</v>
      </c>
      <c r="C117" t="s">
        <v>218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15</v>
      </c>
      <c r="K117" t="s">
        <v>420</v>
      </c>
      <c r="L117" t="s">
        <v>417</v>
      </c>
      <c r="M117">
        <v>44</v>
      </c>
      <c r="O117">
        <v>54</v>
      </c>
      <c r="U117" t="s">
        <v>457</v>
      </c>
    </row>
    <row r="118" spans="1:21" x14ac:dyDescent="0.3">
      <c r="A118">
        <v>32</v>
      </c>
      <c r="B118">
        <v>1</v>
      </c>
      <c r="C118" t="s">
        <v>219</v>
      </c>
      <c r="D118" t="s">
        <v>40</v>
      </c>
      <c r="E118" t="s">
        <v>24</v>
      </c>
      <c r="F118" t="s">
        <v>26</v>
      </c>
      <c r="G118" t="s">
        <v>27</v>
      </c>
      <c r="H118" t="s">
        <v>71</v>
      </c>
      <c r="I118">
        <v>1</v>
      </c>
      <c r="J118" t="s">
        <v>15</v>
      </c>
      <c r="K118" t="s">
        <v>419</v>
      </c>
      <c r="L118" t="s">
        <v>276</v>
      </c>
      <c r="M118">
        <v>31</v>
      </c>
      <c r="U118" t="s">
        <v>458</v>
      </c>
    </row>
    <row r="119" spans="1:21" x14ac:dyDescent="0.3">
      <c r="A119">
        <v>32</v>
      </c>
      <c r="B119">
        <v>2</v>
      </c>
      <c r="C119" t="s">
        <v>219</v>
      </c>
      <c r="D119" t="s">
        <v>40</v>
      </c>
      <c r="E119" t="s">
        <v>24</v>
      </c>
      <c r="F119" t="s">
        <v>26</v>
      </c>
      <c r="G119" t="s">
        <v>27</v>
      </c>
      <c r="H119" t="s">
        <v>71</v>
      </c>
      <c r="I119">
        <v>1</v>
      </c>
      <c r="J119" t="s">
        <v>15</v>
      </c>
      <c r="K119" t="s">
        <v>420</v>
      </c>
      <c r="L119" t="s">
        <v>413</v>
      </c>
      <c r="M119">
        <v>32</v>
      </c>
      <c r="U119" t="s">
        <v>458</v>
      </c>
    </row>
    <row r="120" spans="1:21" x14ac:dyDescent="0.3">
      <c r="A120">
        <v>32</v>
      </c>
      <c r="B120">
        <v>3</v>
      </c>
      <c r="C120" t="s">
        <v>219</v>
      </c>
      <c r="D120" t="s">
        <v>40</v>
      </c>
      <c r="E120" t="s">
        <v>24</v>
      </c>
      <c r="F120" t="s">
        <v>26</v>
      </c>
      <c r="G120" t="s">
        <v>27</v>
      </c>
      <c r="H120" t="s">
        <v>71</v>
      </c>
      <c r="I120">
        <v>1</v>
      </c>
      <c r="J120" t="s">
        <v>15</v>
      </c>
      <c r="K120" t="s">
        <v>901</v>
      </c>
      <c r="L120" t="s">
        <v>276</v>
      </c>
      <c r="M120">
        <v>31</v>
      </c>
      <c r="U120" t="s">
        <v>458</v>
      </c>
    </row>
    <row r="121" spans="1:21" x14ac:dyDescent="0.3">
      <c r="A121">
        <v>32</v>
      </c>
      <c r="B121">
        <v>4</v>
      </c>
      <c r="C121" t="s">
        <v>219</v>
      </c>
      <c r="D121" t="s">
        <v>40</v>
      </c>
      <c r="E121" t="s">
        <v>24</v>
      </c>
      <c r="F121" t="s">
        <v>26</v>
      </c>
      <c r="G121" t="s">
        <v>27</v>
      </c>
      <c r="H121" t="s">
        <v>71</v>
      </c>
      <c r="I121">
        <v>1</v>
      </c>
      <c r="J121" t="s">
        <v>15</v>
      </c>
      <c r="K121" t="s">
        <v>905</v>
      </c>
      <c r="L121" t="s">
        <v>276</v>
      </c>
      <c r="M121">
        <v>31</v>
      </c>
      <c r="U121" t="s">
        <v>458</v>
      </c>
    </row>
    <row r="122" spans="1:21" x14ac:dyDescent="0.3">
      <c r="A122">
        <v>32</v>
      </c>
      <c r="B122">
        <v>5</v>
      </c>
      <c r="C122" t="s">
        <v>219</v>
      </c>
      <c r="D122" t="s">
        <v>40</v>
      </c>
      <c r="E122" t="s">
        <v>24</v>
      </c>
      <c r="F122" t="s">
        <v>26</v>
      </c>
      <c r="G122" t="s">
        <v>27</v>
      </c>
      <c r="H122" t="s">
        <v>71</v>
      </c>
      <c r="I122">
        <v>1</v>
      </c>
      <c r="J122" t="s">
        <v>15</v>
      </c>
      <c r="K122" t="s">
        <v>902</v>
      </c>
      <c r="L122" t="s">
        <v>276</v>
      </c>
      <c r="M122">
        <v>31</v>
      </c>
      <c r="U122" t="s">
        <v>458</v>
      </c>
    </row>
    <row r="123" spans="1:21" x14ac:dyDescent="0.3">
      <c r="A123">
        <v>32</v>
      </c>
      <c r="B123">
        <v>6</v>
      </c>
      <c r="C123" t="s">
        <v>219</v>
      </c>
      <c r="D123" t="s">
        <v>40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15</v>
      </c>
      <c r="K123" t="s">
        <v>903</v>
      </c>
      <c r="L123" t="s">
        <v>276</v>
      </c>
      <c r="M123">
        <v>34</v>
      </c>
      <c r="U123" t="s">
        <v>458</v>
      </c>
    </row>
    <row r="124" spans="1:21" x14ac:dyDescent="0.3">
      <c r="A124">
        <v>33</v>
      </c>
      <c r="B124">
        <v>1</v>
      </c>
      <c r="C124" t="s">
        <v>216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15</v>
      </c>
      <c r="K124" t="s">
        <v>419</v>
      </c>
      <c r="L124" t="s">
        <v>289</v>
      </c>
      <c r="M124">
        <v>33</v>
      </c>
      <c r="U124" t="s">
        <v>459</v>
      </c>
    </row>
    <row r="125" spans="1:21" x14ac:dyDescent="0.3">
      <c r="A125">
        <v>33</v>
      </c>
      <c r="B125">
        <v>2</v>
      </c>
      <c r="C125" t="s">
        <v>216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15</v>
      </c>
      <c r="K125" t="s">
        <v>420</v>
      </c>
      <c r="L125" t="s">
        <v>289</v>
      </c>
      <c r="M125">
        <v>33</v>
      </c>
      <c r="U125" t="s">
        <v>459</v>
      </c>
    </row>
    <row r="126" spans="1:21" x14ac:dyDescent="0.3">
      <c r="A126">
        <v>33</v>
      </c>
      <c r="B126">
        <v>3</v>
      </c>
      <c r="C126" t="s">
        <v>216</v>
      </c>
      <c r="D126" t="s">
        <v>41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15</v>
      </c>
      <c r="K126" t="s">
        <v>889</v>
      </c>
      <c r="L126" t="s">
        <v>289</v>
      </c>
      <c r="M126">
        <v>35</v>
      </c>
      <c r="U126" t="s">
        <v>459</v>
      </c>
    </row>
    <row r="127" spans="1:21" x14ac:dyDescent="0.3">
      <c r="A127">
        <v>33</v>
      </c>
      <c r="B127">
        <v>4</v>
      </c>
      <c r="C127" t="s">
        <v>216</v>
      </c>
      <c r="D127" t="s">
        <v>41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15</v>
      </c>
      <c r="K127" t="s">
        <v>902</v>
      </c>
      <c r="L127" t="s">
        <v>276</v>
      </c>
      <c r="M127">
        <v>32</v>
      </c>
      <c r="U127" t="s">
        <v>459</v>
      </c>
    </row>
    <row r="128" spans="1:21" x14ac:dyDescent="0.3">
      <c r="A128">
        <v>33</v>
      </c>
      <c r="B128">
        <v>5</v>
      </c>
      <c r="C128" t="s">
        <v>216</v>
      </c>
      <c r="D128" t="s">
        <v>41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15</v>
      </c>
      <c r="K128" t="s">
        <v>903</v>
      </c>
      <c r="L128" t="s">
        <v>276</v>
      </c>
      <c r="M128">
        <v>27</v>
      </c>
      <c r="U128" t="s">
        <v>459</v>
      </c>
    </row>
    <row r="129" spans="1:21" x14ac:dyDescent="0.3">
      <c r="A129">
        <v>33</v>
      </c>
      <c r="B129">
        <v>6</v>
      </c>
      <c r="C129" t="s">
        <v>216</v>
      </c>
      <c r="D129" t="s">
        <v>41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15</v>
      </c>
      <c r="K129" t="s">
        <v>416</v>
      </c>
      <c r="L129" t="s">
        <v>417</v>
      </c>
      <c r="M129">
        <v>46</v>
      </c>
      <c r="O129">
        <v>56</v>
      </c>
      <c r="U129" t="s">
        <v>459</v>
      </c>
    </row>
    <row r="130" spans="1:21" x14ac:dyDescent="0.3">
      <c r="A130">
        <v>34</v>
      </c>
      <c r="B130">
        <v>1</v>
      </c>
      <c r="C130" t="s">
        <v>406</v>
      </c>
      <c r="D130" t="s">
        <v>41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15</v>
      </c>
      <c r="K130" t="s">
        <v>419</v>
      </c>
      <c r="L130" t="s">
        <v>289</v>
      </c>
      <c r="M130">
        <v>33</v>
      </c>
      <c r="U130" t="s">
        <v>461</v>
      </c>
    </row>
    <row r="131" spans="1:21" x14ac:dyDescent="0.3">
      <c r="A131">
        <v>34</v>
      </c>
      <c r="B131">
        <v>2</v>
      </c>
      <c r="C131" t="s">
        <v>406</v>
      </c>
      <c r="D131" t="s">
        <v>41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15</v>
      </c>
      <c r="K131" t="s">
        <v>420</v>
      </c>
      <c r="L131" t="s">
        <v>289</v>
      </c>
      <c r="M131">
        <v>33</v>
      </c>
      <c r="U131" t="s">
        <v>461</v>
      </c>
    </row>
    <row r="132" spans="1:21" x14ac:dyDescent="0.3">
      <c r="A132">
        <v>34</v>
      </c>
      <c r="B132">
        <v>3</v>
      </c>
      <c r="C132" t="s">
        <v>406</v>
      </c>
      <c r="D132" t="s">
        <v>41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15</v>
      </c>
      <c r="K132" t="s">
        <v>889</v>
      </c>
      <c r="L132" t="s">
        <v>289</v>
      </c>
      <c r="M132">
        <v>35</v>
      </c>
      <c r="U132" t="s">
        <v>461</v>
      </c>
    </row>
    <row r="133" spans="1:21" x14ac:dyDescent="0.3">
      <c r="A133">
        <v>34</v>
      </c>
      <c r="B133">
        <v>4</v>
      </c>
      <c r="C133" t="s">
        <v>406</v>
      </c>
      <c r="D133" t="s">
        <v>41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15</v>
      </c>
      <c r="K133" t="s">
        <v>902</v>
      </c>
      <c r="L133" t="s">
        <v>276</v>
      </c>
      <c r="M133">
        <v>32</v>
      </c>
      <c r="U133" t="s">
        <v>461</v>
      </c>
    </row>
    <row r="134" spans="1:21" x14ac:dyDescent="0.3">
      <c r="A134">
        <v>34</v>
      </c>
      <c r="B134">
        <v>5</v>
      </c>
      <c r="C134" t="s">
        <v>406</v>
      </c>
      <c r="D134" t="s">
        <v>41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15</v>
      </c>
      <c r="K134" t="s">
        <v>903</v>
      </c>
      <c r="L134" t="s">
        <v>276</v>
      </c>
      <c r="M134">
        <v>27</v>
      </c>
      <c r="U134" t="s">
        <v>461</v>
      </c>
    </row>
    <row r="135" spans="1:21" x14ac:dyDescent="0.3">
      <c r="A135">
        <v>34</v>
      </c>
      <c r="B135">
        <v>6</v>
      </c>
      <c r="C135" t="s">
        <v>406</v>
      </c>
      <c r="D135" t="s">
        <v>41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15</v>
      </c>
      <c r="K135" t="s">
        <v>416</v>
      </c>
      <c r="L135" t="s">
        <v>417</v>
      </c>
      <c r="M135">
        <v>46</v>
      </c>
      <c r="O135">
        <v>56</v>
      </c>
      <c r="U135" t="s">
        <v>461</v>
      </c>
    </row>
    <row r="136" spans="1:21" x14ac:dyDescent="0.3">
      <c r="A136">
        <v>35</v>
      </c>
      <c r="B136">
        <v>1</v>
      </c>
      <c r="C136" t="s">
        <v>216</v>
      </c>
      <c r="D136" t="s">
        <v>42</v>
      </c>
      <c r="E136" t="s">
        <v>24</v>
      </c>
      <c r="F136" t="s">
        <v>21</v>
      </c>
      <c r="G136" t="s">
        <v>27</v>
      </c>
      <c r="H136" t="s">
        <v>71</v>
      </c>
      <c r="I136">
        <v>1</v>
      </c>
      <c r="J136" t="s">
        <v>15</v>
      </c>
      <c r="U136" t="s">
        <v>462</v>
      </c>
    </row>
    <row r="137" spans="1:21" x14ac:dyDescent="0.3">
      <c r="A137">
        <v>36</v>
      </c>
      <c r="B137">
        <v>1</v>
      </c>
      <c r="C137" t="s">
        <v>216</v>
      </c>
      <c r="D137" t="s">
        <v>43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15</v>
      </c>
      <c r="K137" t="s">
        <v>419</v>
      </c>
      <c r="L137" t="s">
        <v>276</v>
      </c>
      <c r="M137">
        <v>24</v>
      </c>
      <c r="U137" t="s">
        <v>464</v>
      </c>
    </row>
    <row r="138" spans="1:21" x14ac:dyDescent="0.3">
      <c r="A138">
        <v>36</v>
      </c>
      <c r="B138">
        <v>2</v>
      </c>
      <c r="C138" t="s">
        <v>216</v>
      </c>
      <c r="D138" t="s">
        <v>43</v>
      </c>
      <c r="E138" t="s">
        <v>24</v>
      </c>
      <c r="F138" t="s">
        <v>25</v>
      </c>
      <c r="G138" t="s">
        <v>27</v>
      </c>
      <c r="H138" t="s">
        <v>71</v>
      </c>
      <c r="I138">
        <v>1</v>
      </c>
      <c r="J138" t="s">
        <v>15</v>
      </c>
      <c r="K138" t="s">
        <v>420</v>
      </c>
      <c r="L138" t="s">
        <v>276</v>
      </c>
      <c r="M138">
        <v>24</v>
      </c>
      <c r="U138" t="s">
        <v>464</v>
      </c>
    </row>
    <row r="139" spans="1:21" x14ac:dyDescent="0.3">
      <c r="A139">
        <v>36</v>
      </c>
      <c r="B139">
        <v>3</v>
      </c>
      <c r="C139" t="s">
        <v>216</v>
      </c>
      <c r="D139" t="s">
        <v>43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15</v>
      </c>
      <c r="K139" t="s">
        <v>903</v>
      </c>
      <c r="L139" t="s">
        <v>276</v>
      </c>
      <c r="M139">
        <v>24</v>
      </c>
      <c r="U139" t="s">
        <v>464</v>
      </c>
    </row>
    <row r="140" spans="1:21" x14ac:dyDescent="0.3">
      <c r="A140">
        <v>37</v>
      </c>
      <c r="B140">
        <v>1</v>
      </c>
      <c r="C140" t="s">
        <v>216</v>
      </c>
      <c r="D140" t="s">
        <v>44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15</v>
      </c>
      <c r="K140" t="s">
        <v>419</v>
      </c>
      <c r="L140" t="s">
        <v>289</v>
      </c>
      <c r="M140">
        <v>27</v>
      </c>
      <c r="U140" t="s">
        <v>466</v>
      </c>
    </row>
    <row r="141" spans="1:21" x14ac:dyDescent="0.3">
      <c r="A141">
        <v>37</v>
      </c>
      <c r="B141">
        <v>2</v>
      </c>
      <c r="C141" t="s">
        <v>216</v>
      </c>
      <c r="D141" t="s">
        <v>44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15</v>
      </c>
      <c r="K141" t="s">
        <v>420</v>
      </c>
      <c r="L141" t="s">
        <v>289</v>
      </c>
      <c r="M141">
        <v>27</v>
      </c>
      <c r="U141" t="s">
        <v>466</v>
      </c>
    </row>
    <row r="142" spans="1:21" x14ac:dyDescent="0.3">
      <c r="A142">
        <v>37</v>
      </c>
      <c r="B142">
        <v>3</v>
      </c>
      <c r="C142" t="s">
        <v>216</v>
      </c>
      <c r="D142" t="s">
        <v>44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15</v>
      </c>
      <c r="K142" t="s">
        <v>905</v>
      </c>
      <c r="L142" t="s">
        <v>289</v>
      </c>
      <c r="M142">
        <v>37</v>
      </c>
      <c r="U142" t="s">
        <v>466</v>
      </c>
    </row>
    <row r="143" spans="1:21" x14ac:dyDescent="0.3">
      <c r="A143">
        <v>37</v>
      </c>
      <c r="B143">
        <v>4</v>
      </c>
      <c r="C143" t="s">
        <v>216</v>
      </c>
      <c r="D143" t="s">
        <v>44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15</v>
      </c>
      <c r="K143" t="s">
        <v>902</v>
      </c>
      <c r="L143" t="s">
        <v>289</v>
      </c>
      <c r="M143">
        <v>35</v>
      </c>
      <c r="U143" t="s">
        <v>466</v>
      </c>
    </row>
    <row r="144" spans="1:21" x14ac:dyDescent="0.3">
      <c r="A144">
        <v>37</v>
      </c>
      <c r="B144">
        <v>5</v>
      </c>
      <c r="C144" t="s">
        <v>216</v>
      </c>
      <c r="D144" t="s">
        <v>44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15</v>
      </c>
      <c r="K144" t="s">
        <v>903</v>
      </c>
      <c r="L144" t="s">
        <v>276</v>
      </c>
      <c r="M144">
        <v>32</v>
      </c>
      <c r="U144" t="s">
        <v>466</v>
      </c>
    </row>
    <row r="145" spans="1:21" x14ac:dyDescent="0.3">
      <c r="A145">
        <v>37</v>
      </c>
      <c r="B145">
        <v>6</v>
      </c>
      <c r="C145" t="s">
        <v>216</v>
      </c>
      <c r="D145" t="s">
        <v>44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15</v>
      </c>
      <c r="K145" t="s">
        <v>416</v>
      </c>
      <c r="L145" t="s">
        <v>417</v>
      </c>
      <c r="M145">
        <v>42</v>
      </c>
      <c r="O145">
        <v>52</v>
      </c>
      <c r="U145" t="s">
        <v>466</v>
      </c>
    </row>
    <row r="146" spans="1:21" x14ac:dyDescent="0.3">
      <c r="A146">
        <v>38</v>
      </c>
      <c r="B146">
        <v>1</v>
      </c>
      <c r="C146" t="s">
        <v>216</v>
      </c>
      <c r="D146" t="s">
        <v>45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15</v>
      </c>
      <c r="K146" t="s">
        <v>419</v>
      </c>
      <c r="L146" t="s">
        <v>276</v>
      </c>
      <c r="M146">
        <v>27</v>
      </c>
      <c r="U146" t="s">
        <v>468</v>
      </c>
    </row>
    <row r="147" spans="1:21" x14ac:dyDescent="0.3">
      <c r="A147">
        <v>38</v>
      </c>
      <c r="B147">
        <v>2</v>
      </c>
      <c r="C147" t="s">
        <v>216</v>
      </c>
      <c r="D147" t="s">
        <v>45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15</v>
      </c>
      <c r="K147" t="s">
        <v>420</v>
      </c>
      <c r="L147" t="s">
        <v>276</v>
      </c>
      <c r="M147">
        <v>27</v>
      </c>
      <c r="U147" t="s">
        <v>468</v>
      </c>
    </row>
    <row r="148" spans="1:21" x14ac:dyDescent="0.3">
      <c r="A148">
        <v>38</v>
      </c>
      <c r="B148">
        <v>3</v>
      </c>
      <c r="C148" t="s">
        <v>216</v>
      </c>
      <c r="D148" t="s">
        <v>45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15</v>
      </c>
      <c r="K148" t="s">
        <v>902</v>
      </c>
      <c r="L148" t="s">
        <v>276</v>
      </c>
      <c r="M148">
        <v>27</v>
      </c>
      <c r="U148" t="s">
        <v>468</v>
      </c>
    </row>
    <row r="149" spans="1:21" x14ac:dyDescent="0.3">
      <c r="A149">
        <v>38</v>
      </c>
      <c r="B149">
        <v>4</v>
      </c>
      <c r="C149" t="s">
        <v>216</v>
      </c>
      <c r="D149" t="s">
        <v>45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15</v>
      </c>
      <c r="K149" t="s">
        <v>903</v>
      </c>
      <c r="L149" t="s">
        <v>276</v>
      </c>
      <c r="M149">
        <v>27</v>
      </c>
      <c r="U149" t="s">
        <v>468</v>
      </c>
    </row>
    <row r="150" spans="1:21" x14ac:dyDescent="0.3">
      <c r="A150">
        <v>39</v>
      </c>
      <c r="B150">
        <v>1</v>
      </c>
      <c r="C150" t="s">
        <v>216</v>
      </c>
      <c r="D150" t="s">
        <v>46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15</v>
      </c>
      <c r="U150" t="s">
        <v>470</v>
      </c>
    </row>
    <row r="151" spans="1:21" x14ac:dyDescent="0.3">
      <c r="A151">
        <v>40</v>
      </c>
      <c r="B151">
        <v>1</v>
      </c>
      <c r="C151" t="s">
        <v>216</v>
      </c>
      <c r="D151" t="s">
        <v>47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15</v>
      </c>
      <c r="K151" t="s">
        <v>419</v>
      </c>
      <c r="L151" t="s">
        <v>276</v>
      </c>
      <c r="M151">
        <v>27</v>
      </c>
      <c r="U151" t="s">
        <v>472</v>
      </c>
    </row>
    <row r="152" spans="1:21" x14ac:dyDescent="0.3">
      <c r="A152">
        <v>40</v>
      </c>
      <c r="B152">
        <v>2</v>
      </c>
      <c r="C152" t="s">
        <v>216</v>
      </c>
      <c r="D152" t="s">
        <v>47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15</v>
      </c>
      <c r="K152" t="s">
        <v>420</v>
      </c>
      <c r="L152" t="s">
        <v>276</v>
      </c>
      <c r="M152">
        <v>27</v>
      </c>
      <c r="U152" t="s">
        <v>472</v>
      </c>
    </row>
    <row r="153" spans="1:21" x14ac:dyDescent="0.3">
      <c r="A153">
        <v>41</v>
      </c>
      <c r="B153">
        <v>1</v>
      </c>
      <c r="C153" t="s">
        <v>216</v>
      </c>
      <c r="D153" t="s">
        <v>47</v>
      </c>
      <c r="E153" t="s">
        <v>24</v>
      </c>
      <c r="F153" t="s">
        <v>25</v>
      </c>
      <c r="G153" t="s">
        <v>27</v>
      </c>
      <c r="H153" t="s">
        <v>229</v>
      </c>
      <c r="I153">
        <v>1</v>
      </c>
      <c r="J153" t="s">
        <v>15</v>
      </c>
      <c r="K153" t="s">
        <v>419</v>
      </c>
      <c r="L153" t="s">
        <v>289</v>
      </c>
      <c r="M153">
        <v>33</v>
      </c>
      <c r="U153" t="s">
        <v>474</v>
      </c>
    </row>
    <row r="154" spans="1:21" x14ac:dyDescent="0.3">
      <c r="A154">
        <v>41</v>
      </c>
      <c r="B154">
        <v>2</v>
      </c>
      <c r="C154" t="s">
        <v>216</v>
      </c>
      <c r="D154" t="s">
        <v>47</v>
      </c>
      <c r="E154" t="s">
        <v>24</v>
      </c>
      <c r="F154" t="s">
        <v>25</v>
      </c>
      <c r="G154" t="s">
        <v>27</v>
      </c>
      <c r="H154" t="s">
        <v>229</v>
      </c>
      <c r="I154">
        <v>1</v>
      </c>
      <c r="J154" t="s">
        <v>15</v>
      </c>
      <c r="K154" t="s">
        <v>420</v>
      </c>
      <c r="L154" t="s">
        <v>289</v>
      </c>
      <c r="M154">
        <v>33</v>
      </c>
      <c r="U154" t="s">
        <v>474</v>
      </c>
    </row>
    <row r="155" spans="1:21" x14ac:dyDescent="0.3">
      <c r="A155">
        <v>42</v>
      </c>
      <c r="B155">
        <v>1</v>
      </c>
      <c r="C155" t="s">
        <v>216</v>
      </c>
      <c r="D155" t="s">
        <v>48</v>
      </c>
      <c r="E155" t="s">
        <v>23</v>
      </c>
      <c r="F155" t="s">
        <v>26</v>
      </c>
      <c r="G155" t="s">
        <v>49</v>
      </c>
      <c r="H155" t="s">
        <v>71</v>
      </c>
      <c r="I155">
        <v>1</v>
      </c>
      <c r="J155" t="s">
        <v>15</v>
      </c>
      <c r="K155" t="s">
        <v>419</v>
      </c>
      <c r="L155" t="s">
        <v>289</v>
      </c>
      <c r="M155">
        <v>41</v>
      </c>
      <c r="U155" t="s">
        <v>475</v>
      </c>
    </row>
    <row r="156" spans="1:21" x14ac:dyDescent="0.3">
      <c r="A156">
        <v>42</v>
      </c>
      <c r="B156">
        <v>2</v>
      </c>
      <c r="C156" t="s">
        <v>216</v>
      </c>
      <c r="D156" t="s">
        <v>48</v>
      </c>
      <c r="E156" t="s">
        <v>23</v>
      </c>
      <c r="F156" t="s">
        <v>26</v>
      </c>
      <c r="G156" t="s">
        <v>49</v>
      </c>
      <c r="H156" t="s">
        <v>71</v>
      </c>
      <c r="I156">
        <v>1</v>
      </c>
      <c r="J156" t="s">
        <v>15</v>
      </c>
      <c r="K156" t="s">
        <v>420</v>
      </c>
      <c r="L156" t="s">
        <v>289</v>
      </c>
      <c r="M156">
        <v>41</v>
      </c>
      <c r="U156" t="s">
        <v>475</v>
      </c>
    </row>
    <row r="157" spans="1:21" x14ac:dyDescent="0.3">
      <c r="A157">
        <v>42</v>
      </c>
      <c r="B157">
        <v>3</v>
      </c>
      <c r="C157" t="s">
        <v>216</v>
      </c>
      <c r="D157" t="s">
        <v>48</v>
      </c>
      <c r="E157" t="s">
        <v>23</v>
      </c>
      <c r="F157" t="s">
        <v>26</v>
      </c>
      <c r="G157" t="s">
        <v>49</v>
      </c>
      <c r="H157" t="s">
        <v>71</v>
      </c>
      <c r="I157">
        <v>1</v>
      </c>
      <c r="J157" t="s">
        <v>15</v>
      </c>
      <c r="K157" t="s">
        <v>905</v>
      </c>
      <c r="L157" t="s">
        <v>289</v>
      </c>
      <c r="M157">
        <v>47</v>
      </c>
      <c r="U157" t="s">
        <v>475</v>
      </c>
    </row>
    <row r="158" spans="1:21" x14ac:dyDescent="0.3">
      <c r="A158">
        <v>42</v>
      </c>
      <c r="B158">
        <v>4</v>
      </c>
      <c r="C158" t="s">
        <v>216</v>
      </c>
      <c r="D158" t="s">
        <v>48</v>
      </c>
      <c r="E158" t="s">
        <v>23</v>
      </c>
      <c r="F158" t="s">
        <v>26</v>
      </c>
      <c r="G158" t="s">
        <v>49</v>
      </c>
      <c r="H158" t="s">
        <v>71</v>
      </c>
      <c r="I158">
        <v>1</v>
      </c>
      <c r="J158" t="s">
        <v>15</v>
      </c>
      <c r="K158" t="s">
        <v>902</v>
      </c>
      <c r="L158" t="s">
        <v>276</v>
      </c>
      <c r="M158">
        <v>34</v>
      </c>
      <c r="U158" t="s">
        <v>475</v>
      </c>
    </row>
    <row r="159" spans="1:21" x14ac:dyDescent="0.3">
      <c r="A159">
        <v>42</v>
      </c>
      <c r="B159">
        <v>5</v>
      </c>
      <c r="C159" t="s">
        <v>216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15</v>
      </c>
      <c r="K159" t="s">
        <v>903</v>
      </c>
      <c r="L159" t="s">
        <v>276</v>
      </c>
      <c r="M159">
        <v>37</v>
      </c>
      <c r="U159" t="s">
        <v>475</v>
      </c>
    </row>
    <row r="160" spans="1:21" x14ac:dyDescent="0.3">
      <c r="A160">
        <v>42</v>
      </c>
      <c r="B160">
        <v>6</v>
      </c>
      <c r="C160" t="s">
        <v>216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15</v>
      </c>
      <c r="K160" t="s">
        <v>905</v>
      </c>
      <c r="L160" t="s">
        <v>417</v>
      </c>
      <c r="M160">
        <v>51</v>
      </c>
      <c r="N160">
        <v>5</v>
      </c>
      <c r="O160">
        <v>61</v>
      </c>
      <c r="P160">
        <v>7</v>
      </c>
      <c r="U160" t="s">
        <v>475</v>
      </c>
    </row>
    <row r="161" spans="1:21" x14ac:dyDescent="0.3">
      <c r="A161">
        <v>43</v>
      </c>
      <c r="B161">
        <v>1</v>
      </c>
      <c r="C161" t="s">
        <v>218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15</v>
      </c>
      <c r="K161" t="s">
        <v>419</v>
      </c>
      <c r="L161" t="s">
        <v>289</v>
      </c>
      <c r="M161">
        <v>41</v>
      </c>
      <c r="U161" t="s">
        <v>477</v>
      </c>
    </row>
    <row r="162" spans="1:21" x14ac:dyDescent="0.3">
      <c r="A162">
        <v>43</v>
      </c>
      <c r="B162">
        <v>2</v>
      </c>
      <c r="C162" t="s">
        <v>218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15</v>
      </c>
      <c r="K162" t="s">
        <v>420</v>
      </c>
      <c r="L162" t="s">
        <v>289</v>
      </c>
      <c r="M162">
        <v>41</v>
      </c>
      <c r="U162" t="s">
        <v>477</v>
      </c>
    </row>
    <row r="163" spans="1:21" x14ac:dyDescent="0.3">
      <c r="A163">
        <v>43</v>
      </c>
      <c r="B163">
        <v>3</v>
      </c>
      <c r="C163" t="s">
        <v>218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15</v>
      </c>
      <c r="K163" t="s">
        <v>905</v>
      </c>
      <c r="L163" t="s">
        <v>289</v>
      </c>
      <c r="M163">
        <v>47</v>
      </c>
      <c r="U163" t="s">
        <v>477</v>
      </c>
    </row>
    <row r="164" spans="1:21" x14ac:dyDescent="0.3">
      <c r="A164">
        <v>43</v>
      </c>
      <c r="B164">
        <v>4</v>
      </c>
      <c r="C164" t="s">
        <v>218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15</v>
      </c>
      <c r="K164" t="s">
        <v>902</v>
      </c>
      <c r="L164" t="s">
        <v>276</v>
      </c>
      <c r="M164">
        <v>34</v>
      </c>
      <c r="U164" t="s">
        <v>477</v>
      </c>
    </row>
    <row r="165" spans="1:21" x14ac:dyDescent="0.3">
      <c r="A165">
        <v>43</v>
      </c>
      <c r="B165">
        <v>5</v>
      </c>
      <c r="C165" t="s">
        <v>218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15</v>
      </c>
      <c r="K165" t="s">
        <v>903</v>
      </c>
      <c r="L165" t="s">
        <v>413</v>
      </c>
      <c r="M165">
        <v>39</v>
      </c>
      <c r="U165" t="s">
        <v>477</v>
      </c>
    </row>
    <row r="166" spans="1:21" x14ac:dyDescent="0.3">
      <c r="A166">
        <v>43</v>
      </c>
      <c r="B166">
        <v>6</v>
      </c>
      <c r="C166" t="s">
        <v>218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15</v>
      </c>
      <c r="K166" t="s">
        <v>905</v>
      </c>
      <c r="L166" t="s">
        <v>417</v>
      </c>
      <c r="M166">
        <v>51</v>
      </c>
      <c r="N166">
        <v>5</v>
      </c>
      <c r="O166">
        <v>61</v>
      </c>
      <c r="P166">
        <v>7</v>
      </c>
      <c r="U166" t="s">
        <v>477</v>
      </c>
    </row>
    <row r="167" spans="1:21" x14ac:dyDescent="0.3">
      <c r="A167">
        <v>44</v>
      </c>
      <c r="B167">
        <v>1</v>
      </c>
      <c r="C167" t="s">
        <v>226</v>
      </c>
      <c r="D167" t="s">
        <v>48</v>
      </c>
      <c r="E167" t="s">
        <v>24</v>
      </c>
      <c r="F167" t="s">
        <v>26</v>
      </c>
      <c r="G167" t="s">
        <v>49</v>
      </c>
      <c r="H167" t="s">
        <v>71</v>
      </c>
      <c r="I167">
        <v>1</v>
      </c>
      <c r="J167" t="s">
        <v>15</v>
      </c>
      <c r="K167" t="s">
        <v>419</v>
      </c>
      <c r="L167" t="s">
        <v>289</v>
      </c>
      <c r="M167">
        <v>41</v>
      </c>
      <c r="U167" t="s">
        <v>478</v>
      </c>
    </row>
    <row r="168" spans="1:21" x14ac:dyDescent="0.3">
      <c r="A168">
        <v>44</v>
      </c>
      <c r="B168">
        <v>2</v>
      </c>
      <c r="C168" t="s">
        <v>226</v>
      </c>
      <c r="D168" t="s">
        <v>48</v>
      </c>
      <c r="E168" t="s">
        <v>24</v>
      </c>
      <c r="F168" t="s">
        <v>26</v>
      </c>
      <c r="G168" t="s">
        <v>49</v>
      </c>
      <c r="H168" t="s">
        <v>71</v>
      </c>
      <c r="I168">
        <v>1</v>
      </c>
      <c r="J168" t="s">
        <v>15</v>
      </c>
      <c r="K168" t="s">
        <v>420</v>
      </c>
      <c r="L168" t="s">
        <v>289</v>
      </c>
      <c r="M168">
        <v>41</v>
      </c>
      <c r="U168" t="s">
        <v>478</v>
      </c>
    </row>
    <row r="169" spans="1:21" x14ac:dyDescent="0.3">
      <c r="A169">
        <v>44</v>
      </c>
      <c r="B169">
        <v>3</v>
      </c>
      <c r="C169" t="s">
        <v>226</v>
      </c>
      <c r="D169" t="s">
        <v>48</v>
      </c>
      <c r="E169" t="s">
        <v>24</v>
      </c>
      <c r="F169" t="s">
        <v>26</v>
      </c>
      <c r="G169" t="s">
        <v>49</v>
      </c>
      <c r="H169" t="s">
        <v>71</v>
      </c>
      <c r="I169">
        <v>1</v>
      </c>
      <c r="J169" t="s">
        <v>15</v>
      </c>
      <c r="K169" t="s">
        <v>905</v>
      </c>
      <c r="L169" t="s">
        <v>413</v>
      </c>
      <c r="M169">
        <v>42</v>
      </c>
      <c r="U169" t="s">
        <v>478</v>
      </c>
    </row>
    <row r="170" spans="1:21" x14ac:dyDescent="0.3">
      <c r="A170">
        <v>44</v>
      </c>
      <c r="B170">
        <v>4</v>
      </c>
      <c r="C170" t="s">
        <v>226</v>
      </c>
      <c r="D170" t="s">
        <v>48</v>
      </c>
      <c r="E170" t="s">
        <v>24</v>
      </c>
      <c r="F170" t="s">
        <v>26</v>
      </c>
      <c r="G170" t="s">
        <v>49</v>
      </c>
      <c r="H170" t="s">
        <v>71</v>
      </c>
      <c r="I170">
        <v>1</v>
      </c>
      <c r="J170" t="s">
        <v>15</v>
      </c>
      <c r="K170" t="s">
        <v>902</v>
      </c>
      <c r="L170" t="s">
        <v>276</v>
      </c>
      <c r="M170">
        <v>34</v>
      </c>
      <c r="U170" t="s">
        <v>478</v>
      </c>
    </row>
    <row r="171" spans="1:21" x14ac:dyDescent="0.3">
      <c r="A171">
        <v>44</v>
      </c>
      <c r="B171">
        <v>5</v>
      </c>
      <c r="C171" t="s">
        <v>226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15</v>
      </c>
      <c r="K171" t="s">
        <v>903</v>
      </c>
      <c r="L171" t="s">
        <v>276</v>
      </c>
      <c r="M171">
        <v>36</v>
      </c>
      <c r="U171" t="s">
        <v>478</v>
      </c>
    </row>
    <row r="172" spans="1:21" x14ac:dyDescent="0.3">
      <c r="A172">
        <v>45</v>
      </c>
      <c r="B172">
        <v>1</v>
      </c>
      <c r="C172" t="s">
        <v>216</v>
      </c>
      <c r="D172" t="s">
        <v>50</v>
      </c>
      <c r="E172" t="s">
        <v>28</v>
      </c>
      <c r="F172" t="s">
        <v>25</v>
      </c>
      <c r="G172" t="s">
        <v>49</v>
      </c>
      <c r="H172" t="s">
        <v>71</v>
      </c>
      <c r="I172">
        <v>1</v>
      </c>
      <c r="J172" t="s">
        <v>15</v>
      </c>
      <c r="K172" t="s">
        <v>419</v>
      </c>
      <c r="L172" t="s">
        <v>276</v>
      </c>
      <c r="M172">
        <v>30</v>
      </c>
      <c r="U172" t="s">
        <v>479</v>
      </c>
    </row>
    <row r="173" spans="1:21" x14ac:dyDescent="0.3">
      <c r="A173">
        <v>45</v>
      </c>
      <c r="B173">
        <v>2</v>
      </c>
      <c r="C173" t="s">
        <v>216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15</v>
      </c>
      <c r="K173" t="s">
        <v>420</v>
      </c>
      <c r="L173" t="s">
        <v>276</v>
      </c>
      <c r="M173">
        <v>30</v>
      </c>
      <c r="U173" t="s">
        <v>479</v>
      </c>
    </row>
    <row r="174" spans="1:21" x14ac:dyDescent="0.3">
      <c r="A174">
        <v>45</v>
      </c>
      <c r="B174">
        <v>3</v>
      </c>
      <c r="C174" t="s">
        <v>216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15</v>
      </c>
      <c r="K174" t="s">
        <v>902</v>
      </c>
      <c r="L174" t="s">
        <v>276</v>
      </c>
      <c r="M174">
        <v>26</v>
      </c>
      <c r="U174" t="s">
        <v>479</v>
      </c>
    </row>
    <row r="175" spans="1:21" x14ac:dyDescent="0.3">
      <c r="A175">
        <v>46</v>
      </c>
      <c r="B175">
        <v>1</v>
      </c>
      <c r="C175" t="s">
        <v>218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15</v>
      </c>
      <c r="K175" t="s">
        <v>419</v>
      </c>
      <c r="L175" t="s">
        <v>276</v>
      </c>
      <c r="M175">
        <v>30</v>
      </c>
      <c r="U175" t="s">
        <v>481</v>
      </c>
    </row>
    <row r="176" spans="1:21" x14ac:dyDescent="0.3">
      <c r="A176">
        <v>46</v>
      </c>
      <c r="B176">
        <v>2</v>
      </c>
      <c r="C176" t="s">
        <v>218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15</v>
      </c>
      <c r="K176" t="s">
        <v>420</v>
      </c>
      <c r="L176" t="s">
        <v>413</v>
      </c>
      <c r="M176">
        <v>31</v>
      </c>
      <c r="U176" t="s">
        <v>481</v>
      </c>
    </row>
    <row r="177" spans="1:21" x14ac:dyDescent="0.3">
      <c r="A177">
        <v>46</v>
      </c>
      <c r="B177">
        <v>3</v>
      </c>
      <c r="C177" t="s">
        <v>218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15</v>
      </c>
      <c r="K177" t="s">
        <v>902</v>
      </c>
      <c r="L177" t="s">
        <v>413</v>
      </c>
      <c r="M177">
        <v>29</v>
      </c>
      <c r="U177" t="s">
        <v>481</v>
      </c>
    </row>
    <row r="178" spans="1:21" x14ac:dyDescent="0.3">
      <c r="A178">
        <v>46</v>
      </c>
      <c r="B178">
        <v>4</v>
      </c>
      <c r="C178" t="s">
        <v>218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15</v>
      </c>
      <c r="K178" t="s">
        <v>416</v>
      </c>
      <c r="L178" t="s">
        <v>417</v>
      </c>
      <c r="M178">
        <v>42</v>
      </c>
      <c r="O178">
        <v>52</v>
      </c>
      <c r="U178" t="s">
        <v>481</v>
      </c>
    </row>
    <row r="179" spans="1:21" x14ac:dyDescent="0.3">
      <c r="A179">
        <v>47</v>
      </c>
      <c r="B179">
        <v>1</v>
      </c>
      <c r="C179" t="s">
        <v>226</v>
      </c>
      <c r="D179" t="s">
        <v>50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15</v>
      </c>
      <c r="K179" t="s">
        <v>419</v>
      </c>
      <c r="L179" t="s">
        <v>413</v>
      </c>
      <c r="M179">
        <v>33</v>
      </c>
      <c r="U179" t="s">
        <v>482</v>
      </c>
    </row>
    <row r="180" spans="1:21" x14ac:dyDescent="0.3">
      <c r="A180">
        <v>47</v>
      </c>
      <c r="B180">
        <v>2</v>
      </c>
      <c r="C180" t="s">
        <v>226</v>
      </c>
      <c r="D180" t="s">
        <v>50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15</v>
      </c>
      <c r="K180" t="s">
        <v>420</v>
      </c>
      <c r="L180" t="s">
        <v>413</v>
      </c>
      <c r="M180">
        <v>33</v>
      </c>
      <c r="U180" t="s">
        <v>482</v>
      </c>
    </row>
    <row r="181" spans="1:21" x14ac:dyDescent="0.3">
      <c r="A181">
        <v>47</v>
      </c>
      <c r="B181">
        <v>3</v>
      </c>
      <c r="C181" t="s">
        <v>226</v>
      </c>
      <c r="D181" t="s">
        <v>50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15</v>
      </c>
      <c r="K181" t="s">
        <v>902</v>
      </c>
      <c r="L181" t="s">
        <v>276</v>
      </c>
      <c r="M181">
        <v>27</v>
      </c>
      <c r="U181" t="s">
        <v>482</v>
      </c>
    </row>
    <row r="182" spans="1:21" x14ac:dyDescent="0.3">
      <c r="A182">
        <v>47</v>
      </c>
      <c r="B182">
        <v>4</v>
      </c>
      <c r="C182" t="s">
        <v>226</v>
      </c>
      <c r="D182" t="s">
        <v>50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15</v>
      </c>
      <c r="K182" t="s">
        <v>416</v>
      </c>
      <c r="L182" t="s">
        <v>417</v>
      </c>
      <c r="M182">
        <v>42</v>
      </c>
      <c r="O182">
        <v>52</v>
      </c>
      <c r="U182" t="s">
        <v>482</v>
      </c>
    </row>
    <row r="183" spans="1:21" x14ac:dyDescent="0.3">
      <c r="A183">
        <v>48</v>
      </c>
      <c r="B183">
        <v>1</v>
      </c>
      <c r="C183" t="s">
        <v>216</v>
      </c>
      <c r="D183" t="s">
        <v>398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15</v>
      </c>
      <c r="K183" t="s">
        <v>419</v>
      </c>
      <c r="L183" t="s">
        <v>276</v>
      </c>
      <c r="M183">
        <v>28</v>
      </c>
      <c r="U183" t="s">
        <v>483</v>
      </c>
    </row>
    <row r="184" spans="1:21" x14ac:dyDescent="0.3">
      <c r="A184">
        <v>48</v>
      </c>
      <c r="B184">
        <v>2</v>
      </c>
      <c r="C184" t="s">
        <v>216</v>
      </c>
      <c r="D184" t="s">
        <v>398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15</v>
      </c>
      <c r="K184" t="s">
        <v>420</v>
      </c>
      <c r="L184" t="s">
        <v>276</v>
      </c>
      <c r="M184">
        <v>28</v>
      </c>
      <c r="U184" t="s">
        <v>483</v>
      </c>
    </row>
    <row r="185" spans="1:21" x14ac:dyDescent="0.3">
      <c r="A185">
        <v>48</v>
      </c>
      <c r="B185">
        <v>3</v>
      </c>
      <c r="C185" t="s">
        <v>216</v>
      </c>
      <c r="D185" t="s">
        <v>398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15</v>
      </c>
      <c r="K185" t="s">
        <v>902</v>
      </c>
      <c r="L185" t="s">
        <v>276</v>
      </c>
      <c r="M185">
        <v>28</v>
      </c>
      <c r="U185" t="s">
        <v>483</v>
      </c>
    </row>
    <row r="186" spans="1:21" x14ac:dyDescent="0.3">
      <c r="A186">
        <v>48</v>
      </c>
      <c r="B186">
        <v>4</v>
      </c>
      <c r="C186" t="s">
        <v>216</v>
      </c>
      <c r="D186" t="s">
        <v>398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15</v>
      </c>
      <c r="K186" t="s">
        <v>903</v>
      </c>
      <c r="L186" t="s">
        <v>276</v>
      </c>
      <c r="M186">
        <v>28</v>
      </c>
      <c r="U186" t="s">
        <v>483</v>
      </c>
    </row>
    <row r="187" spans="1:21" x14ac:dyDescent="0.3">
      <c r="A187">
        <v>48</v>
      </c>
      <c r="B187">
        <v>5</v>
      </c>
      <c r="C187" t="s">
        <v>216</v>
      </c>
      <c r="D187" t="s">
        <v>398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15</v>
      </c>
      <c r="K187" t="s">
        <v>416</v>
      </c>
      <c r="L187" t="s">
        <v>417</v>
      </c>
      <c r="M187">
        <v>45</v>
      </c>
      <c r="O187">
        <v>55</v>
      </c>
      <c r="U187" t="s">
        <v>483</v>
      </c>
    </row>
    <row r="188" spans="1:21" x14ac:dyDescent="0.3">
      <c r="A188">
        <v>49</v>
      </c>
      <c r="B188">
        <v>1</v>
      </c>
      <c r="C188" t="s">
        <v>218</v>
      </c>
      <c r="D188" t="s">
        <v>398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15</v>
      </c>
      <c r="K188" t="s">
        <v>419</v>
      </c>
      <c r="L188" t="s">
        <v>276</v>
      </c>
      <c r="M188">
        <v>28</v>
      </c>
      <c r="U188" t="s">
        <v>485</v>
      </c>
    </row>
    <row r="189" spans="1:21" x14ac:dyDescent="0.3">
      <c r="A189">
        <v>49</v>
      </c>
      <c r="B189">
        <v>2</v>
      </c>
      <c r="C189" t="s">
        <v>218</v>
      </c>
      <c r="D189" t="s">
        <v>398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15</v>
      </c>
      <c r="K189" t="s">
        <v>420</v>
      </c>
      <c r="L189" t="s">
        <v>413</v>
      </c>
      <c r="M189">
        <v>30</v>
      </c>
      <c r="U189" t="s">
        <v>485</v>
      </c>
    </row>
    <row r="190" spans="1:21" x14ac:dyDescent="0.3">
      <c r="A190">
        <v>49</v>
      </c>
      <c r="B190">
        <v>3</v>
      </c>
      <c r="C190" t="s">
        <v>218</v>
      </c>
      <c r="D190" t="s">
        <v>398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15</v>
      </c>
      <c r="K190" t="s">
        <v>902</v>
      </c>
      <c r="L190" t="s">
        <v>276</v>
      </c>
      <c r="M190">
        <v>28</v>
      </c>
      <c r="U190" t="s">
        <v>485</v>
      </c>
    </row>
    <row r="191" spans="1:21" x14ac:dyDescent="0.3">
      <c r="A191">
        <v>49</v>
      </c>
      <c r="B191">
        <v>4</v>
      </c>
      <c r="C191" t="s">
        <v>218</v>
      </c>
      <c r="D191" t="s">
        <v>398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15</v>
      </c>
      <c r="K191" t="s">
        <v>903</v>
      </c>
      <c r="L191" t="s">
        <v>413</v>
      </c>
      <c r="M191">
        <v>30</v>
      </c>
      <c r="U191" t="s">
        <v>485</v>
      </c>
    </row>
    <row r="192" spans="1:21" x14ac:dyDescent="0.3">
      <c r="A192">
        <v>49</v>
      </c>
      <c r="B192">
        <v>5</v>
      </c>
      <c r="C192" t="s">
        <v>218</v>
      </c>
      <c r="D192" t="s">
        <v>398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15</v>
      </c>
      <c r="K192" t="s">
        <v>416</v>
      </c>
      <c r="L192" t="s">
        <v>417</v>
      </c>
      <c r="M192">
        <v>45</v>
      </c>
      <c r="O192">
        <v>55</v>
      </c>
      <c r="U192" t="s">
        <v>485</v>
      </c>
    </row>
    <row r="193" spans="1:21" x14ac:dyDescent="0.3">
      <c r="A193">
        <v>50</v>
      </c>
      <c r="B193">
        <v>1</v>
      </c>
      <c r="C193" t="s">
        <v>717</v>
      </c>
      <c r="D193" t="s">
        <v>398</v>
      </c>
      <c r="E193" t="s">
        <v>24</v>
      </c>
      <c r="F193" t="s">
        <v>31</v>
      </c>
      <c r="G193" t="s">
        <v>49</v>
      </c>
      <c r="H193" t="s">
        <v>71</v>
      </c>
      <c r="I193">
        <v>1</v>
      </c>
      <c r="J193" t="s">
        <v>15</v>
      </c>
      <c r="K193" t="s">
        <v>419</v>
      </c>
      <c r="L193" t="s">
        <v>276</v>
      </c>
      <c r="M193">
        <v>28</v>
      </c>
      <c r="U193" t="s">
        <v>869</v>
      </c>
    </row>
    <row r="194" spans="1:21" x14ac:dyDescent="0.3">
      <c r="A194">
        <v>50</v>
      </c>
      <c r="B194">
        <v>2</v>
      </c>
      <c r="C194" t="s">
        <v>717</v>
      </c>
      <c r="D194" t="s">
        <v>398</v>
      </c>
      <c r="E194" t="s">
        <v>24</v>
      </c>
      <c r="F194" t="s">
        <v>31</v>
      </c>
      <c r="G194" t="s">
        <v>49</v>
      </c>
      <c r="H194" t="s">
        <v>71</v>
      </c>
      <c r="I194">
        <v>1</v>
      </c>
      <c r="J194" t="s">
        <v>15</v>
      </c>
      <c r="K194" t="s">
        <v>420</v>
      </c>
      <c r="L194" t="s">
        <v>276</v>
      </c>
      <c r="M194">
        <v>28</v>
      </c>
      <c r="U194" t="s">
        <v>869</v>
      </c>
    </row>
    <row r="195" spans="1:21" x14ac:dyDescent="0.3">
      <c r="A195">
        <v>50</v>
      </c>
      <c r="B195">
        <v>3</v>
      </c>
      <c r="C195" t="s">
        <v>717</v>
      </c>
      <c r="D195" t="s">
        <v>398</v>
      </c>
      <c r="E195" t="s">
        <v>24</v>
      </c>
      <c r="F195" t="s">
        <v>31</v>
      </c>
      <c r="G195" t="s">
        <v>49</v>
      </c>
      <c r="H195" t="s">
        <v>71</v>
      </c>
      <c r="I195">
        <v>1</v>
      </c>
      <c r="J195" t="s">
        <v>15</v>
      </c>
      <c r="K195" t="s">
        <v>902</v>
      </c>
      <c r="L195" t="s">
        <v>276</v>
      </c>
      <c r="M195">
        <v>28</v>
      </c>
      <c r="U195" t="s">
        <v>869</v>
      </c>
    </row>
    <row r="196" spans="1:21" x14ac:dyDescent="0.3">
      <c r="A196">
        <v>50</v>
      </c>
      <c r="B196">
        <v>4</v>
      </c>
      <c r="C196" t="s">
        <v>717</v>
      </c>
      <c r="D196" t="s">
        <v>398</v>
      </c>
      <c r="E196" t="s">
        <v>24</v>
      </c>
      <c r="F196" t="s">
        <v>31</v>
      </c>
      <c r="G196" t="s">
        <v>49</v>
      </c>
      <c r="H196" t="s">
        <v>71</v>
      </c>
      <c r="I196">
        <v>1</v>
      </c>
      <c r="J196" t="s">
        <v>15</v>
      </c>
      <c r="K196" t="s">
        <v>903</v>
      </c>
      <c r="L196" t="s">
        <v>276</v>
      </c>
      <c r="M196">
        <v>28</v>
      </c>
      <c r="U196" t="s">
        <v>869</v>
      </c>
    </row>
    <row r="197" spans="1:21" x14ac:dyDescent="0.3">
      <c r="A197">
        <v>51</v>
      </c>
      <c r="B197">
        <v>1</v>
      </c>
      <c r="C197" t="s">
        <v>216</v>
      </c>
      <c r="D197" t="s">
        <v>51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15</v>
      </c>
      <c r="K197" t="s">
        <v>419</v>
      </c>
      <c r="L197" t="s">
        <v>276</v>
      </c>
      <c r="M197">
        <v>27</v>
      </c>
      <c r="U197" t="s">
        <v>486</v>
      </c>
    </row>
    <row r="198" spans="1:21" x14ac:dyDescent="0.3">
      <c r="A198">
        <v>51</v>
      </c>
      <c r="B198">
        <v>2</v>
      </c>
      <c r="C198" t="s">
        <v>216</v>
      </c>
      <c r="D198" t="s">
        <v>51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15</v>
      </c>
      <c r="K198" t="s">
        <v>420</v>
      </c>
      <c r="L198" t="s">
        <v>276</v>
      </c>
      <c r="M198">
        <v>27</v>
      </c>
      <c r="U198" t="s">
        <v>486</v>
      </c>
    </row>
    <row r="199" spans="1:21" x14ac:dyDescent="0.3">
      <c r="A199">
        <v>51</v>
      </c>
      <c r="B199">
        <v>3</v>
      </c>
      <c r="C199" t="s">
        <v>216</v>
      </c>
      <c r="D199" t="s">
        <v>51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15</v>
      </c>
      <c r="K199" t="s">
        <v>902</v>
      </c>
      <c r="L199" t="s">
        <v>276</v>
      </c>
      <c r="M199">
        <v>27</v>
      </c>
      <c r="U199" t="s">
        <v>486</v>
      </c>
    </row>
    <row r="200" spans="1:21" x14ac:dyDescent="0.3">
      <c r="A200">
        <v>51</v>
      </c>
      <c r="B200">
        <v>4</v>
      </c>
      <c r="C200" t="s">
        <v>216</v>
      </c>
      <c r="D200" t="s">
        <v>51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15</v>
      </c>
      <c r="K200" t="s">
        <v>903</v>
      </c>
      <c r="L200" t="s">
        <v>276</v>
      </c>
      <c r="M200">
        <v>27</v>
      </c>
      <c r="U200" t="s">
        <v>486</v>
      </c>
    </row>
    <row r="201" spans="1:21" x14ac:dyDescent="0.3">
      <c r="A201">
        <v>52</v>
      </c>
      <c r="B201">
        <v>1</v>
      </c>
      <c r="C201" t="s">
        <v>216</v>
      </c>
      <c r="D201" t="s">
        <v>52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15</v>
      </c>
      <c r="K201" t="s">
        <v>419</v>
      </c>
      <c r="L201" t="s">
        <v>276</v>
      </c>
      <c r="M201">
        <v>26</v>
      </c>
      <c r="U201" t="s">
        <v>488</v>
      </c>
    </row>
    <row r="202" spans="1:21" x14ac:dyDescent="0.3">
      <c r="A202">
        <v>52</v>
      </c>
      <c r="B202">
        <v>2</v>
      </c>
      <c r="C202" t="s">
        <v>216</v>
      </c>
      <c r="D202" t="s">
        <v>52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15</v>
      </c>
      <c r="K202" t="s">
        <v>420</v>
      </c>
      <c r="L202" t="s">
        <v>276</v>
      </c>
      <c r="M202">
        <v>26</v>
      </c>
      <c r="U202" t="s">
        <v>488</v>
      </c>
    </row>
    <row r="203" spans="1:21" x14ac:dyDescent="0.3">
      <c r="A203">
        <v>52</v>
      </c>
      <c r="B203">
        <v>3</v>
      </c>
      <c r="C203" t="s">
        <v>216</v>
      </c>
      <c r="D203" t="s">
        <v>52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15</v>
      </c>
      <c r="K203" t="s">
        <v>416</v>
      </c>
      <c r="L203" t="s">
        <v>417</v>
      </c>
      <c r="M203">
        <v>43</v>
      </c>
      <c r="O203">
        <v>53</v>
      </c>
      <c r="U203" t="s">
        <v>488</v>
      </c>
    </row>
    <row r="204" spans="1:21" x14ac:dyDescent="0.3">
      <c r="A204">
        <v>53</v>
      </c>
      <c r="B204">
        <v>1</v>
      </c>
      <c r="C204" t="s">
        <v>216</v>
      </c>
      <c r="D204" t="s">
        <v>53</v>
      </c>
      <c r="E204" t="s">
        <v>23</v>
      </c>
      <c r="F204" t="s">
        <v>21</v>
      </c>
      <c r="G204" t="s">
        <v>49</v>
      </c>
      <c r="H204" t="s">
        <v>71</v>
      </c>
      <c r="I204">
        <v>1</v>
      </c>
      <c r="J204" t="s">
        <v>15</v>
      </c>
      <c r="U204" t="s">
        <v>490</v>
      </c>
    </row>
    <row r="205" spans="1:21" x14ac:dyDescent="0.3">
      <c r="A205">
        <v>54</v>
      </c>
      <c r="B205">
        <v>1</v>
      </c>
      <c r="C205" t="s">
        <v>216</v>
      </c>
      <c r="D205" t="s">
        <v>54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15</v>
      </c>
      <c r="K205" t="s">
        <v>419</v>
      </c>
      <c r="L205" t="s">
        <v>289</v>
      </c>
      <c r="M205">
        <v>36</v>
      </c>
      <c r="U205" t="s">
        <v>492</v>
      </c>
    </row>
    <row r="206" spans="1:21" x14ac:dyDescent="0.3">
      <c r="A206">
        <v>54</v>
      </c>
      <c r="B206">
        <v>2</v>
      </c>
      <c r="C206" t="s">
        <v>216</v>
      </c>
      <c r="D206" t="s">
        <v>54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15</v>
      </c>
      <c r="K206" t="s">
        <v>420</v>
      </c>
      <c r="L206" t="s">
        <v>289</v>
      </c>
      <c r="M206">
        <v>36</v>
      </c>
      <c r="U206" t="s">
        <v>492</v>
      </c>
    </row>
    <row r="207" spans="1:21" x14ac:dyDescent="0.3">
      <c r="A207">
        <v>54</v>
      </c>
      <c r="B207">
        <v>3</v>
      </c>
      <c r="C207" t="s">
        <v>216</v>
      </c>
      <c r="D207" t="s">
        <v>54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15</v>
      </c>
      <c r="K207" t="s">
        <v>905</v>
      </c>
      <c r="L207" t="s">
        <v>289</v>
      </c>
      <c r="M207">
        <v>36</v>
      </c>
      <c r="U207" t="s">
        <v>492</v>
      </c>
    </row>
    <row r="208" spans="1:21" x14ac:dyDescent="0.3">
      <c r="A208">
        <v>54</v>
      </c>
      <c r="B208">
        <v>4</v>
      </c>
      <c r="C208" t="s">
        <v>216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15</v>
      </c>
      <c r="K208" t="s">
        <v>902</v>
      </c>
      <c r="L208" t="s">
        <v>276</v>
      </c>
      <c r="M208">
        <v>33</v>
      </c>
      <c r="U208" t="s">
        <v>492</v>
      </c>
    </row>
    <row r="209" spans="1:21" x14ac:dyDescent="0.3">
      <c r="A209">
        <v>54</v>
      </c>
      <c r="B209">
        <v>5</v>
      </c>
      <c r="C209" t="s">
        <v>216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15</v>
      </c>
      <c r="K209" t="s">
        <v>903</v>
      </c>
      <c r="L209" t="s">
        <v>276</v>
      </c>
      <c r="M209">
        <v>33</v>
      </c>
      <c r="U209" t="s">
        <v>492</v>
      </c>
    </row>
    <row r="210" spans="1:21" x14ac:dyDescent="0.3">
      <c r="A210">
        <v>54</v>
      </c>
      <c r="B210">
        <v>6</v>
      </c>
      <c r="C210" t="s">
        <v>216</v>
      </c>
      <c r="D210" t="s">
        <v>54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15</v>
      </c>
      <c r="K210" t="s">
        <v>416</v>
      </c>
      <c r="L210" t="s">
        <v>417</v>
      </c>
      <c r="M210">
        <v>44</v>
      </c>
      <c r="O210">
        <v>54</v>
      </c>
      <c r="U210" t="s">
        <v>492</v>
      </c>
    </row>
    <row r="211" spans="1:21" x14ac:dyDescent="0.3">
      <c r="A211">
        <v>55</v>
      </c>
      <c r="B211">
        <v>1</v>
      </c>
      <c r="C211" t="s">
        <v>216</v>
      </c>
      <c r="D211" t="s">
        <v>30</v>
      </c>
      <c r="E211" t="s">
        <v>23</v>
      </c>
      <c r="F211" t="s">
        <v>31</v>
      </c>
      <c r="G211" t="s">
        <v>20</v>
      </c>
      <c r="H211" t="s">
        <v>71</v>
      </c>
      <c r="I211">
        <v>1</v>
      </c>
      <c r="J211" t="s">
        <v>15</v>
      </c>
      <c r="K211" t="s">
        <v>419</v>
      </c>
      <c r="L211" t="s">
        <v>276</v>
      </c>
      <c r="M211">
        <v>28</v>
      </c>
      <c r="U211" t="s">
        <v>494</v>
      </c>
    </row>
    <row r="212" spans="1:21" x14ac:dyDescent="0.3">
      <c r="A212">
        <v>55</v>
      </c>
      <c r="B212">
        <v>2</v>
      </c>
      <c r="C212" t="s">
        <v>216</v>
      </c>
      <c r="D212" t="s">
        <v>30</v>
      </c>
      <c r="E212" t="s">
        <v>23</v>
      </c>
      <c r="F212" t="s">
        <v>31</v>
      </c>
      <c r="G212" t="s">
        <v>20</v>
      </c>
      <c r="H212" t="s">
        <v>71</v>
      </c>
      <c r="I212">
        <v>1</v>
      </c>
      <c r="J212" t="s">
        <v>15</v>
      </c>
      <c r="K212" t="s">
        <v>420</v>
      </c>
      <c r="L212" t="s">
        <v>276</v>
      </c>
      <c r="M212">
        <v>28</v>
      </c>
      <c r="U212" t="s">
        <v>494</v>
      </c>
    </row>
    <row r="213" spans="1:21" x14ac:dyDescent="0.3">
      <c r="A213">
        <v>55</v>
      </c>
      <c r="B213">
        <v>3</v>
      </c>
      <c r="C213" t="s">
        <v>216</v>
      </c>
      <c r="D213" t="s">
        <v>30</v>
      </c>
      <c r="E213" t="s">
        <v>23</v>
      </c>
      <c r="F213" t="s">
        <v>31</v>
      </c>
      <c r="G213" t="s">
        <v>20</v>
      </c>
      <c r="H213" t="s">
        <v>71</v>
      </c>
      <c r="I213">
        <v>1</v>
      </c>
      <c r="J213" t="s">
        <v>15</v>
      </c>
      <c r="K213" t="s">
        <v>903</v>
      </c>
      <c r="L213" t="s">
        <v>276</v>
      </c>
      <c r="M213">
        <v>27</v>
      </c>
      <c r="U213" t="s">
        <v>494</v>
      </c>
    </row>
    <row r="214" spans="1:21" x14ac:dyDescent="0.3">
      <c r="A214">
        <v>56</v>
      </c>
      <c r="B214">
        <v>1</v>
      </c>
      <c r="C214" t="s">
        <v>226</v>
      </c>
      <c r="D214" t="s">
        <v>30</v>
      </c>
      <c r="E214" t="s">
        <v>24</v>
      </c>
      <c r="F214" t="s">
        <v>31</v>
      </c>
      <c r="G214" t="s">
        <v>20</v>
      </c>
      <c r="H214" t="s">
        <v>71</v>
      </c>
      <c r="I214">
        <v>1</v>
      </c>
      <c r="J214" t="s">
        <v>15</v>
      </c>
      <c r="K214" t="s">
        <v>419</v>
      </c>
      <c r="L214" t="s">
        <v>276</v>
      </c>
      <c r="M214">
        <v>28</v>
      </c>
      <c r="U214" t="s">
        <v>496</v>
      </c>
    </row>
    <row r="215" spans="1:21" x14ac:dyDescent="0.3">
      <c r="A215">
        <v>56</v>
      </c>
      <c r="B215">
        <v>2</v>
      </c>
      <c r="C215" t="s">
        <v>226</v>
      </c>
      <c r="D215" t="s">
        <v>30</v>
      </c>
      <c r="E215" t="s">
        <v>24</v>
      </c>
      <c r="F215" t="s">
        <v>31</v>
      </c>
      <c r="G215" t="s">
        <v>20</v>
      </c>
      <c r="H215" t="s">
        <v>71</v>
      </c>
      <c r="I215">
        <v>1</v>
      </c>
      <c r="J215" t="s">
        <v>15</v>
      </c>
      <c r="K215" t="s">
        <v>420</v>
      </c>
      <c r="L215" t="s">
        <v>276</v>
      </c>
      <c r="M215">
        <v>28</v>
      </c>
      <c r="U215" t="s">
        <v>496</v>
      </c>
    </row>
    <row r="216" spans="1:21" x14ac:dyDescent="0.3">
      <c r="A216">
        <v>56</v>
      </c>
      <c r="B216">
        <v>3</v>
      </c>
      <c r="C216" t="s">
        <v>226</v>
      </c>
      <c r="D216" t="s">
        <v>30</v>
      </c>
      <c r="E216" t="s">
        <v>24</v>
      </c>
      <c r="F216" t="s">
        <v>31</v>
      </c>
      <c r="G216" t="s">
        <v>20</v>
      </c>
      <c r="H216" t="s">
        <v>71</v>
      </c>
      <c r="I216">
        <v>1</v>
      </c>
      <c r="J216" t="s">
        <v>15</v>
      </c>
      <c r="K216" t="s">
        <v>903</v>
      </c>
      <c r="L216" t="s">
        <v>276</v>
      </c>
      <c r="M216">
        <v>27</v>
      </c>
      <c r="U216" t="s">
        <v>496</v>
      </c>
    </row>
    <row r="217" spans="1:21" x14ac:dyDescent="0.3">
      <c r="A217">
        <v>57</v>
      </c>
      <c r="B217">
        <v>1</v>
      </c>
      <c r="C217" t="s">
        <v>216</v>
      </c>
      <c r="D217" t="s">
        <v>32</v>
      </c>
      <c r="E217" t="s">
        <v>28</v>
      </c>
      <c r="F217" t="s">
        <v>25</v>
      </c>
      <c r="G217" t="s">
        <v>20</v>
      </c>
      <c r="H217" t="s">
        <v>71</v>
      </c>
      <c r="I217">
        <v>1</v>
      </c>
      <c r="J217" t="s">
        <v>15</v>
      </c>
      <c r="K217" t="s">
        <v>419</v>
      </c>
      <c r="L217" t="s">
        <v>276</v>
      </c>
      <c r="M217">
        <v>26</v>
      </c>
      <c r="U217" t="s">
        <v>497</v>
      </c>
    </row>
    <row r="218" spans="1:21" x14ac:dyDescent="0.3">
      <c r="A218">
        <v>57</v>
      </c>
      <c r="B218">
        <v>2</v>
      </c>
      <c r="C218" t="s">
        <v>216</v>
      </c>
      <c r="D218" t="s">
        <v>32</v>
      </c>
      <c r="E218" t="s">
        <v>28</v>
      </c>
      <c r="F218" t="s">
        <v>25</v>
      </c>
      <c r="G218" t="s">
        <v>20</v>
      </c>
      <c r="H218" t="s">
        <v>71</v>
      </c>
      <c r="I218">
        <v>1</v>
      </c>
      <c r="J218" t="s">
        <v>15</v>
      </c>
      <c r="K218" t="s">
        <v>420</v>
      </c>
      <c r="L218" t="s">
        <v>276</v>
      </c>
      <c r="M218">
        <v>26</v>
      </c>
      <c r="U218" t="s">
        <v>497</v>
      </c>
    </row>
    <row r="219" spans="1:21" x14ac:dyDescent="0.3">
      <c r="A219">
        <v>57</v>
      </c>
      <c r="B219">
        <v>3</v>
      </c>
      <c r="C219" t="s">
        <v>216</v>
      </c>
      <c r="D219" t="s">
        <v>32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15</v>
      </c>
      <c r="K219" t="s">
        <v>902</v>
      </c>
      <c r="L219" t="s">
        <v>276</v>
      </c>
      <c r="M219">
        <v>26</v>
      </c>
      <c r="U219" t="s">
        <v>497</v>
      </c>
    </row>
    <row r="220" spans="1:21" x14ac:dyDescent="0.3">
      <c r="A220">
        <v>57</v>
      </c>
      <c r="B220">
        <v>4</v>
      </c>
      <c r="C220" t="s">
        <v>216</v>
      </c>
      <c r="D220" t="s">
        <v>32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15</v>
      </c>
      <c r="K220" t="s">
        <v>903</v>
      </c>
      <c r="L220" t="s">
        <v>276</v>
      </c>
      <c r="M220">
        <v>26</v>
      </c>
      <c r="U220" t="s">
        <v>497</v>
      </c>
    </row>
    <row r="221" spans="1:21" x14ac:dyDescent="0.3">
      <c r="A221">
        <v>58</v>
      </c>
      <c r="B221">
        <v>1</v>
      </c>
      <c r="C221" t="s">
        <v>226</v>
      </c>
      <c r="D221" t="s">
        <v>32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15</v>
      </c>
      <c r="K221" t="s">
        <v>419</v>
      </c>
      <c r="L221" t="s">
        <v>276</v>
      </c>
      <c r="M221">
        <v>26</v>
      </c>
      <c r="U221" t="s">
        <v>499</v>
      </c>
    </row>
    <row r="222" spans="1:21" x14ac:dyDescent="0.3">
      <c r="A222">
        <v>58</v>
      </c>
      <c r="B222">
        <v>2</v>
      </c>
      <c r="C222" t="s">
        <v>226</v>
      </c>
      <c r="D222" t="s">
        <v>32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15</v>
      </c>
      <c r="K222" t="s">
        <v>420</v>
      </c>
      <c r="L222" t="s">
        <v>276</v>
      </c>
      <c r="M222">
        <v>26</v>
      </c>
      <c r="U222" t="s">
        <v>499</v>
      </c>
    </row>
    <row r="223" spans="1:21" x14ac:dyDescent="0.3">
      <c r="A223">
        <v>58</v>
      </c>
      <c r="B223">
        <v>3</v>
      </c>
      <c r="C223" t="s">
        <v>226</v>
      </c>
      <c r="D223" t="s">
        <v>32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15</v>
      </c>
      <c r="K223" t="s">
        <v>902</v>
      </c>
      <c r="L223" t="s">
        <v>276</v>
      </c>
      <c r="M223">
        <v>26</v>
      </c>
      <c r="U223" t="s">
        <v>499</v>
      </c>
    </row>
    <row r="224" spans="1:21" x14ac:dyDescent="0.3">
      <c r="A224">
        <v>58</v>
      </c>
      <c r="B224">
        <v>4</v>
      </c>
      <c r="C224" t="s">
        <v>226</v>
      </c>
      <c r="D224" t="s">
        <v>32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15</v>
      </c>
      <c r="K224" t="s">
        <v>903</v>
      </c>
      <c r="L224" t="s">
        <v>413</v>
      </c>
      <c r="M224">
        <v>29</v>
      </c>
      <c r="U224" t="s">
        <v>499</v>
      </c>
    </row>
    <row r="225" spans="1:21" x14ac:dyDescent="0.3">
      <c r="A225">
        <v>59</v>
      </c>
      <c r="B225">
        <v>1</v>
      </c>
      <c r="C225" t="s">
        <v>216</v>
      </c>
      <c r="D225" t="s">
        <v>33</v>
      </c>
      <c r="E225" t="s">
        <v>24</v>
      </c>
      <c r="F225" t="s">
        <v>26</v>
      </c>
      <c r="G225" t="s">
        <v>20</v>
      </c>
      <c r="H225" t="s">
        <v>71</v>
      </c>
      <c r="I225">
        <v>1</v>
      </c>
      <c r="J225" t="s">
        <v>15</v>
      </c>
      <c r="K225" t="s">
        <v>419</v>
      </c>
      <c r="L225" t="s">
        <v>289</v>
      </c>
      <c r="M225">
        <v>30</v>
      </c>
      <c r="U225" t="s">
        <v>500</v>
      </c>
    </row>
    <row r="226" spans="1:21" x14ac:dyDescent="0.3">
      <c r="A226">
        <v>59</v>
      </c>
      <c r="B226">
        <v>2</v>
      </c>
      <c r="C226" t="s">
        <v>216</v>
      </c>
      <c r="D226" t="s">
        <v>33</v>
      </c>
      <c r="E226" t="s">
        <v>24</v>
      </c>
      <c r="F226" t="s">
        <v>26</v>
      </c>
      <c r="G226" t="s">
        <v>20</v>
      </c>
      <c r="H226" t="s">
        <v>71</v>
      </c>
      <c r="I226">
        <v>1</v>
      </c>
      <c r="J226" t="s">
        <v>15</v>
      </c>
      <c r="K226" t="s">
        <v>420</v>
      </c>
      <c r="L226" t="s">
        <v>289</v>
      </c>
      <c r="M226">
        <v>30</v>
      </c>
      <c r="U226" t="s">
        <v>500</v>
      </c>
    </row>
    <row r="227" spans="1:21" x14ac:dyDescent="0.3">
      <c r="A227">
        <v>59</v>
      </c>
      <c r="B227">
        <v>3</v>
      </c>
      <c r="C227" t="s">
        <v>216</v>
      </c>
      <c r="D227" t="s">
        <v>33</v>
      </c>
      <c r="E227" t="s">
        <v>24</v>
      </c>
      <c r="F227" t="s">
        <v>26</v>
      </c>
      <c r="G227" t="s">
        <v>20</v>
      </c>
      <c r="H227" t="s">
        <v>71</v>
      </c>
      <c r="I227">
        <v>1</v>
      </c>
      <c r="J227" t="s">
        <v>15</v>
      </c>
      <c r="K227" t="s">
        <v>904</v>
      </c>
      <c r="L227" t="s">
        <v>289</v>
      </c>
      <c r="M227">
        <v>33</v>
      </c>
      <c r="U227" t="s">
        <v>500</v>
      </c>
    </row>
    <row r="228" spans="1:21" x14ac:dyDescent="0.3">
      <c r="A228">
        <v>59</v>
      </c>
      <c r="B228">
        <v>4</v>
      </c>
      <c r="C228" t="s">
        <v>216</v>
      </c>
      <c r="D228" t="s">
        <v>33</v>
      </c>
      <c r="E228" t="s">
        <v>24</v>
      </c>
      <c r="F228" t="s">
        <v>26</v>
      </c>
      <c r="G228" t="s">
        <v>20</v>
      </c>
      <c r="H228" t="s">
        <v>71</v>
      </c>
      <c r="I228">
        <v>1</v>
      </c>
      <c r="J228" t="s">
        <v>15</v>
      </c>
      <c r="K228" t="s">
        <v>902</v>
      </c>
      <c r="L228" t="s">
        <v>276</v>
      </c>
      <c r="M228">
        <v>30</v>
      </c>
      <c r="U228" t="s">
        <v>500</v>
      </c>
    </row>
    <row r="229" spans="1:21" x14ac:dyDescent="0.3">
      <c r="A229">
        <v>59</v>
      </c>
      <c r="B229">
        <v>5</v>
      </c>
      <c r="C229" t="s">
        <v>216</v>
      </c>
      <c r="D229" t="s">
        <v>33</v>
      </c>
      <c r="E229" t="s">
        <v>24</v>
      </c>
      <c r="F229" t="s">
        <v>26</v>
      </c>
      <c r="G229" t="s">
        <v>20</v>
      </c>
      <c r="H229" t="s">
        <v>71</v>
      </c>
      <c r="I229">
        <v>1</v>
      </c>
      <c r="J229" t="s">
        <v>15</v>
      </c>
      <c r="K229" t="s">
        <v>903</v>
      </c>
      <c r="L229" t="s">
        <v>276</v>
      </c>
      <c r="M229">
        <v>30</v>
      </c>
      <c r="U229" t="s">
        <v>500</v>
      </c>
    </row>
    <row r="230" spans="1:21" x14ac:dyDescent="0.3">
      <c r="A230">
        <v>60</v>
      </c>
      <c r="B230">
        <v>1</v>
      </c>
      <c r="C230" t="s">
        <v>216</v>
      </c>
      <c r="D230" t="s">
        <v>34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15</v>
      </c>
      <c r="K230" t="s">
        <v>419</v>
      </c>
      <c r="L230" t="s">
        <v>276</v>
      </c>
      <c r="M230">
        <v>27</v>
      </c>
      <c r="U230" t="s">
        <v>502</v>
      </c>
    </row>
    <row r="231" spans="1:21" x14ac:dyDescent="0.3">
      <c r="A231">
        <v>60</v>
      </c>
      <c r="B231">
        <v>2</v>
      </c>
      <c r="C231" t="s">
        <v>216</v>
      </c>
      <c r="D231" t="s">
        <v>34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15</v>
      </c>
      <c r="K231" t="s">
        <v>420</v>
      </c>
      <c r="L231" t="s">
        <v>276</v>
      </c>
      <c r="M231">
        <v>27</v>
      </c>
      <c r="U231" t="s">
        <v>502</v>
      </c>
    </row>
    <row r="232" spans="1:21" x14ac:dyDescent="0.3">
      <c r="A232">
        <v>60</v>
      </c>
      <c r="B232">
        <v>3</v>
      </c>
      <c r="C232" t="s">
        <v>216</v>
      </c>
      <c r="D232" t="s">
        <v>34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15</v>
      </c>
      <c r="K232" t="s">
        <v>903</v>
      </c>
      <c r="L232" t="s">
        <v>276</v>
      </c>
      <c r="M232">
        <v>27</v>
      </c>
      <c r="U232" t="s">
        <v>502</v>
      </c>
    </row>
    <row r="233" spans="1:21" x14ac:dyDescent="0.3">
      <c r="A233">
        <v>61</v>
      </c>
      <c r="B233">
        <v>1</v>
      </c>
      <c r="C233" t="s">
        <v>216</v>
      </c>
      <c r="D233" t="s">
        <v>35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15</v>
      </c>
      <c r="K233" t="s">
        <v>419</v>
      </c>
      <c r="L233" t="s">
        <v>276</v>
      </c>
      <c r="M233">
        <v>26</v>
      </c>
      <c r="U233" t="s">
        <v>504</v>
      </c>
    </row>
    <row r="234" spans="1:21" x14ac:dyDescent="0.3">
      <c r="A234">
        <v>61</v>
      </c>
      <c r="B234">
        <v>2</v>
      </c>
      <c r="C234" t="s">
        <v>216</v>
      </c>
      <c r="D234" t="s">
        <v>35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15</v>
      </c>
      <c r="K234" t="s">
        <v>420</v>
      </c>
      <c r="L234" t="s">
        <v>276</v>
      </c>
      <c r="M234">
        <v>26</v>
      </c>
      <c r="U234" t="s">
        <v>504</v>
      </c>
    </row>
    <row r="235" spans="1:21" x14ac:dyDescent="0.3">
      <c r="A235">
        <v>61</v>
      </c>
      <c r="B235">
        <v>3</v>
      </c>
      <c r="C235" t="s">
        <v>216</v>
      </c>
      <c r="D235" t="s">
        <v>35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15</v>
      </c>
      <c r="K235" t="s">
        <v>902</v>
      </c>
      <c r="L235" t="s">
        <v>276</v>
      </c>
      <c r="M235">
        <v>26</v>
      </c>
      <c r="U235" t="s">
        <v>504</v>
      </c>
    </row>
    <row r="236" spans="1:21" x14ac:dyDescent="0.3">
      <c r="A236">
        <v>62</v>
      </c>
      <c r="B236">
        <v>1</v>
      </c>
      <c r="C236" t="s">
        <v>717</v>
      </c>
      <c r="D236" t="s">
        <v>35</v>
      </c>
      <c r="E236" t="s">
        <v>24</v>
      </c>
      <c r="F236" t="s">
        <v>25</v>
      </c>
      <c r="G236" t="s">
        <v>20</v>
      </c>
      <c r="H236" t="s">
        <v>71</v>
      </c>
      <c r="I236">
        <v>1</v>
      </c>
      <c r="J236" t="s">
        <v>15</v>
      </c>
      <c r="K236" t="s">
        <v>419</v>
      </c>
      <c r="L236" t="s">
        <v>276</v>
      </c>
      <c r="M236">
        <v>26</v>
      </c>
      <c r="U236" t="s">
        <v>723</v>
      </c>
    </row>
    <row r="237" spans="1:21" x14ac:dyDescent="0.3">
      <c r="A237">
        <v>62</v>
      </c>
      <c r="B237">
        <v>2</v>
      </c>
      <c r="C237" t="s">
        <v>717</v>
      </c>
      <c r="D237" t="s">
        <v>35</v>
      </c>
      <c r="E237" t="s">
        <v>24</v>
      </c>
      <c r="F237" t="s">
        <v>25</v>
      </c>
      <c r="G237" t="s">
        <v>20</v>
      </c>
      <c r="H237" t="s">
        <v>71</v>
      </c>
      <c r="I237">
        <v>1</v>
      </c>
      <c r="J237" t="s">
        <v>15</v>
      </c>
      <c r="K237" t="s">
        <v>420</v>
      </c>
      <c r="L237" t="s">
        <v>276</v>
      </c>
      <c r="M237">
        <v>26</v>
      </c>
      <c r="U237" t="s">
        <v>723</v>
      </c>
    </row>
    <row r="238" spans="1:21" x14ac:dyDescent="0.3">
      <c r="A238">
        <v>62</v>
      </c>
      <c r="B238">
        <v>3</v>
      </c>
      <c r="C238" t="s">
        <v>717</v>
      </c>
      <c r="D238" t="s">
        <v>35</v>
      </c>
      <c r="E238" t="s">
        <v>24</v>
      </c>
      <c r="F238" t="s">
        <v>25</v>
      </c>
      <c r="G238" t="s">
        <v>20</v>
      </c>
      <c r="H238" t="s">
        <v>71</v>
      </c>
      <c r="I238">
        <v>1</v>
      </c>
      <c r="J238" t="s">
        <v>15</v>
      </c>
      <c r="K238" t="s">
        <v>902</v>
      </c>
      <c r="L238" t="s">
        <v>276</v>
      </c>
      <c r="M238">
        <v>26</v>
      </c>
      <c r="U238" t="s">
        <v>723</v>
      </c>
    </row>
    <row r="239" spans="1:21" x14ac:dyDescent="0.3">
      <c r="A239">
        <v>63</v>
      </c>
      <c r="B239">
        <v>1</v>
      </c>
      <c r="C239" t="s">
        <v>216</v>
      </c>
      <c r="D239" t="s">
        <v>36</v>
      </c>
      <c r="E239" t="s">
        <v>23</v>
      </c>
      <c r="F239" t="s">
        <v>21</v>
      </c>
      <c r="G239" t="s">
        <v>20</v>
      </c>
      <c r="H239" t="s">
        <v>71</v>
      </c>
      <c r="I239">
        <v>1</v>
      </c>
      <c r="J239" t="s">
        <v>15</v>
      </c>
      <c r="U239" t="s">
        <v>506</v>
      </c>
    </row>
    <row r="240" spans="1:21" x14ac:dyDescent="0.3">
      <c r="A240">
        <v>64</v>
      </c>
      <c r="B240">
        <v>1</v>
      </c>
      <c r="C240" t="s">
        <v>216</v>
      </c>
      <c r="D240" t="s">
        <v>37</v>
      </c>
      <c r="E240" t="s">
        <v>23</v>
      </c>
      <c r="F240" t="s">
        <v>26</v>
      </c>
      <c r="G240" t="s">
        <v>20</v>
      </c>
      <c r="H240" t="s">
        <v>71</v>
      </c>
      <c r="I240">
        <v>1</v>
      </c>
      <c r="J240" t="s">
        <v>15</v>
      </c>
      <c r="K240" t="s">
        <v>419</v>
      </c>
      <c r="L240" t="s">
        <v>289</v>
      </c>
      <c r="M240">
        <v>38</v>
      </c>
      <c r="U240" t="s">
        <v>508</v>
      </c>
    </row>
    <row r="241" spans="1:21" x14ac:dyDescent="0.3">
      <c r="A241">
        <v>64</v>
      </c>
      <c r="B241">
        <v>2</v>
      </c>
      <c r="C241" t="s">
        <v>216</v>
      </c>
      <c r="D241" t="s">
        <v>37</v>
      </c>
      <c r="E241" t="s">
        <v>23</v>
      </c>
      <c r="F241" t="s">
        <v>26</v>
      </c>
      <c r="G241" t="s">
        <v>20</v>
      </c>
      <c r="H241" t="s">
        <v>71</v>
      </c>
      <c r="I241">
        <v>1</v>
      </c>
      <c r="J241" t="s">
        <v>15</v>
      </c>
      <c r="K241" t="s">
        <v>420</v>
      </c>
      <c r="L241" t="s">
        <v>289</v>
      </c>
      <c r="M241">
        <v>38</v>
      </c>
      <c r="U241" t="s">
        <v>508</v>
      </c>
    </row>
    <row r="242" spans="1:21" x14ac:dyDescent="0.3">
      <c r="A242">
        <v>64</v>
      </c>
      <c r="B242">
        <v>3</v>
      </c>
      <c r="C242" t="s">
        <v>216</v>
      </c>
      <c r="D242" t="s">
        <v>37</v>
      </c>
      <c r="E242" t="s">
        <v>23</v>
      </c>
      <c r="F242" t="s">
        <v>26</v>
      </c>
      <c r="G242" t="s">
        <v>20</v>
      </c>
      <c r="H242" t="s">
        <v>71</v>
      </c>
      <c r="I242">
        <v>1</v>
      </c>
      <c r="J242" t="s">
        <v>15</v>
      </c>
      <c r="K242" t="s">
        <v>901</v>
      </c>
      <c r="L242" t="s">
        <v>289</v>
      </c>
      <c r="M242">
        <v>43</v>
      </c>
      <c r="U242" t="s">
        <v>508</v>
      </c>
    </row>
    <row r="243" spans="1:21" x14ac:dyDescent="0.3">
      <c r="A243">
        <v>64</v>
      </c>
      <c r="B243">
        <v>4</v>
      </c>
      <c r="C243" t="s">
        <v>216</v>
      </c>
      <c r="D243" t="s">
        <v>37</v>
      </c>
      <c r="E243" t="s">
        <v>23</v>
      </c>
      <c r="F243" t="s">
        <v>26</v>
      </c>
      <c r="G243" t="s">
        <v>20</v>
      </c>
      <c r="H243" t="s">
        <v>71</v>
      </c>
      <c r="I243">
        <v>1</v>
      </c>
      <c r="J243" t="s">
        <v>15</v>
      </c>
      <c r="K243" t="s">
        <v>905</v>
      </c>
      <c r="L243" t="s">
        <v>276</v>
      </c>
      <c r="M243">
        <v>38</v>
      </c>
      <c r="U243" t="s">
        <v>508</v>
      </c>
    </row>
    <row r="244" spans="1:21" x14ac:dyDescent="0.3">
      <c r="A244">
        <v>64</v>
      </c>
      <c r="B244">
        <v>5</v>
      </c>
      <c r="C244" t="s">
        <v>216</v>
      </c>
      <c r="D244" t="s">
        <v>37</v>
      </c>
      <c r="E244" t="s">
        <v>23</v>
      </c>
      <c r="F244" t="s">
        <v>26</v>
      </c>
      <c r="G244" t="s">
        <v>20</v>
      </c>
      <c r="H244" t="s">
        <v>71</v>
      </c>
      <c r="I244">
        <v>1</v>
      </c>
      <c r="J244" t="s">
        <v>15</v>
      </c>
      <c r="K244" t="s">
        <v>902</v>
      </c>
      <c r="L244" t="s">
        <v>276</v>
      </c>
      <c r="M244">
        <v>33</v>
      </c>
      <c r="U244" t="s">
        <v>508</v>
      </c>
    </row>
    <row r="245" spans="1:21" x14ac:dyDescent="0.3">
      <c r="A245">
        <v>64</v>
      </c>
      <c r="B245">
        <v>6</v>
      </c>
      <c r="C245" t="s">
        <v>216</v>
      </c>
      <c r="D245" t="s">
        <v>37</v>
      </c>
      <c r="E245" t="s">
        <v>23</v>
      </c>
      <c r="F245" t="s">
        <v>26</v>
      </c>
      <c r="G245" t="s">
        <v>20</v>
      </c>
      <c r="H245" t="s">
        <v>71</v>
      </c>
      <c r="I245">
        <v>1</v>
      </c>
      <c r="J245" t="s">
        <v>15</v>
      </c>
      <c r="K245" t="s">
        <v>903</v>
      </c>
      <c r="L245" t="s">
        <v>276</v>
      </c>
      <c r="M245">
        <v>33</v>
      </c>
      <c r="U245" t="s">
        <v>508</v>
      </c>
    </row>
    <row r="246" spans="1:21" x14ac:dyDescent="0.3">
      <c r="A246">
        <v>65</v>
      </c>
      <c r="B246">
        <v>1</v>
      </c>
      <c r="C246" t="s">
        <v>216</v>
      </c>
      <c r="D246" t="s">
        <v>38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15</v>
      </c>
      <c r="K246" t="s">
        <v>419</v>
      </c>
      <c r="L246" t="s">
        <v>276</v>
      </c>
      <c r="M246">
        <v>26</v>
      </c>
      <c r="U246" t="s">
        <v>510</v>
      </c>
    </row>
    <row r="247" spans="1:21" x14ac:dyDescent="0.3">
      <c r="A247">
        <v>65</v>
      </c>
      <c r="B247">
        <v>2</v>
      </c>
      <c r="C247" t="s">
        <v>216</v>
      </c>
      <c r="D247" t="s">
        <v>38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15</v>
      </c>
      <c r="K247" t="s">
        <v>420</v>
      </c>
      <c r="L247" t="s">
        <v>276</v>
      </c>
      <c r="M247">
        <v>26</v>
      </c>
      <c r="U247" t="s">
        <v>510</v>
      </c>
    </row>
    <row r="248" spans="1:21" x14ac:dyDescent="0.3">
      <c r="A248">
        <v>65</v>
      </c>
      <c r="B248">
        <v>3</v>
      </c>
      <c r="C248" t="s">
        <v>216</v>
      </c>
      <c r="D248" t="s">
        <v>38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15</v>
      </c>
      <c r="K248" t="s">
        <v>902</v>
      </c>
      <c r="L248" t="s">
        <v>276</v>
      </c>
      <c r="M248">
        <v>26</v>
      </c>
      <c r="U248" t="s">
        <v>510</v>
      </c>
    </row>
    <row r="249" spans="1:21" x14ac:dyDescent="0.3">
      <c r="A249">
        <v>66</v>
      </c>
      <c r="B249">
        <v>1</v>
      </c>
      <c r="C249" t="s">
        <v>216</v>
      </c>
      <c r="D249" t="s">
        <v>55</v>
      </c>
      <c r="E249" t="s">
        <v>23</v>
      </c>
      <c r="F249" t="s">
        <v>25</v>
      </c>
      <c r="G249" t="s">
        <v>56</v>
      </c>
      <c r="H249" t="s">
        <v>71</v>
      </c>
      <c r="I249">
        <v>1</v>
      </c>
      <c r="J249" t="s">
        <v>15</v>
      </c>
      <c r="K249" t="s">
        <v>419</v>
      </c>
      <c r="L249" t="s">
        <v>276</v>
      </c>
      <c r="M249">
        <v>25</v>
      </c>
      <c r="U249" t="s">
        <v>512</v>
      </c>
    </row>
    <row r="250" spans="1:21" x14ac:dyDescent="0.3">
      <c r="A250">
        <v>66</v>
      </c>
      <c r="B250">
        <v>2</v>
      </c>
      <c r="C250" t="s">
        <v>216</v>
      </c>
      <c r="D250" t="s">
        <v>55</v>
      </c>
      <c r="E250" t="s">
        <v>23</v>
      </c>
      <c r="F250" t="s">
        <v>25</v>
      </c>
      <c r="G250" t="s">
        <v>56</v>
      </c>
      <c r="H250" t="s">
        <v>71</v>
      </c>
      <c r="I250">
        <v>1</v>
      </c>
      <c r="J250" t="s">
        <v>15</v>
      </c>
      <c r="K250" t="s">
        <v>420</v>
      </c>
      <c r="L250" t="s">
        <v>276</v>
      </c>
      <c r="M250">
        <v>25</v>
      </c>
      <c r="U250" t="s">
        <v>512</v>
      </c>
    </row>
    <row r="251" spans="1:21" x14ac:dyDescent="0.3">
      <c r="A251">
        <v>66</v>
      </c>
      <c r="B251">
        <v>3</v>
      </c>
      <c r="C251" t="s">
        <v>216</v>
      </c>
      <c r="D251" t="s">
        <v>55</v>
      </c>
      <c r="E251" t="s">
        <v>23</v>
      </c>
      <c r="F251" t="s">
        <v>25</v>
      </c>
      <c r="G251" t="s">
        <v>56</v>
      </c>
      <c r="H251" t="s">
        <v>71</v>
      </c>
      <c r="I251">
        <v>1</v>
      </c>
      <c r="J251" t="s">
        <v>15</v>
      </c>
      <c r="K251" t="s">
        <v>902</v>
      </c>
      <c r="L251" t="s">
        <v>276</v>
      </c>
      <c r="M251">
        <v>25</v>
      </c>
      <c r="U251" t="s">
        <v>512</v>
      </c>
    </row>
    <row r="252" spans="1:21" x14ac:dyDescent="0.3">
      <c r="A252">
        <v>67</v>
      </c>
      <c r="B252">
        <v>1</v>
      </c>
      <c r="C252" t="s">
        <v>216</v>
      </c>
      <c r="D252" t="s">
        <v>57</v>
      </c>
      <c r="E252" t="s">
        <v>24</v>
      </c>
      <c r="F252" t="s">
        <v>26</v>
      </c>
      <c r="G252" t="s">
        <v>56</v>
      </c>
      <c r="H252" t="s">
        <v>71</v>
      </c>
      <c r="I252">
        <v>1</v>
      </c>
      <c r="J252" t="s">
        <v>15</v>
      </c>
      <c r="K252" t="s">
        <v>419</v>
      </c>
      <c r="L252" t="s">
        <v>289</v>
      </c>
      <c r="M252">
        <v>33</v>
      </c>
      <c r="U252" t="s">
        <v>514</v>
      </c>
    </row>
    <row r="253" spans="1:21" x14ac:dyDescent="0.3">
      <c r="A253">
        <v>67</v>
      </c>
      <c r="B253">
        <v>2</v>
      </c>
      <c r="C253" t="s">
        <v>216</v>
      </c>
      <c r="D253" t="s">
        <v>57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15</v>
      </c>
      <c r="K253" t="s">
        <v>420</v>
      </c>
      <c r="L253" t="s">
        <v>289</v>
      </c>
      <c r="M253">
        <v>33</v>
      </c>
      <c r="U253" t="s">
        <v>514</v>
      </c>
    </row>
    <row r="254" spans="1:21" x14ac:dyDescent="0.3">
      <c r="A254">
        <v>67</v>
      </c>
      <c r="B254">
        <v>3</v>
      </c>
      <c r="C254" t="s">
        <v>216</v>
      </c>
      <c r="D254" t="s">
        <v>57</v>
      </c>
      <c r="E254" t="s">
        <v>24</v>
      </c>
      <c r="F254" t="s">
        <v>26</v>
      </c>
      <c r="G254" t="s">
        <v>56</v>
      </c>
      <c r="H254" t="s">
        <v>71</v>
      </c>
      <c r="I254">
        <v>1</v>
      </c>
      <c r="J254" t="s">
        <v>15</v>
      </c>
      <c r="K254" t="s">
        <v>889</v>
      </c>
      <c r="L254" t="s">
        <v>289</v>
      </c>
      <c r="M254">
        <v>36</v>
      </c>
      <c r="U254" t="s">
        <v>514</v>
      </c>
    </row>
    <row r="255" spans="1:21" x14ac:dyDescent="0.3">
      <c r="A255">
        <v>67</v>
      </c>
      <c r="B255">
        <v>4</v>
      </c>
      <c r="C255" t="s">
        <v>216</v>
      </c>
      <c r="D255" t="s">
        <v>57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15</v>
      </c>
      <c r="K255" t="s">
        <v>902</v>
      </c>
      <c r="L255" t="s">
        <v>276</v>
      </c>
      <c r="M255">
        <v>31</v>
      </c>
      <c r="U255" t="s">
        <v>514</v>
      </c>
    </row>
    <row r="256" spans="1:21" x14ac:dyDescent="0.3">
      <c r="A256">
        <v>67</v>
      </c>
      <c r="B256">
        <v>5</v>
      </c>
      <c r="C256" t="s">
        <v>216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15</v>
      </c>
      <c r="K256" t="s">
        <v>903</v>
      </c>
      <c r="L256" t="s">
        <v>276</v>
      </c>
      <c r="M256">
        <v>31</v>
      </c>
      <c r="U256" t="s">
        <v>514</v>
      </c>
    </row>
    <row r="257" spans="1:21" x14ac:dyDescent="0.3">
      <c r="A257">
        <v>67</v>
      </c>
      <c r="B257">
        <v>6</v>
      </c>
      <c r="C257" t="s">
        <v>216</v>
      </c>
      <c r="D257" t="s">
        <v>57</v>
      </c>
      <c r="E257" t="s">
        <v>24</v>
      </c>
      <c r="F257" t="s">
        <v>26</v>
      </c>
      <c r="G257" t="s">
        <v>56</v>
      </c>
      <c r="H257" t="s">
        <v>71</v>
      </c>
      <c r="I257">
        <v>1</v>
      </c>
      <c r="J257" t="s">
        <v>15</v>
      </c>
      <c r="K257" t="s">
        <v>416</v>
      </c>
      <c r="L257" t="s">
        <v>417</v>
      </c>
      <c r="M257">
        <v>45</v>
      </c>
      <c r="O257">
        <v>55</v>
      </c>
      <c r="U257" t="s">
        <v>514</v>
      </c>
    </row>
    <row r="258" spans="1:21" x14ac:dyDescent="0.3">
      <c r="A258">
        <v>68</v>
      </c>
      <c r="B258">
        <v>1</v>
      </c>
      <c r="C258" t="s">
        <v>216</v>
      </c>
      <c r="D258" t="s">
        <v>58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15</v>
      </c>
      <c r="K258" t="s">
        <v>419</v>
      </c>
      <c r="L258" t="s">
        <v>276</v>
      </c>
      <c r="M258">
        <v>25</v>
      </c>
      <c r="U258" t="s">
        <v>516</v>
      </c>
    </row>
    <row r="259" spans="1:21" x14ac:dyDescent="0.3">
      <c r="A259">
        <v>68</v>
      </c>
      <c r="B259">
        <v>2</v>
      </c>
      <c r="C259" t="s">
        <v>216</v>
      </c>
      <c r="D259" t="s">
        <v>58</v>
      </c>
      <c r="E259" t="s">
        <v>24</v>
      </c>
      <c r="F259" t="s">
        <v>25</v>
      </c>
      <c r="G259" t="s">
        <v>56</v>
      </c>
      <c r="H259" t="s">
        <v>71</v>
      </c>
      <c r="I259">
        <v>1</v>
      </c>
      <c r="J259" t="s">
        <v>15</v>
      </c>
      <c r="K259" t="s">
        <v>420</v>
      </c>
      <c r="L259" t="s">
        <v>276</v>
      </c>
      <c r="M259">
        <v>25</v>
      </c>
      <c r="U259" t="s">
        <v>516</v>
      </c>
    </row>
    <row r="260" spans="1:21" x14ac:dyDescent="0.3">
      <c r="A260">
        <v>68</v>
      </c>
      <c r="B260">
        <v>3</v>
      </c>
      <c r="C260" t="s">
        <v>216</v>
      </c>
      <c r="D260" t="s">
        <v>58</v>
      </c>
      <c r="E260" t="s">
        <v>24</v>
      </c>
      <c r="F260" t="s">
        <v>25</v>
      </c>
      <c r="G260" t="s">
        <v>56</v>
      </c>
      <c r="H260" t="s">
        <v>71</v>
      </c>
      <c r="I260">
        <v>1</v>
      </c>
      <c r="J260" t="s">
        <v>15</v>
      </c>
      <c r="K260" t="s">
        <v>902</v>
      </c>
      <c r="L260" t="s">
        <v>276</v>
      </c>
      <c r="M260">
        <v>25</v>
      </c>
      <c r="U260" t="s">
        <v>516</v>
      </c>
    </row>
    <row r="261" spans="1:21" x14ac:dyDescent="0.3">
      <c r="A261">
        <v>68</v>
      </c>
      <c r="B261">
        <v>4</v>
      </c>
      <c r="C261" t="s">
        <v>216</v>
      </c>
      <c r="D261" t="s">
        <v>58</v>
      </c>
      <c r="E261" t="s">
        <v>24</v>
      </c>
      <c r="F261" t="s">
        <v>25</v>
      </c>
      <c r="G261" t="s">
        <v>56</v>
      </c>
      <c r="H261" t="s">
        <v>71</v>
      </c>
      <c r="I261">
        <v>1</v>
      </c>
      <c r="J261" t="s">
        <v>15</v>
      </c>
      <c r="K261" t="s">
        <v>903</v>
      </c>
      <c r="L261" t="s">
        <v>276</v>
      </c>
      <c r="M261">
        <v>25</v>
      </c>
      <c r="U261" t="s">
        <v>516</v>
      </c>
    </row>
    <row r="262" spans="1:21" x14ac:dyDescent="0.3">
      <c r="A262">
        <v>69</v>
      </c>
      <c r="B262">
        <v>1</v>
      </c>
      <c r="C262" t="s">
        <v>216</v>
      </c>
      <c r="D262" t="s">
        <v>59</v>
      </c>
      <c r="E262" t="s">
        <v>24</v>
      </c>
      <c r="F262" t="s">
        <v>21</v>
      </c>
      <c r="G262" t="s">
        <v>56</v>
      </c>
      <c r="H262" t="s">
        <v>71</v>
      </c>
      <c r="I262">
        <v>1</v>
      </c>
      <c r="J262" t="s">
        <v>15</v>
      </c>
      <c r="U262" t="s">
        <v>518</v>
      </c>
    </row>
    <row r="263" spans="1:21" x14ac:dyDescent="0.3">
      <c r="A263">
        <v>70</v>
      </c>
      <c r="B263">
        <v>1</v>
      </c>
      <c r="C263" t="s">
        <v>216</v>
      </c>
      <c r="D263" t="s">
        <v>60</v>
      </c>
      <c r="E263" t="s">
        <v>24</v>
      </c>
      <c r="F263" t="s">
        <v>31</v>
      </c>
      <c r="G263" t="s">
        <v>56</v>
      </c>
      <c r="H263" t="s">
        <v>71</v>
      </c>
      <c r="I263">
        <v>1</v>
      </c>
      <c r="J263" t="s">
        <v>15</v>
      </c>
      <c r="K263" t="s">
        <v>419</v>
      </c>
      <c r="L263" t="s">
        <v>276</v>
      </c>
      <c r="M263">
        <v>27</v>
      </c>
      <c r="U263" t="s">
        <v>520</v>
      </c>
    </row>
    <row r="264" spans="1:21" x14ac:dyDescent="0.3">
      <c r="A264">
        <v>70</v>
      </c>
      <c r="B264">
        <v>2</v>
      </c>
      <c r="C264" t="s">
        <v>216</v>
      </c>
      <c r="D264" t="s">
        <v>60</v>
      </c>
      <c r="E264" t="s">
        <v>24</v>
      </c>
      <c r="F264" t="s">
        <v>31</v>
      </c>
      <c r="G264" t="s">
        <v>56</v>
      </c>
      <c r="H264" t="s">
        <v>71</v>
      </c>
      <c r="I264">
        <v>1</v>
      </c>
      <c r="J264" t="s">
        <v>15</v>
      </c>
      <c r="K264" t="s">
        <v>420</v>
      </c>
      <c r="L264" t="s">
        <v>276</v>
      </c>
      <c r="M264">
        <v>27</v>
      </c>
      <c r="U264" t="s">
        <v>520</v>
      </c>
    </row>
    <row r="265" spans="1:21" x14ac:dyDescent="0.3">
      <c r="A265">
        <v>70</v>
      </c>
      <c r="B265">
        <v>3</v>
      </c>
      <c r="C265" t="s">
        <v>216</v>
      </c>
      <c r="D265" t="s">
        <v>60</v>
      </c>
      <c r="E265" t="s">
        <v>24</v>
      </c>
      <c r="F265" t="s">
        <v>31</v>
      </c>
      <c r="G265" t="s">
        <v>56</v>
      </c>
      <c r="H265" t="s">
        <v>71</v>
      </c>
      <c r="I265">
        <v>1</v>
      </c>
      <c r="J265" t="s">
        <v>15</v>
      </c>
      <c r="K265" t="s">
        <v>903</v>
      </c>
      <c r="L265" t="s">
        <v>276</v>
      </c>
      <c r="M265">
        <v>26</v>
      </c>
      <c r="U265" t="s">
        <v>520</v>
      </c>
    </row>
    <row r="266" spans="1:21" x14ac:dyDescent="0.3">
      <c r="A266">
        <v>71</v>
      </c>
      <c r="B266">
        <v>1</v>
      </c>
      <c r="C266" t="s">
        <v>216</v>
      </c>
      <c r="D266" t="s">
        <v>61</v>
      </c>
      <c r="E266" t="s">
        <v>24</v>
      </c>
      <c r="F266" t="s">
        <v>26</v>
      </c>
      <c r="G266" t="s">
        <v>56</v>
      </c>
      <c r="H266" t="s">
        <v>71</v>
      </c>
      <c r="I266">
        <v>1</v>
      </c>
      <c r="J266" t="s">
        <v>15</v>
      </c>
      <c r="K266" t="s">
        <v>419</v>
      </c>
      <c r="L266" t="s">
        <v>289</v>
      </c>
      <c r="M266">
        <v>35</v>
      </c>
      <c r="U266" t="s">
        <v>522</v>
      </c>
    </row>
    <row r="267" spans="1:21" x14ac:dyDescent="0.3">
      <c r="A267">
        <v>71</v>
      </c>
      <c r="B267">
        <v>2</v>
      </c>
      <c r="C267" t="s">
        <v>216</v>
      </c>
      <c r="D267" t="s">
        <v>61</v>
      </c>
      <c r="E267" t="s">
        <v>24</v>
      </c>
      <c r="F267" t="s">
        <v>26</v>
      </c>
      <c r="G267" t="s">
        <v>56</v>
      </c>
      <c r="H267" t="s">
        <v>71</v>
      </c>
      <c r="I267">
        <v>1</v>
      </c>
      <c r="J267" t="s">
        <v>15</v>
      </c>
      <c r="K267" t="s">
        <v>420</v>
      </c>
      <c r="L267" t="s">
        <v>289</v>
      </c>
      <c r="M267">
        <v>35</v>
      </c>
      <c r="U267" t="s">
        <v>522</v>
      </c>
    </row>
    <row r="268" spans="1:21" x14ac:dyDescent="0.3">
      <c r="A268">
        <v>71</v>
      </c>
      <c r="B268">
        <v>3</v>
      </c>
      <c r="C268" t="s">
        <v>216</v>
      </c>
      <c r="D268" t="s">
        <v>61</v>
      </c>
      <c r="E268" t="s">
        <v>24</v>
      </c>
      <c r="F268" t="s">
        <v>26</v>
      </c>
      <c r="G268" t="s">
        <v>56</v>
      </c>
      <c r="H268" t="s">
        <v>71</v>
      </c>
      <c r="I268">
        <v>1</v>
      </c>
      <c r="J268" t="s">
        <v>15</v>
      </c>
      <c r="K268" t="s">
        <v>904</v>
      </c>
      <c r="L268" t="s">
        <v>289</v>
      </c>
      <c r="M268">
        <v>42</v>
      </c>
      <c r="U268" t="s">
        <v>522</v>
      </c>
    </row>
    <row r="269" spans="1:21" x14ac:dyDescent="0.3">
      <c r="A269">
        <v>71</v>
      </c>
      <c r="B269">
        <v>4</v>
      </c>
      <c r="C269" t="s">
        <v>216</v>
      </c>
      <c r="D269" t="s">
        <v>61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15</v>
      </c>
      <c r="K269" t="s">
        <v>902</v>
      </c>
      <c r="L269" t="s">
        <v>276</v>
      </c>
      <c r="M269">
        <v>32</v>
      </c>
      <c r="U269" t="s">
        <v>522</v>
      </c>
    </row>
    <row r="270" spans="1:21" x14ac:dyDescent="0.3">
      <c r="A270">
        <v>71</v>
      </c>
      <c r="B270">
        <v>5</v>
      </c>
      <c r="C270" t="s">
        <v>216</v>
      </c>
      <c r="D270" t="s">
        <v>61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15</v>
      </c>
      <c r="K270" t="s">
        <v>903</v>
      </c>
      <c r="L270" t="s">
        <v>276</v>
      </c>
      <c r="M270">
        <v>32</v>
      </c>
      <c r="U270" t="s">
        <v>522</v>
      </c>
    </row>
    <row r="271" spans="1:21" x14ac:dyDescent="0.3">
      <c r="A271">
        <v>71</v>
      </c>
      <c r="B271">
        <v>6</v>
      </c>
      <c r="C271" t="s">
        <v>216</v>
      </c>
      <c r="D271" t="s">
        <v>61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15</v>
      </c>
      <c r="K271" t="s">
        <v>416</v>
      </c>
      <c r="L271" t="s">
        <v>417</v>
      </c>
      <c r="M271">
        <v>45</v>
      </c>
      <c r="O271">
        <v>55</v>
      </c>
      <c r="U271" t="s">
        <v>522</v>
      </c>
    </row>
    <row r="272" spans="1:21" x14ac:dyDescent="0.3">
      <c r="A272">
        <v>72</v>
      </c>
      <c r="B272">
        <v>1</v>
      </c>
      <c r="C272" t="s">
        <v>216</v>
      </c>
      <c r="D272" t="s">
        <v>62</v>
      </c>
      <c r="E272" t="s">
        <v>24</v>
      </c>
      <c r="F272" t="s">
        <v>25</v>
      </c>
      <c r="G272" t="s">
        <v>56</v>
      </c>
      <c r="H272" t="s">
        <v>71</v>
      </c>
      <c r="I272">
        <v>1</v>
      </c>
      <c r="J272" t="s">
        <v>15</v>
      </c>
      <c r="K272" t="s">
        <v>419</v>
      </c>
      <c r="L272" t="s">
        <v>276</v>
      </c>
      <c r="M272">
        <v>26</v>
      </c>
      <c r="U272" t="s">
        <v>524</v>
      </c>
    </row>
    <row r="273" spans="1:21" x14ac:dyDescent="0.3">
      <c r="A273">
        <v>72</v>
      </c>
      <c r="B273">
        <v>2</v>
      </c>
      <c r="C273" t="s">
        <v>216</v>
      </c>
      <c r="D273" t="s">
        <v>62</v>
      </c>
      <c r="E273" t="s">
        <v>24</v>
      </c>
      <c r="F273" t="s">
        <v>25</v>
      </c>
      <c r="G273" t="s">
        <v>56</v>
      </c>
      <c r="H273" t="s">
        <v>71</v>
      </c>
      <c r="I273">
        <v>1</v>
      </c>
      <c r="J273" t="s">
        <v>15</v>
      </c>
      <c r="K273" t="s">
        <v>420</v>
      </c>
      <c r="L273" t="s">
        <v>276</v>
      </c>
      <c r="M273">
        <v>26</v>
      </c>
      <c r="U273" t="s">
        <v>524</v>
      </c>
    </row>
    <row r="274" spans="1:21" x14ac:dyDescent="0.3">
      <c r="A274">
        <v>72</v>
      </c>
      <c r="B274">
        <v>3</v>
      </c>
      <c r="C274" t="s">
        <v>216</v>
      </c>
      <c r="D274" t="s">
        <v>62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15</v>
      </c>
      <c r="K274" t="s">
        <v>902</v>
      </c>
      <c r="L274" t="s">
        <v>276</v>
      </c>
      <c r="M274">
        <v>26</v>
      </c>
      <c r="U274" t="s">
        <v>524</v>
      </c>
    </row>
    <row r="275" spans="1:21" x14ac:dyDescent="0.3">
      <c r="A275">
        <v>72</v>
      </c>
      <c r="B275">
        <v>4</v>
      </c>
      <c r="C275" t="s">
        <v>216</v>
      </c>
      <c r="D275" t="s">
        <v>62</v>
      </c>
      <c r="E275" t="s">
        <v>24</v>
      </c>
      <c r="F275" t="s">
        <v>25</v>
      </c>
      <c r="G275" t="s">
        <v>56</v>
      </c>
      <c r="H275" t="s">
        <v>71</v>
      </c>
      <c r="I275">
        <v>1</v>
      </c>
      <c r="J275" t="s">
        <v>15</v>
      </c>
      <c r="K275" t="s">
        <v>903</v>
      </c>
      <c r="L275" t="s">
        <v>276</v>
      </c>
      <c r="M275">
        <v>26</v>
      </c>
      <c r="U275" t="s">
        <v>524</v>
      </c>
    </row>
    <row r="276" spans="1:21" x14ac:dyDescent="0.3">
      <c r="A276">
        <v>73</v>
      </c>
      <c r="B276">
        <v>1</v>
      </c>
      <c r="C276" t="s">
        <v>216</v>
      </c>
      <c r="D276" t="s">
        <v>63</v>
      </c>
      <c r="E276" t="s">
        <v>28</v>
      </c>
      <c r="F276" t="s">
        <v>25</v>
      </c>
      <c r="G276" t="s">
        <v>64</v>
      </c>
      <c r="H276" t="s">
        <v>71</v>
      </c>
      <c r="I276">
        <v>1</v>
      </c>
      <c r="J276" t="s">
        <v>15</v>
      </c>
      <c r="K276" t="s">
        <v>419</v>
      </c>
      <c r="L276" t="s">
        <v>276</v>
      </c>
      <c r="M276">
        <v>26</v>
      </c>
      <c r="U276" t="s">
        <v>526</v>
      </c>
    </row>
    <row r="277" spans="1:21" x14ac:dyDescent="0.3">
      <c r="A277">
        <v>73</v>
      </c>
      <c r="B277">
        <v>2</v>
      </c>
      <c r="C277" t="s">
        <v>216</v>
      </c>
      <c r="D277" t="s">
        <v>63</v>
      </c>
      <c r="E277" t="s">
        <v>28</v>
      </c>
      <c r="F277" t="s">
        <v>25</v>
      </c>
      <c r="G277" t="s">
        <v>64</v>
      </c>
      <c r="H277" t="s">
        <v>71</v>
      </c>
      <c r="I277">
        <v>1</v>
      </c>
      <c r="J277" t="s">
        <v>15</v>
      </c>
      <c r="K277" t="s">
        <v>420</v>
      </c>
      <c r="L277" t="s">
        <v>276</v>
      </c>
      <c r="M277">
        <v>26</v>
      </c>
      <c r="U277" t="s">
        <v>526</v>
      </c>
    </row>
    <row r="278" spans="1:21" x14ac:dyDescent="0.3">
      <c r="A278">
        <v>73</v>
      </c>
      <c r="B278">
        <v>3</v>
      </c>
      <c r="C278" t="s">
        <v>216</v>
      </c>
      <c r="D278" t="s">
        <v>63</v>
      </c>
      <c r="E278" t="s">
        <v>28</v>
      </c>
      <c r="F278" t="s">
        <v>25</v>
      </c>
      <c r="G278" t="s">
        <v>64</v>
      </c>
      <c r="H278" t="s">
        <v>71</v>
      </c>
      <c r="I278">
        <v>1</v>
      </c>
      <c r="J278" t="s">
        <v>15</v>
      </c>
      <c r="K278" t="s">
        <v>902</v>
      </c>
      <c r="L278" t="s">
        <v>276</v>
      </c>
      <c r="M278">
        <v>26</v>
      </c>
      <c r="U278" t="s">
        <v>526</v>
      </c>
    </row>
    <row r="279" spans="1:21" x14ac:dyDescent="0.3">
      <c r="A279">
        <v>73</v>
      </c>
      <c r="B279">
        <v>4</v>
      </c>
      <c r="C279" t="s">
        <v>216</v>
      </c>
      <c r="D279" t="s">
        <v>63</v>
      </c>
      <c r="E279" t="s">
        <v>28</v>
      </c>
      <c r="F279" t="s">
        <v>25</v>
      </c>
      <c r="G279" t="s">
        <v>64</v>
      </c>
      <c r="H279" t="s">
        <v>71</v>
      </c>
      <c r="I279">
        <v>1</v>
      </c>
      <c r="J279" t="s">
        <v>15</v>
      </c>
      <c r="K279" t="s">
        <v>903</v>
      </c>
      <c r="L279" t="s">
        <v>276</v>
      </c>
      <c r="M279">
        <v>26</v>
      </c>
      <c r="U279" t="s">
        <v>526</v>
      </c>
    </row>
    <row r="280" spans="1:21" x14ac:dyDescent="0.3">
      <c r="A280">
        <v>74</v>
      </c>
      <c r="B280">
        <v>1</v>
      </c>
      <c r="C280" t="s">
        <v>216</v>
      </c>
      <c r="D280" t="s">
        <v>65</v>
      </c>
      <c r="E280" t="s">
        <v>28</v>
      </c>
      <c r="F280" t="s">
        <v>26</v>
      </c>
      <c r="G280" t="s">
        <v>64</v>
      </c>
      <c r="H280" t="s">
        <v>71</v>
      </c>
      <c r="I280">
        <v>1</v>
      </c>
      <c r="J280" t="s">
        <v>15</v>
      </c>
      <c r="K280" t="s">
        <v>419</v>
      </c>
      <c r="L280" t="s">
        <v>289</v>
      </c>
      <c r="M280">
        <v>35</v>
      </c>
      <c r="U280" t="s">
        <v>528</v>
      </c>
    </row>
    <row r="281" spans="1:21" x14ac:dyDescent="0.3">
      <c r="A281">
        <v>74</v>
      </c>
      <c r="B281">
        <v>2</v>
      </c>
      <c r="C281" t="s">
        <v>216</v>
      </c>
      <c r="D281" t="s">
        <v>65</v>
      </c>
      <c r="E281" t="s">
        <v>28</v>
      </c>
      <c r="F281" t="s">
        <v>26</v>
      </c>
      <c r="G281" t="s">
        <v>64</v>
      </c>
      <c r="H281" t="s">
        <v>71</v>
      </c>
      <c r="I281">
        <v>1</v>
      </c>
      <c r="J281" t="s">
        <v>15</v>
      </c>
      <c r="K281" t="s">
        <v>420</v>
      </c>
      <c r="L281" t="s">
        <v>289</v>
      </c>
      <c r="M281">
        <v>35</v>
      </c>
      <c r="U281" t="s">
        <v>528</v>
      </c>
    </row>
    <row r="282" spans="1:21" x14ac:dyDescent="0.3">
      <c r="A282">
        <v>74</v>
      </c>
      <c r="B282">
        <v>3</v>
      </c>
      <c r="C282" t="s">
        <v>216</v>
      </c>
      <c r="D282" t="s">
        <v>65</v>
      </c>
      <c r="E282" t="s">
        <v>28</v>
      </c>
      <c r="F282" t="s">
        <v>26</v>
      </c>
      <c r="G282" t="s">
        <v>64</v>
      </c>
      <c r="H282" t="s">
        <v>71</v>
      </c>
      <c r="I282">
        <v>1</v>
      </c>
      <c r="J282" t="s">
        <v>15</v>
      </c>
      <c r="K282" t="s">
        <v>905</v>
      </c>
      <c r="L282" t="s">
        <v>289</v>
      </c>
      <c r="M282">
        <v>42</v>
      </c>
      <c r="U282" t="s">
        <v>528</v>
      </c>
    </row>
    <row r="283" spans="1:21" x14ac:dyDescent="0.3">
      <c r="A283">
        <v>74</v>
      </c>
      <c r="B283">
        <v>4</v>
      </c>
      <c r="C283" t="s">
        <v>216</v>
      </c>
      <c r="D283" t="s">
        <v>65</v>
      </c>
      <c r="E283" t="s">
        <v>28</v>
      </c>
      <c r="F283" t="s">
        <v>26</v>
      </c>
      <c r="G283" t="s">
        <v>64</v>
      </c>
      <c r="H283" t="s">
        <v>71</v>
      </c>
      <c r="I283">
        <v>1</v>
      </c>
      <c r="J283" t="s">
        <v>15</v>
      </c>
      <c r="K283" t="s">
        <v>902</v>
      </c>
      <c r="L283" t="s">
        <v>276</v>
      </c>
      <c r="M283">
        <v>32</v>
      </c>
      <c r="U283" t="s">
        <v>528</v>
      </c>
    </row>
    <row r="284" spans="1:21" x14ac:dyDescent="0.3">
      <c r="A284">
        <v>74</v>
      </c>
      <c r="B284">
        <v>5</v>
      </c>
      <c r="C284" t="s">
        <v>216</v>
      </c>
      <c r="D284" t="s">
        <v>65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15</v>
      </c>
      <c r="K284" t="s">
        <v>903</v>
      </c>
      <c r="L284" t="s">
        <v>276</v>
      </c>
      <c r="M284">
        <v>32</v>
      </c>
      <c r="U284" t="s">
        <v>528</v>
      </c>
    </row>
    <row r="285" spans="1:21" x14ac:dyDescent="0.3">
      <c r="A285">
        <v>74</v>
      </c>
      <c r="B285">
        <v>6</v>
      </c>
      <c r="C285" t="s">
        <v>216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15</v>
      </c>
      <c r="K285" t="s">
        <v>416</v>
      </c>
      <c r="L285" t="s">
        <v>417</v>
      </c>
      <c r="M285">
        <v>44</v>
      </c>
      <c r="O285">
        <v>54</v>
      </c>
      <c r="U285" t="s">
        <v>528</v>
      </c>
    </row>
    <row r="286" spans="1:21" x14ac:dyDescent="0.3">
      <c r="A286">
        <v>75</v>
      </c>
      <c r="B286">
        <v>1</v>
      </c>
      <c r="C286" t="s">
        <v>216</v>
      </c>
      <c r="D286" t="s">
        <v>66</v>
      </c>
      <c r="E286" t="s">
        <v>24</v>
      </c>
      <c r="F286" t="s">
        <v>25</v>
      </c>
      <c r="G286" t="s">
        <v>64</v>
      </c>
      <c r="H286" t="s">
        <v>71</v>
      </c>
      <c r="I286">
        <v>1</v>
      </c>
      <c r="J286" t="s">
        <v>15</v>
      </c>
      <c r="K286" t="s">
        <v>419</v>
      </c>
      <c r="L286" t="s">
        <v>276</v>
      </c>
      <c r="M286">
        <v>26</v>
      </c>
      <c r="U286" t="s">
        <v>530</v>
      </c>
    </row>
    <row r="287" spans="1:21" x14ac:dyDescent="0.3">
      <c r="A287">
        <v>75</v>
      </c>
      <c r="B287">
        <v>2</v>
      </c>
      <c r="C287" t="s">
        <v>216</v>
      </c>
      <c r="D287" t="s">
        <v>66</v>
      </c>
      <c r="E287" t="s">
        <v>24</v>
      </c>
      <c r="F287" t="s">
        <v>25</v>
      </c>
      <c r="G287" t="s">
        <v>64</v>
      </c>
      <c r="H287" t="s">
        <v>71</v>
      </c>
      <c r="I287">
        <v>1</v>
      </c>
      <c r="J287" t="s">
        <v>15</v>
      </c>
      <c r="K287" t="s">
        <v>420</v>
      </c>
      <c r="L287" t="s">
        <v>276</v>
      </c>
      <c r="M287">
        <v>26</v>
      </c>
      <c r="U287" t="s">
        <v>530</v>
      </c>
    </row>
    <row r="288" spans="1:21" x14ac:dyDescent="0.3">
      <c r="A288">
        <v>75</v>
      </c>
      <c r="B288">
        <v>3</v>
      </c>
      <c r="C288" t="s">
        <v>216</v>
      </c>
      <c r="D288" t="s">
        <v>66</v>
      </c>
      <c r="E288" t="s">
        <v>24</v>
      </c>
      <c r="F288" t="s">
        <v>25</v>
      </c>
      <c r="G288" t="s">
        <v>64</v>
      </c>
      <c r="H288" t="s">
        <v>71</v>
      </c>
      <c r="I288">
        <v>1</v>
      </c>
      <c r="J288" t="s">
        <v>15</v>
      </c>
      <c r="K288" t="s">
        <v>902</v>
      </c>
      <c r="L288" t="s">
        <v>276</v>
      </c>
      <c r="M288">
        <v>26</v>
      </c>
      <c r="U288" t="s">
        <v>530</v>
      </c>
    </row>
    <row r="289" spans="1:21" x14ac:dyDescent="0.3">
      <c r="A289">
        <v>75</v>
      </c>
      <c r="B289">
        <v>4</v>
      </c>
      <c r="C289" t="s">
        <v>216</v>
      </c>
      <c r="D289" t="s">
        <v>66</v>
      </c>
      <c r="E289" t="s">
        <v>24</v>
      </c>
      <c r="F289" t="s">
        <v>25</v>
      </c>
      <c r="G289" t="s">
        <v>64</v>
      </c>
      <c r="H289" t="s">
        <v>71</v>
      </c>
      <c r="I289">
        <v>1</v>
      </c>
      <c r="J289" t="s">
        <v>15</v>
      </c>
      <c r="K289" t="s">
        <v>903</v>
      </c>
      <c r="L289" t="s">
        <v>276</v>
      </c>
      <c r="M289">
        <v>26</v>
      </c>
      <c r="U289" t="s">
        <v>530</v>
      </c>
    </row>
    <row r="290" spans="1:21" x14ac:dyDescent="0.3">
      <c r="A290">
        <v>76</v>
      </c>
      <c r="B290">
        <v>1</v>
      </c>
      <c r="C290" t="s">
        <v>216</v>
      </c>
      <c r="D290" t="s">
        <v>67</v>
      </c>
      <c r="E290" t="s">
        <v>28</v>
      </c>
      <c r="F290" t="s">
        <v>25</v>
      </c>
      <c r="G290" t="s">
        <v>64</v>
      </c>
      <c r="H290" t="s">
        <v>71</v>
      </c>
      <c r="I290">
        <v>1</v>
      </c>
      <c r="J290" t="s">
        <v>15</v>
      </c>
      <c r="K290" t="s">
        <v>419</v>
      </c>
      <c r="L290" t="s">
        <v>276</v>
      </c>
      <c r="M290">
        <v>26</v>
      </c>
      <c r="U290" t="s">
        <v>532</v>
      </c>
    </row>
    <row r="291" spans="1:21" x14ac:dyDescent="0.3">
      <c r="A291">
        <v>76</v>
      </c>
      <c r="B291">
        <v>2</v>
      </c>
      <c r="C291" t="s">
        <v>216</v>
      </c>
      <c r="D291" t="s">
        <v>67</v>
      </c>
      <c r="E291" t="s">
        <v>28</v>
      </c>
      <c r="F291" t="s">
        <v>25</v>
      </c>
      <c r="G291" t="s">
        <v>64</v>
      </c>
      <c r="H291" t="s">
        <v>71</v>
      </c>
      <c r="I291">
        <v>1</v>
      </c>
      <c r="J291" t="s">
        <v>15</v>
      </c>
      <c r="K291" t="s">
        <v>420</v>
      </c>
      <c r="L291" t="s">
        <v>276</v>
      </c>
      <c r="M291">
        <v>26</v>
      </c>
      <c r="U291" t="s">
        <v>532</v>
      </c>
    </row>
    <row r="292" spans="1:21" x14ac:dyDescent="0.3">
      <c r="A292">
        <v>76</v>
      </c>
      <c r="B292">
        <v>3</v>
      </c>
      <c r="C292" t="s">
        <v>216</v>
      </c>
      <c r="D292" t="s">
        <v>67</v>
      </c>
      <c r="E292" t="s">
        <v>28</v>
      </c>
      <c r="F292" t="s">
        <v>25</v>
      </c>
      <c r="G292" t="s">
        <v>64</v>
      </c>
      <c r="H292" t="s">
        <v>71</v>
      </c>
      <c r="I292">
        <v>1</v>
      </c>
      <c r="J292" t="s">
        <v>15</v>
      </c>
      <c r="K292" t="s">
        <v>902</v>
      </c>
      <c r="L292" t="s">
        <v>276</v>
      </c>
      <c r="M292">
        <v>26</v>
      </c>
      <c r="U292" t="s">
        <v>532</v>
      </c>
    </row>
    <row r="293" spans="1:21" x14ac:dyDescent="0.3">
      <c r="A293">
        <v>76</v>
      </c>
      <c r="B293">
        <v>4</v>
      </c>
      <c r="C293" t="s">
        <v>216</v>
      </c>
      <c r="D293" t="s">
        <v>67</v>
      </c>
      <c r="E293" t="s">
        <v>28</v>
      </c>
      <c r="F293" t="s">
        <v>25</v>
      </c>
      <c r="G293" t="s">
        <v>64</v>
      </c>
      <c r="H293" t="s">
        <v>71</v>
      </c>
      <c r="I293">
        <v>1</v>
      </c>
      <c r="J293" t="s">
        <v>15</v>
      </c>
      <c r="K293" t="s">
        <v>903</v>
      </c>
      <c r="L293" t="s">
        <v>276</v>
      </c>
      <c r="M293">
        <v>26</v>
      </c>
      <c r="U293" t="s">
        <v>532</v>
      </c>
    </row>
    <row r="294" spans="1:21" x14ac:dyDescent="0.3">
      <c r="A294">
        <v>77</v>
      </c>
      <c r="B294">
        <v>1</v>
      </c>
      <c r="C294" t="s">
        <v>216</v>
      </c>
      <c r="D294" t="s">
        <v>68</v>
      </c>
      <c r="E294" t="s">
        <v>28</v>
      </c>
      <c r="F294" t="s">
        <v>26</v>
      </c>
      <c r="G294" t="s">
        <v>64</v>
      </c>
      <c r="H294" t="s">
        <v>71</v>
      </c>
      <c r="I294">
        <v>1</v>
      </c>
      <c r="J294" t="s">
        <v>15</v>
      </c>
      <c r="K294" t="s">
        <v>419</v>
      </c>
      <c r="L294" t="s">
        <v>289</v>
      </c>
      <c r="M294">
        <v>40</v>
      </c>
      <c r="U294" t="s">
        <v>534</v>
      </c>
    </row>
    <row r="295" spans="1:21" x14ac:dyDescent="0.3">
      <c r="A295">
        <v>77</v>
      </c>
      <c r="B295">
        <v>2</v>
      </c>
      <c r="C295" t="s">
        <v>216</v>
      </c>
      <c r="D295" t="s">
        <v>68</v>
      </c>
      <c r="E295" t="s">
        <v>28</v>
      </c>
      <c r="F295" t="s">
        <v>26</v>
      </c>
      <c r="G295" t="s">
        <v>64</v>
      </c>
      <c r="H295" t="s">
        <v>71</v>
      </c>
      <c r="I295">
        <v>1</v>
      </c>
      <c r="J295" t="s">
        <v>15</v>
      </c>
      <c r="K295" t="s">
        <v>420</v>
      </c>
      <c r="L295" t="s">
        <v>289</v>
      </c>
      <c r="M295">
        <v>40</v>
      </c>
      <c r="U295" t="s">
        <v>534</v>
      </c>
    </row>
    <row r="296" spans="1:21" x14ac:dyDescent="0.3">
      <c r="A296">
        <v>77</v>
      </c>
      <c r="B296">
        <v>3</v>
      </c>
      <c r="C296" t="s">
        <v>216</v>
      </c>
      <c r="D296" t="s">
        <v>68</v>
      </c>
      <c r="E296" t="s">
        <v>28</v>
      </c>
      <c r="F296" t="s">
        <v>26</v>
      </c>
      <c r="G296" t="s">
        <v>64</v>
      </c>
      <c r="H296" t="s">
        <v>71</v>
      </c>
      <c r="I296">
        <v>1</v>
      </c>
      <c r="J296" t="s">
        <v>15</v>
      </c>
      <c r="K296" t="s">
        <v>901</v>
      </c>
      <c r="L296" t="s">
        <v>289</v>
      </c>
      <c r="M296">
        <v>43</v>
      </c>
      <c r="U296" t="s">
        <v>534</v>
      </c>
    </row>
    <row r="297" spans="1:21" x14ac:dyDescent="0.3">
      <c r="A297">
        <v>77</v>
      </c>
      <c r="B297">
        <v>4</v>
      </c>
      <c r="C297" t="s">
        <v>216</v>
      </c>
      <c r="D297" t="s">
        <v>68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15</v>
      </c>
      <c r="K297" t="s">
        <v>902</v>
      </c>
      <c r="L297" t="s">
        <v>276</v>
      </c>
      <c r="M297">
        <v>33</v>
      </c>
      <c r="U297" t="s">
        <v>534</v>
      </c>
    </row>
    <row r="298" spans="1:21" x14ac:dyDescent="0.3">
      <c r="A298">
        <v>77</v>
      </c>
      <c r="B298">
        <v>5</v>
      </c>
      <c r="C298" t="s">
        <v>216</v>
      </c>
      <c r="D298" t="s">
        <v>68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15</v>
      </c>
      <c r="K298" t="s">
        <v>903</v>
      </c>
      <c r="L298" t="s">
        <v>276</v>
      </c>
      <c r="M298">
        <v>33</v>
      </c>
      <c r="U298" t="s">
        <v>534</v>
      </c>
    </row>
    <row r="299" spans="1:21" x14ac:dyDescent="0.3">
      <c r="A299">
        <v>77</v>
      </c>
      <c r="B299">
        <v>6</v>
      </c>
      <c r="C299" t="s">
        <v>216</v>
      </c>
      <c r="D299" t="s">
        <v>68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15</v>
      </c>
      <c r="K299" t="s">
        <v>416</v>
      </c>
      <c r="L299" t="s">
        <v>417</v>
      </c>
      <c r="M299">
        <v>45</v>
      </c>
      <c r="O299">
        <v>55</v>
      </c>
      <c r="U299" t="s">
        <v>534</v>
      </c>
    </row>
    <row r="300" spans="1:21" x14ac:dyDescent="0.3">
      <c r="A300">
        <v>78</v>
      </c>
      <c r="B300">
        <v>1</v>
      </c>
      <c r="C300" t="s">
        <v>216</v>
      </c>
      <c r="D300" t="s">
        <v>69</v>
      </c>
      <c r="E300" t="s">
        <v>28</v>
      </c>
      <c r="F300" t="s">
        <v>21</v>
      </c>
      <c r="G300" t="s">
        <v>64</v>
      </c>
      <c r="H300" t="s">
        <v>71</v>
      </c>
      <c r="I300">
        <v>1</v>
      </c>
      <c r="J300" t="s">
        <v>15</v>
      </c>
      <c r="U300" t="s">
        <v>536</v>
      </c>
    </row>
    <row r="301" spans="1:21" x14ac:dyDescent="0.3">
      <c r="A301">
        <v>79</v>
      </c>
      <c r="B301">
        <v>1</v>
      </c>
      <c r="C301" t="s">
        <v>216</v>
      </c>
      <c r="D301" t="s">
        <v>70</v>
      </c>
      <c r="E301" t="s">
        <v>28</v>
      </c>
      <c r="F301" t="s">
        <v>31</v>
      </c>
      <c r="G301" t="s">
        <v>64</v>
      </c>
      <c r="H301" t="s">
        <v>71</v>
      </c>
      <c r="I301">
        <v>1</v>
      </c>
      <c r="J301" t="s">
        <v>15</v>
      </c>
      <c r="K301" t="s">
        <v>419</v>
      </c>
      <c r="L301" t="s">
        <v>276</v>
      </c>
      <c r="M301">
        <v>28</v>
      </c>
      <c r="U301" t="s">
        <v>538</v>
      </c>
    </row>
    <row r="302" spans="1:21" x14ac:dyDescent="0.3">
      <c r="A302">
        <v>79</v>
      </c>
      <c r="B302">
        <v>2</v>
      </c>
      <c r="C302" t="s">
        <v>216</v>
      </c>
      <c r="D302" t="s">
        <v>70</v>
      </c>
      <c r="E302" t="s">
        <v>28</v>
      </c>
      <c r="F302" t="s">
        <v>31</v>
      </c>
      <c r="G302" t="s">
        <v>64</v>
      </c>
      <c r="H302" t="s">
        <v>71</v>
      </c>
      <c r="I302">
        <v>1</v>
      </c>
      <c r="J302" t="s">
        <v>15</v>
      </c>
      <c r="K302" t="s">
        <v>420</v>
      </c>
      <c r="L302" t="s">
        <v>276</v>
      </c>
      <c r="M302">
        <v>28</v>
      </c>
      <c r="U302" t="s">
        <v>538</v>
      </c>
    </row>
    <row r="303" spans="1:21" x14ac:dyDescent="0.3">
      <c r="A303">
        <v>79</v>
      </c>
      <c r="B303">
        <v>3</v>
      </c>
      <c r="C303" t="s">
        <v>216</v>
      </c>
      <c r="D303" t="s">
        <v>70</v>
      </c>
      <c r="E303" t="s">
        <v>28</v>
      </c>
      <c r="F303" t="s">
        <v>31</v>
      </c>
      <c r="G303" t="s">
        <v>64</v>
      </c>
      <c r="H303" t="s">
        <v>71</v>
      </c>
      <c r="I303">
        <v>1</v>
      </c>
      <c r="J303" t="s">
        <v>15</v>
      </c>
      <c r="K303" t="s">
        <v>903</v>
      </c>
      <c r="L303" t="s">
        <v>276</v>
      </c>
      <c r="M303">
        <v>27</v>
      </c>
      <c r="U303" t="s">
        <v>538</v>
      </c>
    </row>
    <row r="304" spans="1:21" x14ac:dyDescent="0.3">
      <c r="A304">
        <v>80</v>
      </c>
      <c r="B304">
        <v>1</v>
      </c>
      <c r="C304" t="s">
        <v>216</v>
      </c>
      <c r="D304" t="s">
        <v>540</v>
      </c>
      <c r="E304" t="s">
        <v>23</v>
      </c>
      <c r="F304" t="s">
        <v>31</v>
      </c>
      <c r="G304" t="s">
        <v>153</v>
      </c>
      <c r="H304" t="s">
        <v>71</v>
      </c>
      <c r="I304">
        <v>1</v>
      </c>
      <c r="J304" t="s">
        <v>15</v>
      </c>
      <c r="K304" t="s">
        <v>419</v>
      </c>
      <c r="L304" t="s">
        <v>276</v>
      </c>
      <c r="M304">
        <v>28</v>
      </c>
      <c r="U304" t="s">
        <v>541</v>
      </c>
    </row>
    <row r="305" spans="1:21" x14ac:dyDescent="0.3">
      <c r="A305">
        <v>80</v>
      </c>
      <c r="B305">
        <v>2</v>
      </c>
      <c r="C305" t="s">
        <v>216</v>
      </c>
      <c r="D305" t="s">
        <v>540</v>
      </c>
      <c r="E305" t="s">
        <v>23</v>
      </c>
      <c r="F305" t="s">
        <v>31</v>
      </c>
      <c r="G305" t="s">
        <v>153</v>
      </c>
      <c r="H305" t="s">
        <v>71</v>
      </c>
      <c r="I305">
        <v>1</v>
      </c>
      <c r="J305" t="s">
        <v>15</v>
      </c>
      <c r="K305" t="s">
        <v>420</v>
      </c>
      <c r="L305" t="s">
        <v>276</v>
      </c>
      <c r="M305">
        <v>28</v>
      </c>
      <c r="U305" t="s">
        <v>541</v>
      </c>
    </row>
    <row r="306" spans="1:21" x14ac:dyDescent="0.3">
      <c r="A306">
        <v>80</v>
      </c>
      <c r="B306">
        <v>3</v>
      </c>
      <c r="C306" t="s">
        <v>216</v>
      </c>
      <c r="D306" t="s">
        <v>540</v>
      </c>
      <c r="E306" t="s">
        <v>23</v>
      </c>
      <c r="F306" t="s">
        <v>31</v>
      </c>
      <c r="G306" t="s">
        <v>153</v>
      </c>
      <c r="H306" t="s">
        <v>71</v>
      </c>
      <c r="I306">
        <v>1</v>
      </c>
      <c r="J306" t="s">
        <v>15</v>
      </c>
      <c r="K306" t="s">
        <v>903</v>
      </c>
      <c r="L306" t="s">
        <v>276</v>
      </c>
      <c r="M306">
        <v>27</v>
      </c>
      <c r="U306" t="s">
        <v>541</v>
      </c>
    </row>
    <row r="307" spans="1:21" x14ac:dyDescent="0.3">
      <c r="A307">
        <v>81</v>
      </c>
      <c r="B307">
        <v>1</v>
      </c>
      <c r="C307" t="s">
        <v>216</v>
      </c>
      <c r="D307" t="s">
        <v>543</v>
      </c>
      <c r="E307" t="s">
        <v>28</v>
      </c>
      <c r="F307" t="s">
        <v>25</v>
      </c>
      <c r="G307" t="s">
        <v>153</v>
      </c>
      <c r="H307" t="s">
        <v>71</v>
      </c>
      <c r="I307">
        <v>1</v>
      </c>
      <c r="J307" t="s">
        <v>15</v>
      </c>
      <c r="K307" t="s">
        <v>419</v>
      </c>
      <c r="L307" t="s">
        <v>276</v>
      </c>
      <c r="M307">
        <v>27</v>
      </c>
      <c r="U307" t="s">
        <v>544</v>
      </c>
    </row>
    <row r="308" spans="1:21" x14ac:dyDescent="0.3">
      <c r="A308">
        <v>81</v>
      </c>
      <c r="B308">
        <v>2</v>
      </c>
      <c r="C308" t="s">
        <v>216</v>
      </c>
      <c r="D308" t="s">
        <v>543</v>
      </c>
      <c r="E308" t="s">
        <v>28</v>
      </c>
      <c r="F308" t="s">
        <v>25</v>
      </c>
      <c r="G308" t="s">
        <v>153</v>
      </c>
      <c r="H308" t="s">
        <v>71</v>
      </c>
      <c r="I308">
        <v>1</v>
      </c>
      <c r="J308" t="s">
        <v>15</v>
      </c>
      <c r="K308" t="s">
        <v>420</v>
      </c>
      <c r="L308" t="s">
        <v>276</v>
      </c>
      <c r="M308">
        <v>27</v>
      </c>
      <c r="U308" t="s">
        <v>544</v>
      </c>
    </row>
    <row r="309" spans="1:21" x14ac:dyDescent="0.3">
      <c r="A309">
        <v>81</v>
      </c>
      <c r="B309">
        <v>3</v>
      </c>
      <c r="C309" t="s">
        <v>216</v>
      </c>
      <c r="D309" t="s">
        <v>543</v>
      </c>
      <c r="E309" t="s">
        <v>28</v>
      </c>
      <c r="F309" t="s">
        <v>25</v>
      </c>
      <c r="G309" t="s">
        <v>153</v>
      </c>
      <c r="H309" t="s">
        <v>71</v>
      </c>
      <c r="I309">
        <v>1</v>
      </c>
      <c r="J309" t="s">
        <v>15</v>
      </c>
      <c r="K309" t="s">
        <v>902</v>
      </c>
      <c r="L309" t="s">
        <v>276</v>
      </c>
      <c r="M309">
        <v>27</v>
      </c>
      <c r="U309" t="s">
        <v>544</v>
      </c>
    </row>
    <row r="310" spans="1:21" x14ac:dyDescent="0.3">
      <c r="A310">
        <v>81</v>
      </c>
      <c r="B310">
        <v>4</v>
      </c>
      <c r="C310" t="s">
        <v>216</v>
      </c>
      <c r="D310" t="s">
        <v>543</v>
      </c>
      <c r="E310" t="s">
        <v>28</v>
      </c>
      <c r="F310" t="s">
        <v>25</v>
      </c>
      <c r="G310" t="s">
        <v>153</v>
      </c>
      <c r="H310" t="s">
        <v>71</v>
      </c>
      <c r="I310">
        <v>1</v>
      </c>
      <c r="J310" t="s">
        <v>15</v>
      </c>
      <c r="K310" t="s">
        <v>903</v>
      </c>
      <c r="L310" t="s">
        <v>276</v>
      </c>
      <c r="M310">
        <v>27</v>
      </c>
      <c r="U310" t="s">
        <v>544</v>
      </c>
    </row>
    <row r="311" spans="1:21" x14ac:dyDescent="0.3">
      <c r="A311">
        <v>82</v>
      </c>
      <c r="B311">
        <v>1</v>
      </c>
      <c r="C311" t="s">
        <v>216</v>
      </c>
      <c r="D311" t="s">
        <v>546</v>
      </c>
      <c r="E311" t="s">
        <v>23</v>
      </c>
      <c r="F311" t="s">
        <v>21</v>
      </c>
      <c r="G311" t="s">
        <v>153</v>
      </c>
      <c r="H311" t="s">
        <v>71</v>
      </c>
      <c r="I311">
        <v>1</v>
      </c>
      <c r="J311" t="s">
        <v>15</v>
      </c>
      <c r="U311" t="s">
        <v>547</v>
      </c>
    </row>
    <row r="312" spans="1:21" x14ac:dyDescent="0.3">
      <c r="A312">
        <v>83</v>
      </c>
      <c r="B312">
        <v>1</v>
      </c>
      <c r="C312" t="s">
        <v>216</v>
      </c>
      <c r="D312" t="s">
        <v>549</v>
      </c>
      <c r="E312" t="s">
        <v>23</v>
      </c>
      <c r="F312" t="s">
        <v>26</v>
      </c>
      <c r="G312" t="s">
        <v>153</v>
      </c>
      <c r="H312" t="s">
        <v>71</v>
      </c>
      <c r="I312">
        <v>1</v>
      </c>
      <c r="J312" t="s">
        <v>15</v>
      </c>
      <c r="K312" t="s">
        <v>419</v>
      </c>
      <c r="L312" t="s">
        <v>289</v>
      </c>
      <c r="M312">
        <v>33</v>
      </c>
      <c r="U312" t="s">
        <v>550</v>
      </c>
    </row>
    <row r="313" spans="1:21" x14ac:dyDescent="0.3">
      <c r="A313">
        <v>83</v>
      </c>
      <c r="B313">
        <v>2</v>
      </c>
      <c r="C313" t="s">
        <v>216</v>
      </c>
      <c r="D313" t="s">
        <v>549</v>
      </c>
      <c r="E313" t="s">
        <v>23</v>
      </c>
      <c r="F313" t="s">
        <v>26</v>
      </c>
      <c r="G313" t="s">
        <v>153</v>
      </c>
      <c r="H313" t="s">
        <v>71</v>
      </c>
      <c r="I313">
        <v>1</v>
      </c>
      <c r="J313" t="s">
        <v>15</v>
      </c>
      <c r="K313" t="s">
        <v>420</v>
      </c>
      <c r="L313" t="s">
        <v>289</v>
      </c>
      <c r="M313">
        <v>33</v>
      </c>
      <c r="U313" t="s">
        <v>550</v>
      </c>
    </row>
    <row r="314" spans="1:21" x14ac:dyDescent="0.3">
      <c r="A314">
        <v>83</v>
      </c>
      <c r="B314">
        <v>3</v>
      </c>
      <c r="C314" t="s">
        <v>216</v>
      </c>
      <c r="D314" t="s">
        <v>549</v>
      </c>
      <c r="E314" t="s">
        <v>23</v>
      </c>
      <c r="F314" t="s">
        <v>26</v>
      </c>
      <c r="G314" t="s">
        <v>153</v>
      </c>
      <c r="H314" t="s">
        <v>71</v>
      </c>
      <c r="I314">
        <v>1</v>
      </c>
      <c r="J314" t="s">
        <v>15</v>
      </c>
      <c r="K314" t="s">
        <v>901</v>
      </c>
      <c r="L314" t="s">
        <v>289</v>
      </c>
      <c r="M314">
        <v>39</v>
      </c>
      <c r="U314" t="s">
        <v>550</v>
      </c>
    </row>
    <row r="315" spans="1:21" x14ac:dyDescent="0.3">
      <c r="A315">
        <v>83</v>
      </c>
      <c r="B315">
        <v>4</v>
      </c>
      <c r="C315" t="s">
        <v>216</v>
      </c>
      <c r="D315" t="s">
        <v>549</v>
      </c>
      <c r="E315" t="s">
        <v>23</v>
      </c>
      <c r="F315" t="s">
        <v>26</v>
      </c>
      <c r="G315" t="s">
        <v>153</v>
      </c>
      <c r="H315" t="s">
        <v>71</v>
      </c>
      <c r="I315">
        <v>1</v>
      </c>
      <c r="J315" t="s">
        <v>15</v>
      </c>
      <c r="K315" t="s">
        <v>902</v>
      </c>
      <c r="L315" t="s">
        <v>276</v>
      </c>
      <c r="M315">
        <v>33</v>
      </c>
      <c r="U315" t="s">
        <v>550</v>
      </c>
    </row>
    <row r="316" spans="1:21" x14ac:dyDescent="0.3">
      <c r="A316">
        <v>83</v>
      </c>
      <c r="B316">
        <v>5</v>
      </c>
      <c r="C316" t="s">
        <v>216</v>
      </c>
      <c r="D316" t="s">
        <v>549</v>
      </c>
      <c r="E316" t="s">
        <v>23</v>
      </c>
      <c r="F316" t="s">
        <v>26</v>
      </c>
      <c r="G316" t="s">
        <v>153</v>
      </c>
      <c r="H316" t="s">
        <v>71</v>
      </c>
      <c r="I316">
        <v>1</v>
      </c>
      <c r="J316" t="s">
        <v>15</v>
      </c>
      <c r="K316" t="s">
        <v>903</v>
      </c>
      <c r="L316" t="s">
        <v>276</v>
      </c>
      <c r="M316">
        <v>33</v>
      </c>
      <c r="U316" t="s">
        <v>550</v>
      </c>
    </row>
    <row r="317" spans="1:21" x14ac:dyDescent="0.3">
      <c r="A317">
        <v>83</v>
      </c>
      <c r="B317">
        <v>6</v>
      </c>
      <c r="C317" t="s">
        <v>216</v>
      </c>
      <c r="D317" t="s">
        <v>549</v>
      </c>
      <c r="E317" t="s">
        <v>23</v>
      </c>
      <c r="F317" t="s">
        <v>26</v>
      </c>
      <c r="G317" t="s">
        <v>153</v>
      </c>
      <c r="H317" t="s">
        <v>71</v>
      </c>
      <c r="I317">
        <v>1</v>
      </c>
      <c r="J317" t="s">
        <v>15</v>
      </c>
      <c r="K317" t="s">
        <v>901</v>
      </c>
      <c r="L317" t="s">
        <v>417</v>
      </c>
      <c r="M317">
        <v>44</v>
      </c>
      <c r="O317">
        <v>54</v>
      </c>
      <c r="U317" t="s">
        <v>550</v>
      </c>
    </row>
    <row r="318" spans="1:21" x14ac:dyDescent="0.3">
      <c r="A318">
        <v>84</v>
      </c>
      <c r="B318">
        <v>1</v>
      </c>
      <c r="C318" t="s">
        <v>216</v>
      </c>
      <c r="D318" t="s">
        <v>552</v>
      </c>
      <c r="E318" t="s">
        <v>23</v>
      </c>
      <c r="F318" t="s">
        <v>25</v>
      </c>
      <c r="G318" t="s">
        <v>153</v>
      </c>
      <c r="H318" t="s">
        <v>71</v>
      </c>
      <c r="I318">
        <v>1</v>
      </c>
      <c r="J318" t="s">
        <v>15</v>
      </c>
      <c r="K318" t="s">
        <v>419</v>
      </c>
      <c r="L318" t="s">
        <v>276</v>
      </c>
      <c r="M318">
        <v>27</v>
      </c>
      <c r="U318" t="s">
        <v>553</v>
      </c>
    </row>
    <row r="319" spans="1:21" x14ac:dyDescent="0.3">
      <c r="A319">
        <v>84</v>
      </c>
      <c r="B319">
        <v>2</v>
      </c>
      <c r="C319" t="s">
        <v>216</v>
      </c>
      <c r="D319" t="s">
        <v>552</v>
      </c>
      <c r="E319" t="s">
        <v>23</v>
      </c>
      <c r="F319" t="s">
        <v>25</v>
      </c>
      <c r="G319" t="s">
        <v>153</v>
      </c>
      <c r="H319" t="s">
        <v>71</v>
      </c>
      <c r="I319">
        <v>1</v>
      </c>
      <c r="J319" t="s">
        <v>15</v>
      </c>
      <c r="K319" t="s">
        <v>420</v>
      </c>
      <c r="L319" t="s">
        <v>276</v>
      </c>
      <c r="M319">
        <v>27</v>
      </c>
      <c r="U319" t="s">
        <v>553</v>
      </c>
    </row>
    <row r="320" spans="1:21" x14ac:dyDescent="0.3">
      <c r="A320">
        <v>84</v>
      </c>
      <c r="B320">
        <v>3</v>
      </c>
      <c r="C320" t="s">
        <v>216</v>
      </c>
      <c r="D320" t="s">
        <v>552</v>
      </c>
      <c r="E320" t="s">
        <v>23</v>
      </c>
      <c r="F320" t="s">
        <v>25</v>
      </c>
      <c r="G320" t="s">
        <v>153</v>
      </c>
      <c r="H320" t="s">
        <v>71</v>
      </c>
      <c r="I320">
        <v>1</v>
      </c>
      <c r="J320" t="s">
        <v>15</v>
      </c>
      <c r="K320" t="s">
        <v>902</v>
      </c>
      <c r="L320" t="s">
        <v>276</v>
      </c>
      <c r="M320">
        <v>27</v>
      </c>
      <c r="U320" t="s">
        <v>553</v>
      </c>
    </row>
    <row r="321" spans="1:21" x14ac:dyDescent="0.3">
      <c r="A321">
        <v>84</v>
      </c>
      <c r="B321">
        <v>4</v>
      </c>
      <c r="C321" t="s">
        <v>216</v>
      </c>
      <c r="D321" t="s">
        <v>552</v>
      </c>
      <c r="E321" t="s">
        <v>23</v>
      </c>
      <c r="F321" t="s">
        <v>25</v>
      </c>
      <c r="G321" t="s">
        <v>153</v>
      </c>
      <c r="H321" t="s">
        <v>71</v>
      </c>
      <c r="I321">
        <v>1</v>
      </c>
      <c r="J321" t="s">
        <v>15</v>
      </c>
      <c r="K321" t="s">
        <v>903</v>
      </c>
      <c r="L321" t="s">
        <v>276</v>
      </c>
      <c r="M321">
        <v>27</v>
      </c>
      <c r="U321" t="s">
        <v>553</v>
      </c>
    </row>
    <row r="322" spans="1:21" x14ac:dyDescent="0.3">
      <c r="A322">
        <v>85</v>
      </c>
      <c r="B322">
        <v>1</v>
      </c>
      <c r="C322" t="s">
        <v>216</v>
      </c>
      <c r="D322" t="s">
        <v>555</v>
      </c>
      <c r="E322" t="s">
        <v>23</v>
      </c>
      <c r="F322" t="s">
        <v>26</v>
      </c>
      <c r="G322" t="s">
        <v>153</v>
      </c>
      <c r="H322" t="s">
        <v>71</v>
      </c>
      <c r="I322">
        <v>1</v>
      </c>
      <c r="J322" t="s">
        <v>15</v>
      </c>
      <c r="K322" t="s">
        <v>419</v>
      </c>
      <c r="L322" t="s">
        <v>289</v>
      </c>
      <c r="M322">
        <v>35</v>
      </c>
      <c r="U322" t="s">
        <v>556</v>
      </c>
    </row>
    <row r="323" spans="1:21" x14ac:dyDescent="0.3">
      <c r="A323">
        <v>85</v>
      </c>
      <c r="B323">
        <v>2</v>
      </c>
      <c r="C323" t="s">
        <v>216</v>
      </c>
      <c r="D323" t="s">
        <v>555</v>
      </c>
      <c r="E323" t="s">
        <v>23</v>
      </c>
      <c r="F323" t="s">
        <v>26</v>
      </c>
      <c r="G323" t="s">
        <v>153</v>
      </c>
      <c r="H323" t="s">
        <v>71</v>
      </c>
      <c r="I323">
        <v>1</v>
      </c>
      <c r="J323" t="s">
        <v>15</v>
      </c>
      <c r="K323" t="s">
        <v>420</v>
      </c>
      <c r="L323" t="s">
        <v>289</v>
      </c>
      <c r="M323">
        <v>35</v>
      </c>
      <c r="U323" t="s">
        <v>556</v>
      </c>
    </row>
    <row r="324" spans="1:21" x14ac:dyDescent="0.3">
      <c r="A324">
        <v>85</v>
      </c>
      <c r="B324">
        <v>3</v>
      </c>
      <c r="C324" t="s">
        <v>216</v>
      </c>
      <c r="D324" t="s">
        <v>555</v>
      </c>
      <c r="E324" t="s">
        <v>23</v>
      </c>
      <c r="F324" t="s">
        <v>26</v>
      </c>
      <c r="G324" t="s">
        <v>153</v>
      </c>
      <c r="H324" t="s">
        <v>71</v>
      </c>
      <c r="I324">
        <v>1</v>
      </c>
      <c r="J324" t="s">
        <v>15</v>
      </c>
      <c r="K324" t="s">
        <v>905</v>
      </c>
      <c r="L324" t="s">
        <v>289</v>
      </c>
      <c r="M324">
        <v>43</v>
      </c>
      <c r="U324" t="s">
        <v>556</v>
      </c>
    </row>
    <row r="325" spans="1:21" x14ac:dyDescent="0.3">
      <c r="A325">
        <v>85</v>
      </c>
      <c r="B325">
        <v>4</v>
      </c>
      <c r="C325" t="s">
        <v>216</v>
      </c>
      <c r="D325" t="s">
        <v>555</v>
      </c>
      <c r="E325" t="s">
        <v>23</v>
      </c>
      <c r="F325" t="s">
        <v>26</v>
      </c>
      <c r="G325" t="s">
        <v>153</v>
      </c>
      <c r="H325" t="s">
        <v>71</v>
      </c>
      <c r="I325">
        <v>1</v>
      </c>
      <c r="J325" t="s">
        <v>15</v>
      </c>
      <c r="K325" t="s">
        <v>902</v>
      </c>
      <c r="L325" t="s">
        <v>276</v>
      </c>
      <c r="M325">
        <v>33</v>
      </c>
      <c r="U325" t="s">
        <v>556</v>
      </c>
    </row>
    <row r="326" spans="1:21" x14ac:dyDescent="0.3">
      <c r="A326">
        <v>85</v>
      </c>
      <c r="B326">
        <v>5</v>
      </c>
      <c r="C326" t="s">
        <v>216</v>
      </c>
      <c r="D326" t="s">
        <v>555</v>
      </c>
      <c r="E326" t="s">
        <v>23</v>
      </c>
      <c r="F326" t="s">
        <v>26</v>
      </c>
      <c r="G326" t="s">
        <v>153</v>
      </c>
      <c r="H326" t="s">
        <v>71</v>
      </c>
      <c r="I326">
        <v>1</v>
      </c>
      <c r="J326" t="s">
        <v>15</v>
      </c>
      <c r="K326" t="s">
        <v>903</v>
      </c>
      <c r="L326" t="s">
        <v>276</v>
      </c>
      <c r="M326">
        <v>33</v>
      </c>
      <c r="U326" t="s">
        <v>556</v>
      </c>
    </row>
    <row r="327" spans="1:21" x14ac:dyDescent="0.3">
      <c r="A327">
        <v>85</v>
      </c>
      <c r="B327">
        <v>6</v>
      </c>
      <c r="C327" t="s">
        <v>216</v>
      </c>
      <c r="D327" t="s">
        <v>555</v>
      </c>
      <c r="E327" t="s">
        <v>23</v>
      </c>
      <c r="F327" t="s">
        <v>26</v>
      </c>
      <c r="G327" t="s">
        <v>153</v>
      </c>
      <c r="H327" t="s">
        <v>71</v>
      </c>
      <c r="I327">
        <v>1</v>
      </c>
      <c r="J327" t="s">
        <v>15</v>
      </c>
      <c r="K327" t="s">
        <v>901</v>
      </c>
      <c r="L327" t="s">
        <v>417</v>
      </c>
      <c r="M327">
        <v>45</v>
      </c>
      <c r="O327">
        <v>56</v>
      </c>
      <c r="U327" t="s">
        <v>556</v>
      </c>
    </row>
    <row r="328" spans="1:21" x14ac:dyDescent="0.3">
      <c r="A328">
        <v>86</v>
      </c>
      <c r="B328">
        <v>1</v>
      </c>
      <c r="C328" t="s">
        <v>216</v>
      </c>
      <c r="D328" t="s">
        <v>558</v>
      </c>
      <c r="E328" t="s">
        <v>23</v>
      </c>
      <c r="F328" t="s">
        <v>25</v>
      </c>
      <c r="G328" t="s">
        <v>153</v>
      </c>
      <c r="H328" t="s">
        <v>71</v>
      </c>
      <c r="I328">
        <v>1</v>
      </c>
      <c r="J328" t="s">
        <v>15</v>
      </c>
      <c r="K328" t="s">
        <v>419</v>
      </c>
      <c r="L328" t="s">
        <v>276</v>
      </c>
      <c r="M328">
        <v>23</v>
      </c>
      <c r="U328" t="s">
        <v>559</v>
      </c>
    </row>
    <row r="329" spans="1:21" x14ac:dyDescent="0.3">
      <c r="A329">
        <v>86</v>
      </c>
      <c r="B329">
        <v>2</v>
      </c>
      <c r="C329" t="s">
        <v>216</v>
      </c>
      <c r="D329" t="s">
        <v>558</v>
      </c>
      <c r="E329" t="s">
        <v>23</v>
      </c>
      <c r="F329" t="s">
        <v>25</v>
      </c>
      <c r="G329" t="s">
        <v>153</v>
      </c>
      <c r="H329" t="s">
        <v>71</v>
      </c>
      <c r="I329">
        <v>1</v>
      </c>
      <c r="J329" t="s">
        <v>15</v>
      </c>
      <c r="K329" t="s">
        <v>420</v>
      </c>
      <c r="L329" t="s">
        <v>289</v>
      </c>
      <c r="M329">
        <v>33</v>
      </c>
      <c r="U329" t="s">
        <v>559</v>
      </c>
    </row>
    <row r="330" spans="1:21" x14ac:dyDescent="0.3">
      <c r="A330">
        <v>86</v>
      </c>
      <c r="B330">
        <v>3</v>
      </c>
      <c r="C330" t="s">
        <v>216</v>
      </c>
      <c r="D330" t="s">
        <v>558</v>
      </c>
      <c r="E330" t="s">
        <v>23</v>
      </c>
      <c r="F330" t="s">
        <v>25</v>
      </c>
      <c r="G330" t="s">
        <v>153</v>
      </c>
      <c r="H330" t="s">
        <v>71</v>
      </c>
      <c r="I330">
        <v>1</v>
      </c>
      <c r="J330" t="s">
        <v>15</v>
      </c>
      <c r="K330" t="s">
        <v>903</v>
      </c>
      <c r="L330" t="s">
        <v>276</v>
      </c>
      <c r="M330">
        <v>25</v>
      </c>
      <c r="U330" t="s">
        <v>559</v>
      </c>
    </row>
    <row r="331" spans="1:21" x14ac:dyDescent="0.3">
      <c r="A331">
        <v>87</v>
      </c>
      <c r="B331">
        <v>1</v>
      </c>
      <c r="C331" t="s">
        <v>717</v>
      </c>
      <c r="D331" t="s">
        <v>558</v>
      </c>
      <c r="E331" t="s">
        <v>24</v>
      </c>
      <c r="F331" t="s">
        <v>25</v>
      </c>
      <c r="G331" t="s">
        <v>153</v>
      </c>
      <c r="H331" t="s">
        <v>71</v>
      </c>
      <c r="I331">
        <v>1</v>
      </c>
      <c r="J331" t="s">
        <v>15</v>
      </c>
      <c r="K331" t="s">
        <v>419</v>
      </c>
      <c r="L331" t="s">
        <v>413</v>
      </c>
      <c r="M331">
        <v>27</v>
      </c>
      <c r="U331" t="s">
        <v>722</v>
      </c>
    </row>
    <row r="332" spans="1:21" x14ac:dyDescent="0.3">
      <c r="A332">
        <v>87</v>
      </c>
      <c r="B332">
        <v>2</v>
      </c>
      <c r="C332" t="s">
        <v>717</v>
      </c>
      <c r="D332" t="s">
        <v>558</v>
      </c>
      <c r="E332" t="s">
        <v>24</v>
      </c>
      <c r="F332" t="s">
        <v>25</v>
      </c>
      <c r="G332" t="s">
        <v>153</v>
      </c>
      <c r="H332" t="s">
        <v>71</v>
      </c>
      <c r="I332">
        <v>1</v>
      </c>
      <c r="J332" t="s">
        <v>15</v>
      </c>
      <c r="K332" t="s">
        <v>420</v>
      </c>
      <c r="L332" t="s">
        <v>289</v>
      </c>
      <c r="M332">
        <v>33</v>
      </c>
      <c r="U332" t="s">
        <v>722</v>
      </c>
    </row>
    <row r="333" spans="1:21" x14ac:dyDescent="0.3">
      <c r="A333">
        <v>87</v>
      </c>
      <c r="B333">
        <v>3</v>
      </c>
      <c r="C333" t="s">
        <v>717</v>
      </c>
      <c r="D333" t="s">
        <v>558</v>
      </c>
      <c r="E333" t="s">
        <v>24</v>
      </c>
      <c r="F333" t="s">
        <v>25</v>
      </c>
      <c r="G333" t="s">
        <v>153</v>
      </c>
      <c r="H333" t="s">
        <v>71</v>
      </c>
      <c r="I333">
        <v>1</v>
      </c>
      <c r="J333" t="s">
        <v>15</v>
      </c>
      <c r="K333" t="s">
        <v>904</v>
      </c>
      <c r="L333" t="s">
        <v>413</v>
      </c>
      <c r="M333">
        <v>27</v>
      </c>
      <c r="U333" t="s">
        <v>722</v>
      </c>
    </row>
    <row r="334" spans="1:21" x14ac:dyDescent="0.3">
      <c r="A334">
        <v>87</v>
      </c>
      <c r="B334">
        <v>4</v>
      </c>
      <c r="C334" t="s">
        <v>717</v>
      </c>
      <c r="D334" t="s">
        <v>558</v>
      </c>
      <c r="E334" t="s">
        <v>24</v>
      </c>
      <c r="F334" t="s">
        <v>25</v>
      </c>
      <c r="G334" t="s">
        <v>153</v>
      </c>
      <c r="H334" t="s">
        <v>71</v>
      </c>
      <c r="I334">
        <v>1</v>
      </c>
      <c r="J334" t="s">
        <v>15</v>
      </c>
      <c r="K334" t="s">
        <v>903</v>
      </c>
      <c r="L334" t="s">
        <v>276</v>
      </c>
      <c r="M334">
        <v>25</v>
      </c>
      <c r="U334" t="s">
        <v>722</v>
      </c>
    </row>
    <row r="335" spans="1:21" x14ac:dyDescent="0.3">
      <c r="A335">
        <v>87</v>
      </c>
      <c r="B335">
        <v>5</v>
      </c>
      <c r="C335" t="s">
        <v>717</v>
      </c>
      <c r="D335" t="s">
        <v>558</v>
      </c>
      <c r="E335" t="s">
        <v>24</v>
      </c>
      <c r="F335" t="s">
        <v>25</v>
      </c>
      <c r="G335" t="s">
        <v>153</v>
      </c>
      <c r="H335" t="s">
        <v>71</v>
      </c>
      <c r="I335">
        <v>1</v>
      </c>
      <c r="J335" t="s">
        <v>15</v>
      </c>
      <c r="K335" t="s">
        <v>416</v>
      </c>
      <c r="L335" t="s">
        <v>417</v>
      </c>
      <c r="M335">
        <v>50</v>
      </c>
      <c r="N335">
        <v>5</v>
      </c>
      <c r="O335">
        <v>60</v>
      </c>
      <c r="P335">
        <v>8</v>
      </c>
      <c r="U335" t="s">
        <v>722</v>
      </c>
    </row>
    <row r="336" spans="1:21" x14ac:dyDescent="0.3">
      <c r="A336">
        <v>88</v>
      </c>
      <c r="B336">
        <v>1</v>
      </c>
      <c r="C336" t="s">
        <v>216</v>
      </c>
      <c r="D336" t="s">
        <v>561</v>
      </c>
      <c r="E336" t="s">
        <v>24</v>
      </c>
      <c r="F336" t="s">
        <v>25</v>
      </c>
      <c r="G336" t="s">
        <v>160</v>
      </c>
      <c r="H336" t="s">
        <v>71</v>
      </c>
      <c r="I336">
        <v>1</v>
      </c>
      <c r="J336" t="s">
        <v>15</v>
      </c>
      <c r="K336" t="s">
        <v>419</v>
      </c>
      <c r="L336" t="s">
        <v>276</v>
      </c>
      <c r="M336">
        <v>29</v>
      </c>
      <c r="U336" t="s">
        <v>562</v>
      </c>
    </row>
    <row r="337" spans="1:21" x14ac:dyDescent="0.3">
      <c r="A337">
        <v>88</v>
      </c>
      <c r="B337">
        <v>2</v>
      </c>
      <c r="C337" t="s">
        <v>216</v>
      </c>
      <c r="D337" t="s">
        <v>561</v>
      </c>
      <c r="E337" t="s">
        <v>24</v>
      </c>
      <c r="F337" t="s">
        <v>25</v>
      </c>
      <c r="G337" t="s">
        <v>160</v>
      </c>
      <c r="H337" t="s">
        <v>71</v>
      </c>
      <c r="I337">
        <v>1</v>
      </c>
      <c r="J337" t="s">
        <v>15</v>
      </c>
      <c r="K337" t="s">
        <v>420</v>
      </c>
      <c r="L337" t="s">
        <v>276</v>
      </c>
      <c r="M337">
        <v>29</v>
      </c>
      <c r="U337" t="s">
        <v>562</v>
      </c>
    </row>
    <row r="338" spans="1:21" x14ac:dyDescent="0.3">
      <c r="A338">
        <v>88</v>
      </c>
      <c r="B338">
        <v>3</v>
      </c>
      <c r="C338" t="s">
        <v>216</v>
      </c>
      <c r="D338" t="s">
        <v>561</v>
      </c>
      <c r="E338" t="s">
        <v>24</v>
      </c>
      <c r="F338" t="s">
        <v>25</v>
      </c>
      <c r="G338" t="s">
        <v>160</v>
      </c>
      <c r="H338" t="s">
        <v>71</v>
      </c>
      <c r="I338">
        <v>1</v>
      </c>
      <c r="J338" t="s">
        <v>15</v>
      </c>
      <c r="K338" t="s">
        <v>903</v>
      </c>
      <c r="L338" t="s">
        <v>276</v>
      </c>
      <c r="M338">
        <v>29</v>
      </c>
      <c r="U338" t="s">
        <v>562</v>
      </c>
    </row>
    <row r="339" spans="1:21" x14ac:dyDescent="0.3">
      <c r="A339">
        <v>89</v>
      </c>
      <c r="B339">
        <v>1</v>
      </c>
      <c r="C339" t="s">
        <v>218</v>
      </c>
      <c r="D339" t="s">
        <v>561</v>
      </c>
      <c r="E339" t="s">
        <v>28</v>
      </c>
      <c r="F339" t="s">
        <v>25</v>
      </c>
      <c r="G339" t="s">
        <v>160</v>
      </c>
      <c r="H339" t="s">
        <v>71</v>
      </c>
      <c r="I339">
        <v>1</v>
      </c>
      <c r="J339" t="s">
        <v>15</v>
      </c>
      <c r="K339" t="s">
        <v>419</v>
      </c>
      <c r="L339" t="s">
        <v>276</v>
      </c>
      <c r="M339">
        <v>29</v>
      </c>
      <c r="U339" t="s">
        <v>564</v>
      </c>
    </row>
    <row r="340" spans="1:21" x14ac:dyDescent="0.3">
      <c r="A340">
        <v>89</v>
      </c>
      <c r="B340">
        <v>2</v>
      </c>
      <c r="C340" t="s">
        <v>218</v>
      </c>
      <c r="D340" t="s">
        <v>561</v>
      </c>
      <c r="E340" t="s">
        <v>28</v>
      </c>
      <c r="F340" t="s">
        <v>25</v>
      </c>
      <c r="G340" t="s">
        <v>160</v>
      </c>
      <c r="H340" t="s">
        <v>71</v>
      </c>
      <c r="I340">
        <v>1</v>
      </c>
      <c r="J340" t="s">
        <v>15</v>
      </c>
      <c r="K340" t="s">
        <v>420</v>
      </c>
      <c r="L340" t="s">
        <v>276</v>
      </c>
      <c r="M340">
        <v>29</v>
      </c>
      <c r="U340" t="s">
        <v>564</v>
      </c>
    </row>
    <row r="341" spans="1:21" x14ac:dyDescent="0.3">
      <c r="A341">
        <v>89</v>
      </c>
      <c r="B341">
        <v>3</v>
      </c>
      <c r="C341" t="s">
        <v>218</v>
      </c>
      <c r="D341" t="s">
        <v>561</v>
      </c>
      <c r="E341" t="s">
        <v>28</v>
      </c>
      <c r="F341" t="s">
        <v>25</v>
      </c>
      <c r="G341" t="s">
        <v>160</v>
      </c>
      <c r="H341" t="s">
        <v>71</v>
      </c>
      <c r="I341">
        <v>1</v>
      </c>
      <c r="J341" t="s">
        <v>15</v>
      </c>
      <c r="K341" t="s">
        <v>903</v>
      </c>
      <c r="L341" t="s">
        <v>276</v>
      </c>
      <c r="M341">
        <v>29</v>
      </c>
      <c r="U341" t="s">
        <v>564</v>
      </c>
    </row>
    <row r="342" spans="1:21" x14ac:dyDescent="0.3">
      <c r="A342">
        <v>90</v>
      </c>
      <c r="B342">
        <v>1</v>
      </c>
      <c r="C342" t="s">
        <v>216</v>
      </c>
      <c r="D342" t="s">
        <v>565</v>
      </c>
      <c r="E342" t="s">
        <v>24</v>
      </c>
      <c r="F342" t="s">
        <v>26</v>
      </c>
      <c r="G342" t="s">
        <v>160</v>
      </c>
      <c r="H342" t="s">
        <v>71</v>
      </c>
      <c r="I342">
        <v>1</v>
      </c>
      <c r="J342" t="s">
        <v>15</v>
      </c>
      <c r="K342" t="s">
        <v>419</v>
      </c>
      <c r="L342" t="s">
        <v>289</v>
      </c>
      <c r="M342">
        <v>36</v>
      </c>
      <c r="U342" t="s">
        <v>566</v>
      </c>
    </row>
    <row r="343" spans="1:21" x14ac:dyDescent="0.3">
      <c r="A343">
        <v>90</v>
      </c>
      <c r="B343">
        <v>2</v>
      </c>
      <c r="C343" t="s">
        <v>216</v>
      </c>
      <c r="D343" t="s">
        <v>565</v>
      </c>
      <c r="E343" t="s">
        <v>24</v>
      </c>
      <c r="F343" t="s">
        <v>26</v>
      </c>
      <c r="G343" t="s">
        <v>160</v>
      </c>
      <c r="H343" t="s">
        <v>71</v>
      </c>
      <c r="I343">
        <v>1</v>
      </c>
      <c r="J343" t="s">
        <v>15</v>
      </c>
      <c r="K343" t="s">
        <v>420</v>
      </c>
      <c r="L343" t="s">
        <v>289</v>
      </c>
      <c r="M343">
        <v>36</v>
      </c>
      <c r="U343" t="s">
        <v>566</v>
      </c>
    </row>
    <row r="344" spans="1:21" x14ac:dyDescent="0.3">
      <c r="A344">
        <v>90</v>
      </c>
      <c r="B344">
        <v>3</v>
      </c>
      <c r="C344" t="s">
        <v>216</v>
      </c>
      <c r="D344" t="s">
        <v>565</v>
      </c>
      <c r="E344" t="s">
        <v>24</v>
      </c>
      <c r="F344" t="s">
        <v>26</v>
      </c>
      <c r="G344" t="s">
        <v>160</v>
      </c>
      <c r="H344" t="s">
        <v>71</v>
      </c>
      <c r="I344">
        <v>1</v>
      </c>
      <c r="J344" t="s">
        <v>15</v>
      </c>
      <c r="K344" t="s">
        <v>904</v>
      </c>
      <c r="L344" t="s">
        <v>289</v>
      </c>
      <c r="M344">
        <v>39</v>
      </c>
      <c r="U344" t="s">
        <v>566</v>
      </c>
    </row>
    <row r="345" spans="1:21" x14ac:dyDescent="0.3">
      <c r="A345">
        <v>90</v>
      </c>
      <c r="B345">
        <v>4</v>
      </c>
      <c r="C345" t="s">
        <v>216</v>
      </c>
      <c r="D345" t="s">
        <v>565</v>
      </c>
      <c r="E345" t="s">
        <v>24</v>
      </c>
      <c r="F345" t="s">
        <v>26</v>
      </c>
      <c r="G345" t="s">
        <v>160</v>
      </c>
      <c r="H345" t="s">
        <v>71</v>
      </c>
      <c r="I345">
        <v>1</v>
      </c>
      <c r="J345" t="s">
        <v>15</v>
      </c>
      <c r="K345" t="s">
        <v>902</v>
      </c>
      <c r="L345" t="s">
        <v>276</v>
      </c>
      <c r="M345">
        <v>33</v>
      </c>
      <c r="U345" t="s">
        <v>566</v>
      </c>
    </row>
    <row r="346" spans="1:21" x14ac:dyDescent="0.3">
      <c r="A346">
        <v>90</v>
      </c>
      <c r="B346">
        <v>5</v>
      </c>
      <c r="C346" t="s">
        <v>216</v>
      </c>
      <c r="D346" t="s">
        <v>565</v>
      </c>
      <c r="E346" t="s">
        <v>24</v>
      </c>
      <c r="F346" t="s">
        <v>26</v>
      </c>
      <c r="G346" t="s">
        <v>160</v>
      </c>
      <c r="H346" t="s">
        <v>71</v>
      </c>
      <c r="I346">
        <v>1</v>
      </c>
      <c r="J346" t="s">
        <v>15</v>
      </c>
      <c r="K346" t="s">
        <v>903</v>
      </c>
      <c r="L346" t="s">
        <v>276</v>
      </c>
      <c r="M346">
        <v>33</v>
      </c>
      <c r="U346" t="s">
        <v>566</v>
      </c>
    </row>
    <row r="347" spans="1:21" x14ac:dyDescent="0.3">
      <c r="A347">
        <v>90</v>
      </c>
      <c r="B347">
        <v>6</v>
      </c>
      <c r="C347" t="s">
        <v>216</v>
      </c>
      <c r="D347" t="s">
        <v>565</v>
      </c>
      <c r="E347" t="s">
        <v>24</v>
      </c>
      <c r="F347" t="s">
        <v>26</v>
      </c>
      <c r="G347" t="s">
        <v>160</v>
      </c>
      <c r="H347" t="s">
        <v>71</v>
      </c>
      <c r="I347">
        <v>1</v>
      </c>
      <c r="J347" t="s">
        <v>15</v>
      </c>
      <c r="K347" t="s">
        <v>416</v>
      </c>
      <c r="L347" t="s">
        <v>417</v>
      </c>
      <c r="M347">
        <v>46</v>
      </c>
      <c r="O347">
        <v>56</v>
      </c>
      <c r="U347" t="s">
        <v>566</v>
      </c>
    </row>
    <row r="348" spans="1:21" x14ac:dyDescent="0.3">
      <c r="A348">
        <v>91</v>
      </c>
      <c r="B348">
        <v>1</v>
      </c>
      <c r="C348" t="s">
        <v>216</v>
      </c>
      <c r="D348" t="s">
        <v>568</v>
      </c>
      <c r="E348" t="s">
        <v>23</v>
      </c>
      <c r="F348" t="s">
        <v>31</v>
      </c>
      <c r="G348" t="s">
        <v>160</v>
      </c>
      <c r="H348" t="s">
        <v>71</v>
      </c>
      <c r="I348">
        <v>1</v>
      </c>
      <c r="J348" t="s">
        <v>15</v>
      </c>
      <c r="K348" t="s">
        <v>419</v>
      </c>
      <c r="L348" t="s">
        <v>276</v>
      </c>
      <c r="M348">
        <v>14</v>
      </c>
      <c r="U348" t="s">
        <v>569</v>
      </c>
    </row>
    <row r="349" spans="1:21" x14ac:dyDescent="0.3">
      <c r="A349">
        <v>91</v>
      </c>
      <c r="B349">
        <v>2</v>
      </c>
      <c r="C349" t="s">
        <v>216</v>
      </c>
      <c r="D349" t="s">
        <v>568</v>
      </c>
      <c r="E349" t="s">
        <v>23</v>
      </c>
      <c r="F349" t="s">
        <v>31</v>
      </c>
      <c r="G349" t="s">
        <v>160</v>
      </c>
      <c r="H349" t="s">
        <v>71</v>
      </c>
      <c r="I349">
        <v>1</v>
      </c>
      <c r="J349" t="s">
        <v>15</v>
      </c>
      <c r="K349" t="s">
        <v>420</v>
      </c>
      <c r="L349" t="s">
        <v>276</v>
      </c>
      <c r="M349">
        <v>28</v>
      </c>
      <c r="U349" t="s">
        <v>569</v>
      </c>
    </row>
    <row r="350" spans="1:21" x14ac:dyDescent="0.3">
      <c r="A350">
        <v>91</v>
      </c>
      <c r="B350">
        <v>3</v>
      </c>
      <c r="C350" t="s">
        <v>216</v>
      </c>
      <c r="D350" t="s">
        <v>568</v>
      </c>
      <c r="E350" t="s">
        <v>23</v>
      </c>
      <c r="F350" t="s">
        <v>31</v>
      </c>
      <c r="G350" t="s">
        <v>160</v>
      </c>
      <c r="H350" t="s">
        <v>71</v>
      </c>
      <c r="I350">
        <v>1</v>
      </c>
      <c r="J350" t="s">
        <v>15</v>
      </c>
      <c r="K350" t="s">
        <v>903</v>
      </c>
      <c r="L350" t="s">
        <v>276</v>
      </c>
      <c r="M350">
        <v>14</v>
      </c>
      <c r="U350" t="s">
        <v>569</v>
      </c>
    </row>
    <row r="351" spans="1:21" x14ac:dyDescent="0.3">
      <c r="A351">
        <v>92</v>
      </c>
      <c r="B351">
        <v>1</v>
      </c>
      <c r="C351" t="s">
        <v>218</v>
      </c>
      <c r="D351" t="s">
        <v>568</v>
      </c>
      <c r="E351" t="s">
        <v>24</v>
      </c>
      <c r="F351" t="s">
        <v>31</v>
      </c>
      <c r="G351" t="s">
        <v>160</v>
      </c>
      <c r="H351" t="s">
        <v>71</v>
      </c>
      <c r="I351">
        <v>1</v>
      </c>
      <c r="J351" t="s">
        <v>15</v>
      </c>
      <c r="K351" t="s">
        <v>419</v>
      </c>
      <c r="L351" t="s">
        <v>276</v>
      </c>
      <c r="M351">
        <v>14</v>
      </c>
      <c r="U351" t="s">
        <v>571</v>
      </c>
    </row>
    <row r="352" spans="1:21" x14ac:dyDescent="0.3">
      <c r="A352">
        <v>92</v>
      </c>
      <c r="B352">
        <v>2</v>
      </c>
      <c r="C352" t="s">
        <v>218</v>
      </c>
      <c r="D352" t="s">
        <v>568</v>
      </c>
      <c r="E352" t="s">
        <v>24</v>
      </c>
      <c r="F352" t="s">
        <v>31</v>
      </c>
      <c r="G352" t="s">
        <v>160</v>
      </c>
      <c r="H352" t="s">
        <v>71</v>
      </c>
      <c r="I352">
        <v>1</v>
      </c>
      <c r="J352" t="s">
        <v>15</v>
      </c>
      <c r="K352" t="s">
        <v>420</v>
      </c>
      <c r="L352" t="s">
        <v>276</v>
      </c>
      <c r="M352">
        <v>28</v>
      </c>
      <c r="U352" t="s">
        <v>571</v>
      </c>
    </row>
    <row r="353" spans="1:21" x14ac:dyDescent="0.3">
      <c r="A353">
        <v>92</v>
      </c>
      <c r="B353">
        <v>3</v>
      </c>
      <c r="C353" t="s">
        <v>218</v>
      </c>
      <c r="D353" t="s">
        <v>568</v>
      </c>
      <c r="E353" t="s">
        <v>24</v>
      </c>
      <c r="F353" t="s">
        <v>31</v>
      </c>
      <c r="G353" t="s">
        <v>160</v>
      </c>
      <c r="H353" t="s">
        <v>71</v>
      </c>
      <c r="I353">
        <v>1</v>
      </c>
      <c r="J353" t="s">
        <v>15</v>
      </c>
      <c r="K353" t="s">
        <v>903</v>
      </c>
      <c r="L353" t="s">
        <v>276</v>
      </c>
      <c r="M353">
        <v>14</v>
      </c>
      <c r="U353" t="s">
        <v>571</v>
      </c>
    </row>
    <row r="354" spans="1:21" x14ac:dyDescent="0.3">
      <c r="A354">
        <v>93</v>
      </c>
      <c r="B354">
        <v>1</v>
      </c>
      <c r="C354" t="s">
        <v>216</v>
      </c>
      <c r="D354" t="s">
        <v>572</v>
      </c>
      <c r="E354" t="s">
        <v>23</v>
      </c>
      <c r="F354" t="s">
        <v>25</v>
      </c>
      <c r="G354" t="s">
        <v>160</v>
      </c>
      <c r="H354" t="s">
        <v>71</v>
      </c>
      <c r="I354">
        <v>1</v>
      </c>
      <c r="J354" t="s">
        <v>15</v>
      </c>
      <c r="K354" t="s">
        <v>419</v>
      </c>
      <c r="L354" t="s">
        <v>276</v>
      </c>
      <c r="M354">
        <v>27</v>
      </c>
      <c r="U354" t="s">
        <v>573</v>
      </c>
    </row>
    <row r="355" spans="1:21" x14ac:dyDescent="0.3">
      <c r="A355">
        <v>93</v>
      </c>
      <c r="B355">
        <v>2</v>
      </c>
      <c r="C355" t="s">
        <v>216</v>
      </c>
      <c r="D355" t="s">
        <v>572</v>
      </c>
      <c r="E355" t="s">
        <v>23</v>
      </c>
      <c r="F355" t="s">
        <v>25</v>
      </c>
      <c r="G355" t="s">
        <v>160</v>
      </c>
      <c r="H355" t="s">
        <v>71</v>
      </c>
      <c r="I355">
        <v>1</v>
      </c>
      <c r="J355" t="s">
        <v>15</v>
      </c>
      <c r="K355" t="s">
        <v>420</v>
      </c>
      <c r="L355" t="s">
        <v>276</v>
      </c>
      <c r="M355">
        <v>27</v>
      </c>
      <c r="U355" t="s">
        <v>573</v>
      </c>
    </row>
    <row r="356" spans="1:21" x14ac:dyDescent="0.3">
      <c r="A356">
        <v>93</v>
      </c>
      <c r="B356">
        <v>3</v>
      </c>
      <c r="C356" t="s">
        <v>216</v>
      </c>
      <c r="D356" t="s">
        <v>572</v>
      </c>
      <c r="E356" t="s">
        <v>23</v>
      </c>
      <c r="F356" t="s">
        <v>25</v>
      </c>
      <c r="G356" t="s">
        <v>160</v>
      </c>
      <c r="H356" t="s">
        <v>71</v>
      </c>
      <c r="I356">
        <v>1</v>
      </c>
      <c r="J356" t="s">
        <v>15</v>
      </c>
      <c r="K356" t="s">
        <v>903</v>
      </c>
      <c r="L356" t="s">
        <v>276</v>
      </c>
      <c r="M356">
        <v>27</v>
      </c>
      <c r="U356" t="s">
        <v>573</v>
      </c>
    </row>
    <row r="357" spans="1:21" x14ac:dyDescent="0.3">
      <c r="A357">
        <v>94</v>
      </c>
      <c r="B357">
        <v>1</v>
      </c>
      <c r="C357" t="s">
        <v>216</v>
      </c>
      <c r="D357" t="s">
        <v>575</v>
      </c>
      <c r="E357" t="s">
        <v>24</v>
      </c>
      <c r="F357" t="s">
        <v>26</v>
      </c>
      <c r="G357" t="s">
        <v>160</v>
      </c>
      <c r="H357" t="s">
        <v>71</v>
      </c>
      <c r="I357">
        <v>1</v>
      </c>
      <c r="J357" t="s">
        <v>15</v>
      </c>
      <c r="K357" t="s">
        <v>419</v>
      </c>
      <c r="L357" t="s">
        <v>289</v>
      </c>
      <c r="M357">
        <v>35</v>
      </c>
      <c r="U357" t="s">
        <v>576</v>
      </c>
    </row>
    <row r="358" spans="1:21" x14ac:dyDescent="0.3">
      <c r="A358">
        <v>94</v>
      </c>
      <c r="B358">
        <v>2</v>
      </c>
      <c r="C358" t="s">
        <v>216</v>
      </c>
      <c r="D358" t="s">
        <v>575</v>
      </c>
      <c r="E358" t="s">
        <v>24</v>
      </c>
      <c r="F358" t="s">
        <v>26</v>
      </c>
      <c r="G358" t="s">
        <v>160</v>
      </c>
      <c r="H358" t="s">
        <v>71</v>
      </c>
      <c r="I358">
        <v>1</v>
      </c>
      <c r="J358" t="s">
        <v>15</v>
      </c>
      <c r="K358" t="s">
        <v>420</v>
      </c>
      <c r="L358" t="s">
        <v>289</v>
      </c>
      <c r="M358">
        <v>35</v>
      </c>
      <c r="U358" t="s">
        <v>576</v>
      </c>
    </row>
    <row r="359" spans="1:21" x14ac:dyDescent="0.3">
      <c r="A359">
        <v>94</v>
      </c>
      <c r="B359">
        <v>3</v>
      </c>
      <c r="C359" t="s">
        <v>216</v>
      </c>
      <c r="D359" t="s">
        <v>575</v>
      </c>
      <c r="E359" t="s">
        <v>24</v>
      </c>
      <c r="F359" t="s">
        <v>26</v>
      </c>
      <c r="G359" t="s">
        <v>160</v>
      </c>
      <c r="H359" t="s">
        <v>71</v>
      </c>
      <c r="I359">
        <v>1</v>
      </c>
      <c r="J359" t="s">
        <v>15</v>
      </c>
      <c r="K359" t="s">
        <v>901</v>
      </c>
      <c r="L359" t="s">
        <v>289</v>
      </c>
      <c r="M359">
        <v>43</v>
      </c>
      <c r="U359" t="s">
        <v>576</v>
      </c>
    </row>
    <row r="360" spans="1:21" x14ac:dyDescent="0.3">
      <c r="A360">
        <v>94</v>
      </c>
      <c r="B360">
        <v>4</v>
      </c>
      <c r="C360" t="s">
        <v>216</v>
      </c>
      <c r="D360" t="s">
        <v>575</v>
      </c>
      <c r="E360" t="s">
        <v>24</v>
      </c>
      <c r="F360" t="s">
        <v>26</v>
      </c>
      <c r="G360" t="s">
        <v>160</v>
      </c>
      <c r="H360" t="s">
        <v>71</v>
      </c>
      <c r="I360">
        <v>1</v>
      </c>
      <c r="J360" t="s">
        <v>15</v>
      </c>
      <c r="K360" t="s">
        <v>902</v>
      </c>
      <c r="L360" t="s">
        <v>276</v>
      </c>
      <c r="M360">
        <v>33</v>
      </c>
      <c r="U360" t="s">
        <v>576</v>
      </c>
    </row>
    <row r="361" spans="1:21" x14ac:dyDescent="0.3">
      <c r="A361">
        <v>94</v>
      </c>
      <c r="B361">
        <v>5</v>
      </c>
      <c r="C361" t="s">
        <v>216</v>
      </c>
      <c r="D361" t="s">
        <v>575</v>
      </c>
      <c r="E361" t="s">
        <v>24</v>
      </c>
      <c r="F361" t="s">
        <v>26</v>
      </c>
      <c r="G361" t="s">
        <v>160</v>
      </c>
      <c r="H361" t="s">
        <v>71</v>
      </c>
      <c r="I361">
        <v>1</v>
      </c>
      <c r="J361" t="s">
        <v>15</v>
      </c>
      <c r="K361" t="s">
        <v>903</v>
      </c>
      <c r="L361" t="s">
        <v>276</v>
      </c>
      <c r="M361">
        <v>33</v>
      </c>
      <c r="U361" t="s">
        <v>576</v>
      </c>
    </row>
    <row r="362" spans="1:21" x14ac:dyDescent="0.3">
      <c r="A362">
        <v>94</v>
      </c>
      <c r="B362">
        <v>6</v>
      </c>
      <c r="C362" t="s">
        <v>216</v>
      </c>
      <c r="D362" t="s">
        <v>575</v>
      </c>
      <c r="E362" t="s">
        <v>24</v>
      </c>
      <c r="F362" t="s">
        <v>26</v>
      </c>
      <c r="G362" t="s">
        <v>160</v>
      </c>
      <c r="H362" t="s">
        <v>71</v>
      </c>
      <c r="I362">
        <v>1</v>
      </c>
      <c r="J362" t="s">
        <v>15</v>
      </c>
      <c r="K362" t="s">
        <v>416</v>
      </c>
      <c r="L362" t="s">
        <v>417</v>
      </c>
      <c r="M362">
        <v>47</v>
      </c>
      <c r="O362">
        <v>57</v>
      </c>
      <c r="U362" t="s">
        <v>576</v>
      </c>
    </row>
    <row r="363" spans="1:21" x14ac:dyDescent="0.3">
      <c r="A363">
        <v>95</v>
      </c>
      <c r="B363">
        <v>1</v>
      </c>
      <c r="C363" t="s">
        <v>216</v>
      </c>
      <c r="D363" t="s">
        <v>578</v>
      </c>
      <c r="E363" t="s">
        <v>24</v>
      </c>
      <c r="F363" t="s">
        <v>25</v>
      </c>
      <c r="G363" t="s">
        <v>160</v>
      </c>
      <c r="H363" t="s">
        <v>71</v>
      </c>
      <c r="I363">
        <v>1</v>
      </c>
      <c r="J363" t="s">
        <v>15</v>
      </c>
      <c r="K363" t="s">
        <v>419</v>
      </c>
      <c r="L363" t="s">
        <v>276</v>
      </c>
      <c r="M363">
        <v>27</v>
      </c>
      <c r="U363" t="s">
        <v>579</v>
      </c>
    </row>
    <row r="364" spans="1:21" x14ac:dyDescent="0.3">
      <c r="A364">
        <v>95</v>
      </c>
      <c r="B364">
        <v>2</v>
      </c>
      <c r="C364" t="s">
        <v>216</v>
      </c>
      <c r="D364" t="s">
        <v>578</v>
      </c>
      <c r="E364" t="s">
        <v>24</v>
      </c>
      <c r="F364" t="s">
        <v>25</v>
      </c>
      <c r="G364" t="s">
        <v>160</v>
      </c>
      <c r="H364" t="s">
        <v>71</v>
      </c>
      <c r="I364">
        <v>1</v>
      </c>
      <c r="J364" t="s">
        <v>15</v>
      </c>
      <c r="K364" t="s">
        <v>420</v>
      </c>
      <c r="L364" t="s">
        <v>276</v>
      </c>
      <c r="M364">
        <v>27</v>
      </c>
      <c r="U364" t="s">
        <v>579</v>
      </c>
    </row>
    <row r="365" spans="1:21" x14ac:dyDescent="0.3">
      <c r="A365">
        <v>95</v>
      </c>
      <c r="B365">
        <v>3</v>
      </c>
      <c r="C365" t="s">
        <v>216</v>
      </c>
      <c r="D365" t="s">
        <v>578</v>
      </c>
      <c r="E365" t="s">
        <v>24</v>
      </c>
      <c r="F365" t="s">
        <v>25</v>
      </c>
      <c r="G365" t="s">
        <v>160</v>
      </c>
      <c r="H365" t="s">
        <v>71</v>
      </c>
      <c r="I365">
        <v>1</v>
      </c>
      <c r="J365" t="s">
        <v>15</v>
      </c>
      <c r="K365" t="s">
        <v>903</v>
      </c>
      <c r="L365" t="s">
        <v>276</v>
      </c>
      <c r="M365">
        <v>27</v>
      </c>
      <c r="U365" t="s">
        <v>579</v>
      </c>
    </row>
    <row r="366" spans="1:21" x14ac:dyDescent="0.3">
      <c r="A366">
        <v>96</v>
      </c>
      <c r="B366">
        <v>1</v>
      </c>
      <c r="C366" t="s">
        <v>216</v>
      </c>
      <c r="D366" t="s">
        <v>581</v>
      </c>
      <c r="E366" t="s">
        <v>24</v>
      </c>
      <c r="F366" t="s">
        <v>21</v>
      </c>
      <c r="G366" t="s">
        <v>160</v>
      </c>
      <c r="H366" t="s">
        <v>71</v>
      </c>
      <c r="I366">
        <v>1</v>
      </c>
      <c r="J366" t="s">
        <v>15</v>
      </c>
      <c r="U366" t="s">
        <v>582</v>
      </c>
    </row>
    <row r="367" spans="1:21" x14ac:dyDescent="0.3">
      <c r="A367">
        <v>97</v>
      </c>
      <c r="B367">
        <v>1</v>
      </c>
      <c r="C367" t="s">
        <v>216</v>
      </c>
      <c r="D367" t="s">
        <v>584</v>
      </c>
      <c r="E367" t="s">
        <v>28</v>
      </c>
      <c r="F367" t="s">
        <v>25</v>
      </c>
      <c r="G367" t="s">
        <v>157</v>
      </c>
      <c r="H367" t="s">
        <v>71</v>
      </c>
      <c r="I367">
        <v>1</v>
      </c>
      <c r="J367" t="s">
        <v>15</v>
      </c>
      <c r="K367" t="s">
        <v>419</v>
      </c>
      <c r="L367" t="s">
        <v>276</v>
      </c>
      <c r="M367">
        <v>28</v>
      </c>
      <c r="U367" t="s">
        <v>585</v>
      </c>
    </row>
    <row r="368" spans="1:21" x14ac:dyDescent="0.3">
      <c r="A368">
        <v>97</v>
      </c>
      <c r="B368">
        <v>2</v>
      </c>
      <c r="C368" t="s">
        <v>216</v>
      </c>
      <c r="D368" t="s">
        <v>584</v>
      </c>
      <c r="E368" t="s">
        <v>28</v>
      </c>
      <c r="F368" t="s">
        <v>25</v>
      </c>
      <c r="G368" t="s">
        <v>157</v>
      </c>
      <c r="H368" t="s">
        <v>71</v>
      </c>
      <c r="I368">
        <v>1</v>
      </c>
      <c r="J368" t="s">
        <v>15</v>
      </c>
      <c r="K368" t="s">
        <v>420</v>
      </c>
      <c r="L368" t="s">
        <v>276</v>
      </c>
      <c r="M368">
        <v>28</v>
      </c>
      <c r="U368" t="s">
        <v>585</v>
      </c>
    </row>
    <row r="369" spans="1:21" x14ac:dyDescent="0.3">
      <c r="A369">
        <v>97</v>
      </c>
      <c r="B369">
        <v>3</v>
      </c>
      <c r="C369" t="s">
        <v>216</v>
      </c>
      <c r="D369" t="s">
        <v>584</v>
      </c>
      <c r="E369" t="s">
        <v>28</v>
      </c>
      <c r="F369" t="s">
        <v>25</v>
      </c>
      <c r="G369" t="s">
        <v>157</v>
      </c>
      <c r="H369" t="s">
        <v>71</v>
      </c>
      <c r="I369">
        <v>1</v>
      </c>
      <c r="J369" t="s">
        <v>15</v>
      </c>
      <c r="K369" t="s">
        <v>903</v>
      </c>
      <c r="L369" t="s">
        <v>276</v>
      </c>
      <c r="M369">
        <v>26</v>
      </c>
      <c r="U369" t="s">
        <v>585</v>
      </c>
    </row>
    <row r="370" spans="1:21" x14ac:dyDescent="0.3">
      <c r="A370">
        <v>98</v>
      </c>
      <c r="B370">
        <v>1</v>
      </c>
      <c r="C370" t="s">
        <v>216</v>
      </c>
      <c r="D370" t="s">
        <v>587</v>
      </c>
      <c r="E370" t="s">
        <v>24</v>
      </c>
      <c r="F370" t="s">
        <v>25</v>
      </c>
      <c r="G370" t="s">
        <v>157</v>
      </c>
      <c r="H370" t="s">
        <v>71</v>
      </c>
      <c r="I370">
        <v>1</v>
      </c>
      <c r="J370" t="s">
        <v>15</v>
      </c>
      <c r="K370" t="s">
        <v>419</v>
      </c>
      <c r="L370" t="s">
        <v>276</v>
      </c>
      <c r="M370">
        <v>25</v>
      </c>
      <c r="U370" t="s">
        <v>588</v>
      </c>
    </row>
    <row r="371" spans="1:21" x14ac:dyDescent="0.3">
      <c r="A371">
        <v>98</v>
      </c>
      <c r="B371">
        <v>2</v>
      </c>
      <c r="C371" t="s">
        <v>216</v>
      </c>
      <c r="D371" t="s">
        <v>587</v>
      </c>
      <c r="E371" t="s">
        <v>24</v>
      </c>
      <c r="F371" t="s">
        <v>25</v>
      </c>
      <c r="G371" t="s">
        <v>157</v>
      </c>
      <c r="H371" t="s">
        <v>71</v>
      </c>
      <c r="I371">
        <v>1</v>
      </c>
      <c r="J371" t="s">
        <v>15</v>
      </c>
      <c r="K371" t="s">
        <v>420</v>
      </c>
      <c r="L371" t="s">
        <v>276</v>
      </c>
      <c r="M371">
        <v>25</v>
      </c>
      <c r="U371" t="s">
        <v>588</v>
      </c>
    </row>
    <row r="372" spans="1:21" x14ac:dyDescent="0.3">
      <c r="A372">
        <v>98</v>
      </c>
      <c r="B372">
        <v>3</v>
      </c>
      <c r="C372" t="s">
        <v>216</v>
      </c>
      <c r="D372" t="s">
        <v>587</v>
      </c>
      <c r="E372" t="s">
        <v>24</v>
      </c>
      <c r="F372" t="s">
        <v>25</v>
      </c>
      <c r="G372" t="s">
        <v>157</v>
      </c>
      <c r="H372" t="s">
        <v>71</v>
      </c>
      <c r="I372">
        <v>1</v>
      </c>
      <c r="J372" t="s">
        <v>15</v>
      </c>
      <c r="K372" t="s">
        <v>903</v>
      </c>
      <c r="L372" t="s">
        <v>276</v>
      </c>
      <c r="M372">
        <v>25</v>
      </c>
      <c r="U372" t="s">
        <v>588</v>
      </c>
    </row>
    <row r="373" spans="1:21" x14ac:dyDescent="0.3">
      <c r="A373">
        <v>99</v>
      </c>
      <c r="B373">
        <v>1</v>
      </c>
      <c r="C373" t="s">
        <v>216</v>
      </c>
      <c r="D373" t="s">
        <v>590</v>
      </c>
      <c r="E373" t="s">
        <v>28</v>
      </c>
      <c r="F373" t="s">
        <v>31</v>
      </c>
      <c r="G373" t="s">
        <v>157</v>
      </c>
      <c r="H373" t="s">
        <v>71</v>
      </c>
      <c r="I373">
        <v>1</v>
      </c>
      <c r="J373" t="s">
        <v>15</v>
      </c>
      <c r="K373" t="s">
        <v>419</v>
      </c>
      <c r="L373" t="s">
        <v>276</v>
      </c>
      <c r="M373">
        <v>27</v>
      </c>
      <c r="U373" t="s">
        <v>591</v>
      </c>
    </row>
    <row r="374" spans="1:21" x14ac:dyDescent="0.3">
      <c r="A374">
        <v>99</v>
      </c>
      <c r="B374">
        <v>2</v>
      </c>
      <c r="C374" t="s">
        <v>216</v>
      </c>
      <c r="D374" t="s">
        <v>590</v>
      </c>
      <c r="E374" t="s">
        <v>28</v>
      </c>
      <c r="F374" t="s">
        <v>31</v>
      </c>
      <c r="G374" t="s">
        <v>157</v>
      </c>
      <c r="H374" t="s">
        <v>71</v>
      </c>
      <c r="I374">
        <v>1</v>
      </c>
      <c r="J374" t="s">
        <v>15</v>
      </c>
      <c r="K374" t="s">
        <v>420</v>
      </c>
      <c r="L374" t="s">
        <v>276</v>
      </c>
      <c r="M374">
        <v>27</v>
      </c>
      <c r="U374" t="s">
        <v>591</v>
      </c>
    </row>
    <row r="375" spans="1:21" x14ac:dyDescent="0.3">
      <c r="A375">
        <v>99</v>
      </c>
      <c r="B375">
        <v>3</v>
      </c>
      <c r="C375" t="s">
        <v>216</v>
      </c>
      <c r="D375" t="s">
        <v>590</v>
      </c>
      <c r="E375" t="s">
        <v>28</v>
      </c>
      <c r="F375" t="s">
        <v>31</v>
      </c>
      <c r="G375" t="s">
        <v>157</v>
      </c>
      <c r="H375" t="s">
        <v>71</v>
      </c>
      <c r="I375">
        <v>1</v>
      </c>
      <c r="J375" t="s">
        <v>15</v>
      </c>
      <c r="K375" t="s">
        <v>903</v>
      </c>
      <c r="L375" t="s">
        <v>276</v>
      </c>
      <c r="M375">
        <v>31</v>
      </c>
      <c r="U375" t="s">
        <v>591</v>
      </c>
    </row>
    <row r="376" spans="1:21" x14ac:dyDescent="0.3">
      <c r="A376">
        <v>100</v>
      </c>
      <c r="B376">
        <v>1</v>
      </c>
      <c r="C376" t="s">
        <v>216</v>
      </c>
      <c r="D376" t="s">
        <v>593</v>
      </c>
      <c r="E376" t="s">
        <v>28</v>
      </c>
      <c r="F376" t="s">
        <v>26</v>
      </c>
      <c r="G376" t="s">
        <v>157</v>
      </c>
      <c r="H376" t="s">
        <v>71</v>
      </c>
      <c r="I376">
        <v>1</v>
      </c>
      <c r="J376" t="s">
        <v>15</v>
      </c>
      <c r="K376" t="s">
        <v>419</v>
      </c>
      <c r="L376" t="s">
        <v>289</v>
      </c>
      <c r="M376">
        <v>36</v>
      </c>
      <c r="U376" t="s">
        <v>594</v>
      </c>
    </row>
    <row r="377" spans="1:21" x14ac:dyDescent="0.3">
      <c r="A377">
        <v>100</v>
      </c>
      <c r="B377">
        <v>2</v>
      </c>
      <c r="C377" t="s">
        <v>216</v>
      </c>
      <c r="D377" t="s">
        <v>593</v>
      </c>
      <c r="E377" t="s">
        <v>28</v>
      </c>
      <c r="F377" t="s">
        <v>26</v>
      </c>
      <c r="G377" t="s">
        <v>157</v>
      </c>
      <c r="H377" t="s">
        <v>71</v>
      </c>
      <c r="I377">
        <v>1</v>
      </c>
      <c r="J377" t="s">
        <v>15</v>
      </c>
      <c r="K377" t="s">
        <v>420</v>
      </c>
      <c r="L377" t="s">
        <v>289</v>
      </c>
      <c r="M377">
        <v>36</v>
      </c>
      <c r="U377" t="s">
        <v>594</v>
      </c>
    </row>
    <row r="378" spans="1:21" x14ac:dyDescent="0.3">
      <c r="A378">
        <v>100</v>
      </c>
      <c r="B378">
        <v>3</v>
      </c>
      <c r="C378" t="s">
        <v>216</v>
      </c>
      <c r="D378" t="s">
        <v>593</v>
      </c>
      <c r="E378" t="s">
        <v>28</v>
      </c>
      <c r="F378" t="s">
        <v>26</v>
      </c>
      <c r="G378" t="s">
        <v>157</v>
      </c>
      <c r="H378" t="s">
        <v>71</v>
      </c>
      <c r="I378">
        <v>1</v>
      </c>
      <c r="J378" t="s">
        <v>15</v>
      </c>
      <c r="K378" t="s">
        <v>901</v>
      </c>
      <c r="L378" t="s">
        <v>289</v>
      </c>
      <c r="M378">
        <v>42</v>
      </c>
      <c r="U378" t="s">
        <v>594</v>
      </c>
    </row>
    <row r="379" spans="1:21" x14ac:dyDescent="0.3">
      <c r="A379">
        <v>100</v>
      </c>
      <c r="B379">
        <v>4</v>
      </c>
      <c r="C379" t="s">
        <v>216</v>
      </c>
      <c r="D379" t="s">
        <v>593</v>
      </c>
      <c r="E379" t="s">
        <v>28</v>
      </c>
      <c r="F379" t="s">
        <v>26</v>
      </c>
      <c r="G379" t="s">
        <v>157</v>
      </c>
      <c r="H379" t="s">
        <v>71</v>
      </c>
      <c r="I379">
        <v>1</v>
      </c>
      <c r="J379" t="s">
        <v>15</v>
      </c>
      <c r="K379" t="s">
        <v>902</v>
      </c>
      <c r="L379" t="s">
        <v>276</v>
      </c>
      <c r="M379">
        <v>32</v>
      </c>
      <c r="U379" t="s">
        <v>594</v>
      </c>
    </row>
    <row r="380" spans="1:21" x14ac:dyDescent="0.3">
      <c r="A380">
        <v>100</v>
      </c>
      <c r="B380">
        <v>5</v>
      </c>
      <c r="C380" t="s">
        <v>216</v>
      </c>
      <c r="D380" t="s">
        <v>593</v>
      </c>
      <c r="E380" t="s">
        <v>28</v>
      </c>
      <c r="F380" t="s">
        <v>26</v>
      </c>
      <c r="G380" t="s">
        <v>157</v>
      </c>
      <c r="H380" t="s">
        <v>71</v>
      </c>
      <c r="I380">
        <v>1</v>
      </c>
      <c r="J380" t="s">
        <v>15</v>
      </c>
      <c r="K380" t="s">
        <v>903</v>
      </c>
      <c r="L380" t="s">
        <v>276</v>
      </c>
      <c r="M380">
        <v>32</v>
      </c>
      <c r="U380" t="s">
        <v>594</v>
      </c>
    </row>
    <row r="381" spans="1:21" x14ac:dyDescent="0.3">
      <c r="A381">
        <v>100</v>
      </c>
      <c r="B381">
        <v>6</v>
      </c>
      <c r="C381" t="s">
        <v>216</v>
      </c>
      <c r="D381" t="s">
        <v>593</v>
      </c>
      <c r="E381" t="s">
        <v>28</v>
      </c>
      <c r="F381" t="s">
        <v>26</v>
      </c>
      <c r="G381" t="s">
        <v>157</v>
      </c>
      <c r="H381" t="s">
        <v>71</v>
      </c>
      <c r="I381">
        <v>1</v>
      </c>
      <c r="J381" t="s">
        <v>15</v>
      </c>
      <c r="K381" t="s">
        <v>416</v>
      </c>
      <c r="L381" t="s">
        <v>417</v>
      </c>
      <c r="M381">
        <v>46</v>
      </c>
      <c r="O381">
        <v>56</v>
      </c>
      <c r="U381" t="s">
        <v>594</v>
      </c>
    </row>
    <row r="382" spans="1:21" x14ac:dyDescent="0.3">
      <c r="A382">
        <v>101</v>
      </c>
      <c r="B382">
        <v>1</v>
      </c>
      <c r="C382" t="s">
        <v>216</v>
      </c>
      <c r="D382" t="s">
        <v>596</v>
      </c>
      <c r="E382" t="s">
        <v>28</v>
      </c>
      <c r="F382" t="s">
        <v>21</v>
      </c>
      <c r="G382" t="s">
        <v>157</v>
      </c>
      <c r="H382" t="s">
        <v>71</v>
      </c>
      <c r="I382">
        <v>1</v>
      </c>
      <c r="J382" t="s">
        <v>15</v>
      </c>
      <c r="U382" t="s">
        <v>597</v>
      </c>
    </row>
    <row r="383" spans="1:21" x14ac:dyDescent="0.3">
      <c r="A383">
        <v>102</v>
      </c>
      <c r="B383">
        <v>1</v>
      </c>
      <c r="C383" t="s">
        <v>216</v>
      </c>
      <c r="D383" t="s">
        <v>599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15</v>
      </c>
      <c r="K383" t="s">
        <v>419</v>
      </c>
      <c r="L383" t="s">
        <v>289</v>
      </c>
      <c r="M383">
        <v>35</v>
      </c>
      <c r="U383" t="s">
        <v>600</v>
      </c>
    </row>
    <row r="384" spans="1:21" x14ac:dyDescent="0.3">
      <c r="A384">
        <v>102</v>
      </c>
      <c r="B384">
        <v>2</v>
      </c>
      <c r="C384" t="s">
        <v>216</v>
      </c>
      <c r="D384" t="s">
        <v>599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15</v>
      </c>
      <c r="K384" t="s">
        <v>420</v>
      </c>
      <c r="L384" t="s">
        <v>289</v>
      </c>
      <c r="M384">
        <v>35</v>
      </c>
      <c r="U384" t="s">
        <v>600</v>
      </c>
    </row>
    <row r="385" spans="1:21" x14ac:dyDescent="0.3">
      <c r="A385">
        <v>102</v>
      </c>
      <c r="B385">
        <v>3</v>
      </c>
      <c r="C385" t="s">
        <v>216</v>
      </c>
      <c r="D385" t="s">
        <v>599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15</v>
      </c>
      <c r="K385" t="s">
        <v>905</v>
      </c>
      <c r="L385" t="s">
        <v>289</v>
      </c>
      <c r="M385">
        <v>41</v>
      </c>
      <c r="U385" t="s">
        <v>600</v>
      </c>
    </row>
    <row r="386" spans="1:21" x14ac:dyDescent="0.3">
      <c r="A386">
        <v>102</v>
      </c>
      <c r="B386">
        <v>4</v>
      </c>
      <c r="C386" t="s">
        <v>216</v>
      </c>
      <c r="D386" t="s">
        <v>599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15</v>
      </c>
      <c r="K386" t="s">
        <v>902</v>
      </c>
      <c r="L386" t="s">
        <v>276</v>
      </c>
      <c r="M386">
        <v>31</v>
      </c>
      <c r="U386" t="s">
        <v>600</v>
      </c>
    </row>
    <row r="387" spans="1:21" x14ac:dyDescent="0.3">
      <c r="A387">
        <v>102</v>
      </c>
      <c r="B387">
        <v>5</v>
      </c>
      <c r="C387" t="s">
        <v>216</v>
      </c>
      <c r="D387" t="s">
        <v>599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15</v>
      </c>
      <c r="K387" t="s">
        <v>903</v>
      </c>
      <c r="L387" t="s">
        <v>276</v>
      </c>
      <c r="M387">
        <v>31</v>
      </c>
      <c r="U387" t="s">
        <v>600</v>
      </c>
    </row>
    <row r="388" spans="1:21" x14ac:dyDescent="0.3">
      <c r="A388">
        <v>102</v>
      </c>
      <c r="B388">
        <v>6</v>
      </c>
      <c r="C388" t="s">
        <v>216</v>
      </c>
      <c r="D388" t="s">
        <v>599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15</v>
      </c>
      <c r="K388" t="s">
        <v>416</v>
      </c>
      <c r="L388" t="s">
        <v>417</v>
      </c>
      <c r="M388">
        <v>43</v>
      </c>
      <c r="O388">
        <v>54</v>
      </c>
      <c r="U388" t="s">
        <v>600</v>
      </c>
    </row>
    <row r="389" spans="1:21" x14ac:dyDescent="0.3">
      <c r="A389">
        <v>103</v>
      </c>
      <c r="B389">
        <v>1</v>
      </c>
      <c r="C389" t="s">
        <v>216</v>
      </c>
      <c r="D389" t="s">
        <v>602</v>
      </c>
      <c r="E389" t="s">
        <v>28</v>
      </c>
      <c r="F389" t="s">
        <v>25</v>
      </c>
      <c r="G389" t="s">
        <v>157</v>
      </c>
      <c r="H389" t="s">
        <v>71</v>
      </c>
      <c r="I389">
        <v>1</v>
      </c>
      <c r="J389" t="s">
        <v>15</v>
      </c>
      <c r="K389" t="s">
        <v>419</v>
      </c>
      <c r="L389" t="s">
        <v>276</v>
      </c>
      <c r="M389">
        <v>27</v>
      </c>
      <c r="U389" t="s">
        <v>603</v>
      </c>
    </row>
    <row r="390" spans="1:21" x14ac:dyDescent="0.3">
      <c r="A390">
        <v>103</v>
      </c>
      <c r="B390">
        <v>2</v>
      </c>
      <c r="C390" t="s">
        <v>216</v>
      </c>
      <c r="D390" t="s">
        <v>602</v>
      </c>
      <c r="E390" t="s">
        <v>28</v>
      </c>
      <c r="F390" t="s">
        <v>25</v>
      </c>
      <c r="G390" t="s">
        <v>157</v>
      </c>
      <c r="H390" t="s">
        <v>71</v>
      </c>
      <c r="I390">
        <v>1</v>
      </c>
      <c r="J390" t="s">
        <v>15</v>
      </c>
      <c r="K390" t="s">
        <v>420</v>
      </c>
      <c r="L390" t="s">
        <v>276</v>
      </c>
      <c r="M390">
        <v>27</v>
      </c>
      <c r="U390" t="s">
        <v>603</v>
      </c>
    </row>
    <row r="391" spans="1:21" x14ac:dyDescent="0.3">
      <c r="A391">
        <v>103</v>
      </c>
      <c r="B391">
        <v>3</v>
      </c>
      <c r="C391" t="s">
        <v>216</v>
      </c>
      <c r="D391" t="s">
        <v>602</v>
      </c>
      <c r="E391" t="s">
        <v>28</v>
      </c>
      <c r="F391" t="s">
        <v>25</v>
      </c>
      <c r="G391" t="s">
        <v>157</v>
      </c>
      <c r="H391" t="s">
        <v>71</v>
      </c>
      <c r="I391">
        <v>1</v>
      </c>
      <c r="J391" t="s">
        <v>15</v>
      </c>
      <c r="K391" t="s">
        <v>903</v>
      </c>
      <c r="L391" t="s">
        <v>276</v>
      </c>
      <c r="M391">
        <v>27</v>
      </c>
      <c r="U391" t="s">
        <v>603</v>
      </c>
    </row>
    <row r="392" spans="1:21" x14ac:dyDescent="0.3">
      <c r="A392">
        <v>104</v>
      </c>
      <c r="B392">
        <v>1</v>
      </c>
      <c r="C392" t="s">
        <v>216</v>
      </c>
      <c r="D392" t="s">
        <v>605</v>
      </c>
      <c r="E392" t="s">
        <v>23</v>
      </c>
      <c r="F392" t="s">
        <v>25</v>
      </c>
      <c r="G392" t="s">
        <v>158</v>
      </c>
      <c r="H392" t="s">
        <v>71</v>
      </c>
      <c r="I392">
        <v>1</v>
      </c>
      <c r="J392" t="s">
        <v>15</v>
      </c>
      <c r="K392" t="s">
        <v>419</v>
      </c>
      <c r="L392" t="s">
        <v>276</v>
      </c>
      <c r="M392">
        <v>28</v>
      </c>
      <c r="U392" t="s">
        <v>606</v>
      </c>
    </row>
    <row r="393" spans="1:21" x14ac:dyDescent="0.3">
      <c r="A393">
        <v>104</v>
      </c>
      <c r="B393">
        <v>2</v>
      </c>
      <c r="C393" t="s">
        <v>216</v>
      </c>
      <c r="D393" t="s">
        <v>605</v>
      </c>
      <c r="E393" t="s">
        <v>23</v>
      </c>
      <c r="F393" t="s">
        <v>25</v>
      </c>
      <c r="G393" t="s">
        <v>158</v>
      </c>
      <c r="H393" t="s">
        <v>71</v>
      </c>
      <c r="I393">
        <v>1</v>
      </c>
      <c r="J393" t="s">
        <v>15</v>
      </c>
      <c r="K393" t="s">
        <v>420</v>
      </c>
      <c r="L393" t="s">
        <v>276</v>
      </c>
      <c r="M393">
        <v>28</v>
      </c>
      <c r="U393" t="s">
        <v>606</v>
      </c>
    </row>
    <row r="394" spans="1:21" x14ac:dyDescent="0.3">
      <c r="A394">
        <v>104</v>
      </c>
      <c r="B394">
        <v>3</v>
      </c>
      <c r="C394" t="s">
        <v>216</v>
      </c>
      <c r="D394" t="s">
        <v>605</v>
      </c>
      <c r="E394" t="s">
        <v>23</v>
      </c>
      <c r="F394" t="s">
        <v>25</v>
      </c>
      <c r="G394" t="s">
        <v>158</v>
      </c>
      <c r="H394" t="s">
        <v>71</v>
      </c>
      <c r="I394">
        <v>1</v>
      </c>
      <c r="J394" t="s">
        <v>15</v>
      </c>
      <c r="K394" t="s">
        <v>903</v>
      </c>
      <c r="L394" t="s">
        <v>276</v>
      </c>
      <c r="M394">
        <v>28</v>
      </c>
      <c r="U394" t="s">
        <v>606</v>
      </c>
    </row>
    <row r="395" spans="1:21" x14ac:dyDescent="0.3">
      <c r="A395">
        <v>105</v>
      </c>
      <c r="B395">
        <v>1</v>
      </c>
      <c r="C395" t="s">
        <v>221</v>
      </c>
      <c r="D395" t="s">
        <v>605</v>
      </c>
      <c r="E395" t="s">
        <v>24</v>
      </c>
      <c r="F395" t="s">
        <v>25</v>
      </c>
      <c r="G395" t="s">
        <v>158</v>
      </c>
      <c r="H395" t="s">
        <v>71</v>
      </c>
      <c r="I395">
        <v>1</v>
      </c>
      <c r="J395" t="s">
        <v>15</v>
      </c>
      <c r="K395" t="s">
        <v>419</v>
      </c>
      <c r="L395" t="s">
        <v>276</v>
      </c>
      <c r="M395">
        <v>28</v>
      </c>
      <c r="U395" t="s">
        <v>608</v>
      </c>
    </row>
    <row r="396" spans="1:21" x14ac:dyDescent="0.3">
      <c r="A396">
        <v>105</v>
      </c>
      <c r="B396">
        <v>2</v>
      </c>
      <c r="C396" t="s">
        <v>221</v>
      </c>
      <c r="D396" t="s">
        <v>605</v>
      </c>
      <c r="E396" t="s">
        <v>24</v>
      </c>
      <c r="F396" t="s">
        <v>25</v>
      </c>
      <c r="G396" t="s">
        <v>158</v>
      </c>
      <c r="H396" t="s">
        <v>71</v>
      </c>
      <c r="I396">
        <v>1</v>
      </c>
      <c r="J396" t="s">
        <v>15</v>
      </c>
      <c r="K396" t="s">
        <v>420</v>
      </c>
      <c r="L396" t="s">
        <v>276</v>
      </c>
      <c r="M396">
        <v>28</v>
      </c>
      <c r="U396" t="s">
        <v>608</v>
      </c>
    </row>
    <row r="397" spans="1:21" x14ac:dyDescent="0.3">
      <c r="A397">
        <v>105</v>
      </c>
      <c r="B397">
        <v>3</v>
      </c>
      <c r="C397" t="s">
        <v>221</v>
      </c>
      <c r="D397" t="s">
        <v>605</v>
      </c>
      <c r="E397" t="s">
        <v>24</v>
      </c>
      <c r="F397" t="s">
        <v>25</v>
      </c>
      <c r="G397" t="s">
        <v>158</v>
      </c>
      <c r="H397" t="s">
        <v>71</v>
      </c>
      <c r="I397">
        <v>1</v>
      </c>
      <c r="J397" t="s">
        <v>15</v>
      </c>
      <c r="K397" t="s">
        <v>903</v>
      </c>
      <c r="L397" t="s">
        <v>276</v>
      </c>
      <c r="M397">
        <v>28</v>
      </c>
      <c r="U397" t="s">
        <v>608</v>
      </c>
    </row>
    <row r="398" spans="1:21" x14ac:dyDescent="0.3">
      <c r="A398">
        <v>106</v>
      </c>
      <c r="B398">
        <v>1</v>
      </c>
      <c r="C398" t="s">
        <v>216</v>
      </c>
      <c r="D398" t="s">
        <v>609</v>
      </c>
      <c r="E398" t="s">
        <v>23</v>
      </c>
      <c r="F398" t="s">
        <v>26</v>
      </c>
      <c r="G398" t="s">
        <v>158</v>
      </c>
      <c r="H398" t="s">
        <v>71</v>
      </c>
      <c r="I398">
        <v>1</v>
      </c>
      <c r="J398" t="s">
        <v>15</v>
      </c>
      <c r="K398" t="s">
        <v>419</v>
      </c>
      <c r="L398" t="s">
        <v>289</v>
      </c>
      <c r="M398">
        <v>37</v>
      </c>
      <c r="U398" t="s">
        <v>610</v>
      </c>
    </row>
    <row r="399" spans="1:21" x14ac:dyDescent="0.3">
      <c r="A399">
        <v>106</v>
      </c>
      <c r="B399">
        <v>2</v>
      </c>
      <c r="C399" t="s">
        <v>216</v>
      </c>
      <c r="D399" t="s">
        <v>609</v>
      </c>
      <c r="E399" t="s">
        <v>23</v>
      </c>
      <c r="F399" t="s">
        <v>26</v>
      </c>
      <c r="G399" t="s">
        <v>158</v>
      </c>
      <c r="H399" t="s">
        <v>71</v>
      </c>
      <c r="I399">
        <v>1</v>
      </c>
      <c r="J399" t="s">
        <v>15</v>
      </c>
      <c r="K399" t="s">
        <v>420</v>
      </c>
      <c r="L399" t="s">
        <v>289</v>
      </c>
      <c r="M399">
        <v>37</v>
      </c>
      <c r="U399" t="s">
        <v>610</v>
      </c>
    </row>
    <row r="400" spans="1:21" x14ac:dyDescent="0.3">
      <c r="A400">
        <v>106</v>
      </c>
      <c r="B400">
        <v>3</v>
      </c>
      <c r="C400" t="s">
        <v>216</v>
      </c>
      <c r="D400" t="s">
        <v>609</v>
      </c>
      <c r="E400" t="s">
        <v>23</v>
      </c>
      <c r="F400" t="s">
        <v>26</v>
      </c>
      <c r="G400" t="s">
        <v>158</v>
      </c>
      <c r="H400" t="s">
        <v>71</v>
      </c>
      <c r="I400">
        <v>1</v>
      </c>
      <c r="J400" t="s">
        <v>15</v>
      </c>
      <c r="K400" t="s">
        <v>901</v>
      </c>
      <c r="L400" t="s">
        <v>289</v>
      </c>
      <c r="M400">
        <v>44</v>
      </c>
      <c r="U400" t="s">
        <v>610</v>
      </c>
    </row>
    <row r="401" spans="1:21" x14ac:dyDescent="0.3">
      <c r="A401">
        <v>106</v>
      </c>
      <c r="B401">
        <v>4</v>
      </c>
      <c r="C401" t="s">
        <v>216</v>
      </c>
      <c r="D401" t="s">
        <v>609</v>
      </c>
      <c r="E401" t="s">
        <v>23</v>
      </c>
      <c r="F401" t="s">
        <v>26</v>
      </c>
      <c r="G401" t="s">
        <v>158</v>
      </c>
      <c r="H401" t="s">
        <v>71</v>
      </c>
      <c r="I401">
        <v>1</v>
      </c>
      <c r="J401" t="s">
        <v>15</v>
      </c>
      <c r="K401" t="s">
        <v>902</v>
      </c>
      <c r="L401" t="s">
        <v>276</v>
      </c>
      <c r="M401">
        <v>36</v>
      </c>
      <c r="U401" t="s">
        <v>610</v>
      </c>
    </row>
    <row r="402" spans="1:21" x14ac:dyDescent="0.3">
      <c r="A402">
        <v>106</v>
      </c>
      <c r="B402">
        <v>5</v>
      </c>
      <c r="C402" t="s">
        <v>216</v>
      </c>
      <c r="D402" t="s">
        <v>609</v>
      </c>
      <c r="E402" t="s">
        <v>23</v>
      </c>
      <c r="F402" t="s">
        <v>26</v>
      </c>
      <c r="G402" t="s">
        <v>158</v>
      </c>
      <c r="H402" t="s">
        <v>71</v>
      </c>
      <c r="I402">
        <v>1</v>
      </c>
      <c r="J402" t="s">
        <v>15</v>
      </c>
      <c r="K402" t="s">
        <v>903</v>
      </c>
      <c r="L402" t="s">
        <v>276</v>
      </c>
      <c r="M402">
        <v>31</v>
      </c>
      <c r="U402" t="s">
        <v>610</v>
      </c>
    </row>
    <row r="403" spans="1:21" x14ac:dyDescent="0.3">
      <c r="A403">
        <v>106</v>
      </c>
      <c r="B403">
        <v>6</v>
      </c>
      <c r="C403" t="s">
        <v>216</v>
      </c>
      <c r="D403" t="s">
        <v>609</v>
      </c>
      <c r="E403" t="s">
        <v>23</v>
      </c>
      <c r="F403" t="s">
        <v>26</v>
      </c>
      <c r="G403" t="s">
        <v>158</v>
      </c>
      <c r="H403" t="s">
        <v>71</v>
      </c>
      <c r="I403">
        <v>1</v>
      </c>
      <c r="J403" t="s">
        <v>15</v>
      </c>
      <c r="K403" t="s">
        <v>419</v>
      </c>
      <c r="L403" t="s">
        <v>417</v>
      </c>
      <c r="M403">
        <v>48</v>
      </c>
      <c r="O403">
        <v>58</v>
      </c>
      <c r="U403" t="s">
        <v>610</v>
      </c>
    </row>
    <row r="404" spans="1:21" x14ac:dyDescent="0.3">
      <c r="A404">
        <v>107</v>
      </c>
      <c r="B404">
        <v>1</v>
      </c>
      <c r="C404" t="s">
        <v>221</v>
      </c>
      <c r="D404" t="s">
        <v>609</v>
      </c>
      <c r="E404" t="s">
        <v>24</v>
      </c>
      <c r="F404" t="s">
        <v>26</v>
      </c>
      <c r="G404" t="s">
        <v>158</v>
      </c>
      <c r="H404" t="s">
        <v>71</v>
      </c>
      <c r="I404">
        <v>1</v>
      </c>
      <c r="J404" t="s">
        <v>15</v>
      </c>
      <c r="K404" t="s">
        <v>419</v>
      </c>
      <c r="L404" t="s">
        <v>289</v>
      </c>
      <c r="M404">
        <v>37</v>
      </c>
      <c r="U404" t="s">
        <v>612</v>
      </c>
    </row>
    <row r="405" spans="1:21" x14ac:dyDescent="0.3">
      <c r="A405">
        <v>107</v>
      </c>
      <c r="B405">
        <v>2</v>
      </c>
      <c r="C405" t="s">
        <v>221</v>
      </c>
      <c r="D405" t="s">
        <v>609</v>
      </c>
      <c r="E405" t="s">
        <v>24</v>
      </c>
      <c r="F405" t="s">
        <v>26</v>
      </c>
      <c r="G405" t="s">
        <v>158</v>
      </c>
      <c r="H405" t="s">
        <v>71</v>
      </c>
      <c r="I405">
        <v>1</v>
      </c>
      <c r="J405" t="s">
        <v>15</v>
      </c>
      <c r="K405" t="s">
        <v>420</v>
      </c>
      <c r="L405" t="s">
        <v>289</v>
      </c>
      <c r="M405">
        <v>37</v>
      </c>
      <c r="U405" t="s">
        <v>612</v>
      </c>
    </row>
    <row r="406" spans="1:21" x14ac:dyDescent="0.3">
      <c r="A406">
        <v>107</v>
      </c>
      <c r="B406">
        <v>3</v>
      </c>
      <c r="C406" t="s">
        <v>221</v>
      </c>
      <c r="D406" t="s">
        <v>609</v>
      </c>
      <c r="E406" t="s">
        <v>24</v>
      </c>
      <c r="F406" t="s">
        <v>26</v>
      </c>
      <c r="G406" t="s">
        <v>158</v>
      </c>
      <c r="H406" t="s">
        <v>71</v>
      </c>
      <c r="I406">
        <v>1</v>
      </c>
      <c r="J406" t="s">
        <v>15</v>
      </c>
      <c r="K406" t="s">
        <v>901</v>
      </c>
      <c r="L406" t="s">
        <v>289</v>
      </c>
      <c r="M406">
        <v>44</v>
      </c>
      <c r="U406" t="s">
        <v>612</v>
      </c>
    </row>
    <row r="407" spans="1:21" x14ac:dyDescent="0.3">
      <c r="A407">
        <v>107</v>
      </c>
      <c r="B407">
        <v>4</v>
      </c>
      <c r="C407" t="s">
        <v>221</v>
      </c>
      <c r="D407" t="s">
        <v>609</v>
      </c>
      <c r="E407" t="s">
        <v>24</v>
      </c>
      <c r="F407" t="s">
        <v>26</v>
      </c>
      <c r="G407" t="s">
        <v>158</v>
      </c>
      <c r="H407" t="s">
        <v>71</v>
      </c>
      <c r="I407">
        <v>1</v>
      </c>
      <c r="J407" t="s">
        <v>15</v>
      </c>
      <c r="K407" t="s">
        <v>902</v>
      </c>
      <c r="L407" t="s">
        <v>276</v>
      </c>
      <c r="M407">
        <v>36</v>
      </c>
      <c r="U407" t="s">
        <v>612</v>
      </c>
    </row>
    <row r="408" spans="1:21" x14ac:dyDescent="0.3">
      <c r="A408">
        <v>107</v>
      </c>
      <c r="B408">
        <v>5</v>
      </c>
      <c r="C408" t="s">
        <v>221</v>
      </c>
      <c r="D408" t="s">
        <v>609</v>
      </c>
      <c r="E408" t="s">
        <v>24</v>
      </c>
      <c r="F408" t="s">
        <v>26</v>
      </c>
      <c r="G408" t="s">
        <v>158</v>
      </c>
      <c r="H408" t="s">
        <v>71</v>
      </c>
      <c r="I408">
        <v>1</v>
      </c>
      <c r="J408" t="s">
        <v>15</v>
      </c>
      <c r="K408" t="s">
        <v>903</v>
      </c>
      <c r="L408" t="s">
        <v>276</v>
      </c>
      <c r="M408">
        <v>31</v>
      </c>
      <c r="U408" t="s">
        <v>612</v>
      </c>
    </row>
    <row r="409" spans="1:21" x14ac:dyDescent="0.3">
      <c r="A409">
        <v>107</v>
      </c>
      <c r="B409">
        <v>6</v>
      </c>
      <c r="C409" t="s">
        <v>221</v>
      </c>
      <c r="D409" t="s">
        <v>609</v>
      </c>
      <c r="E409" t="s">
        <v>24</v>
      </c>
      <c r="F409" t="s">
        <v>26</v>
      </c>
      <c r="G409" t="s">
        <v>158</v>
      </c>
      <c r="H409" t="s">
        <v>71</v>
      </c>
      <c r="I409">
        <v>1</v>
      </c>
      <c r="J409" t="s">
        <v>15</v>
      </c>
      <c r="K409" t="s">
        <v>419</v>
      </c>
      <c r="L409" t="s">
        <v>417</v>
      </c>
      <c r="M409">
        <v>48</v>
      </c>
      <c r="O409">
        <v>58</v>
      </c>
      <c r="U409" t="s">
        <v>612</v>
      </c>
    </row>
    <row r="410" spans="1:21" x14ac:dyDescent="0.3">
      <c r="A410">
        <v>108</v>
      </c>
      <c r="B410">
        <v>1</v>
      </c>
      <c r="C410" t="s">
        <v>216</v>
      </c>
      <c r="D410" t="s">
        <v>613</v>
      </c>
      <c r="E410" t="s">
        <v>28</v>
      </c>
      <c r="F410" t="s">
        <v>25</v>
      </c>
      <c r="G410" t="s">
        <v>158</v>
      </c>
      <c r="H410" t="s">
        <v>71</v>
      </c>
      <c r="I410">
        <v>1</v>
      </c>
      <c r="J410" t="s">
        <v>15</v>
      </c>
      <c r="K410" t="s">
        <v>419</v>
      </c>
      <c r="L410" t="s">
        <v>276</v>
      </c>
      <c r="M410">
        <v>29</v>
      </c>
      <c r="U410" t="s">
        <v>614</v>
      </c>
    </row>
    <row r="411" spans="1:21" x14ac:dyDescent="0.3">
      <c r="A411">
        <v>108</v>
      </c>
      <c r="B411">
        <v>2</v>
      </c>
      <c r="C411" t="s">
        <v>216</v>
      </c>
      <c r="D411" t="s">
        <v>613</v>
      </c>
      <c r="E411" t="s">
        <v>28</v>
      </c>
      <c r="F411" t="s">
        <v>25</v>
      </c>
      <c r="G411" t="s">
        <v>158</v>
      </c>
      <c r="H411" t="s">
        <v>71</v>
      </c>
      <c r="I411">
        <v>1</v>
      </c>
      <c r="J411" t="s">
        <v>15</v>
      </c>
      <c r="K411" t="s">
        <v>420</v>
      </c>
      <c r="L411" t="s">
        <v>276</v>
      </c>
      <c r="M411">
        <v>29</v>
      </c>
      <c r="U411" t="s">
        <v>614</v>
      </c>
    </row>
    <row r="412" spans="1:21" x14ac:dyDescent="0.3">
      <c r="A412">
        <v>108</v>
      </c>
      <c r="B412">
        <v>3</v>
      </c>
      <c r="C412" t="s">
        <v>216</v>
      </c>
      <c r="D412" t="s">
        <v>613</v>
      </c>
      <c r="E412" t="s">
        <v>28</v>
      </c>
      <c r="F412" t="s">
        <v>25</v>
      </c>
      <c r="G412" t="s">
        <v>158</v>
      </c>
      <c r="H412" t="s">
        <v>71</v>
      </c>
      <c r="I412">
        <v>1</v>
      </c>
      <c r="J412" t="s">
        <v>15</v>
      </c>
      <c r="K412" t="s">
        <v>903</v>
      </c>
      <c r="L412" t="s">
        <v>276</v>
      </c>
      <c r="M412">
        <v>27</v>
      </c>
      <c r="U412" t="s">
        <v>614</v>
      </c>
    </row>
    <row r="413" spans="1:21" x14ac:dyDescent="0.3">
      <c r="A413">
        <v>109</v>
      </c>
      <c r="B413">
        <v>1</v>
      </c>
      <c r="C413" t="s">
        <v>717</v>
      </c>
      <c r="D413" t="s">
        <v>613</v>
      </c>
      <c r="E413" t="s">
        <v>23</v>
      </c>
      <c r="F413" t="s">
        <v>25</v>
      </c>
      <c r="G413" t="s">
        <v>158</v>
      </c>
      <c r="H413" t="s">
        <v>71</v>
      </c>
      <c r="I413">
        <v>1</v>
      </c>
      <c r="J413" t="s">
        <v>15</v>
      </c>
      <c r="K413" t="s">
        <v>419</v>
      </c>
      <c r="L413" t="s">
        <v>276</v>
      </c>
      <c r="M413">
        <v>29</v>
      </c>
      <c r="U413" t="s">
        <v>719</v>
      </c>
    </row>
    <row r="414" spans="1:21" x14ac:dyDescent="0.3">
      <c r="A414">
        <v>109</v>
      </c>
      <c r="B414">
        <v>2</v>
      </c>
      <c r="C414" t="s">
        <v>717</v>
      </c>
      <c r="D414" t="s">
        <v>613</v>
      </c>
      <c r="E414" t="s">
        <v>23</v>
      </c>
      <c r="F414" t="s">
        <v>25</v>
      </c>
      <c r="G414" t="s">
        <v>158</v>
      </c>
      <c r="H414" t="s">
        <v>71</v>
      </c>
      <c r="I414">
        <v>1</v>
      </c>
      <c r="J414" t="s">
        <v>15</v>
      </c>
      <c r="K414" t="s">
        <v>420</v>
      </c>
      <c r="L414" t="s">
        <v>276</v>
      </c>
      <c r="M414">
        <v>29</v>
      </c>
      <c r="U414" t="s">
        <v>719</v>
      </c>
    </row>
    <row r="415" spans="1:21" x14ac:dyDescent="0.3">
      <c r="A415">
        <v>109</v>
      </c>
      <c r="B415">
        <v>3</v>
      </c>
      <c r="C415" t="s">
        <v>717</v>
      </c>
      <c r="D415" t="s">
        <v>613</v>
      </c>
      <c r="E415" t="s">
        <v>23</v>
      </c>
      <c r="F415" t="s">
        <v>25</v>
      </c>
      <c r="G415" t="s">
        <v>158</v>
      </c>
      <c r="H415" t="s">
        <v>71</v>
      </c>
      <c r="I415">
        <v>1</v>
      </c>
      <c r="J415" t="s">
        <v>15</v>
      </c>
      <c r="K415" t="s">
        <v>903</v>
      </c>
      <c r="L415" t="s">
        <v>276</v>
      </c>
      <c r="M415">
        <v>27</v>
      </c>
      <c r="U415" t="s">
        <v>719</v>
      </c>
    </row>
    <row r="416" spans="1:21" x14ac:dyDescent="0.3">
      <c r="A416">
        <v>110</v>
      </c>
      <c r="B416">
        <v>1</v>
      </c>
      <c r="C416" t="s">
        <v>216</v>
      </c>
      <c r="D416" t="s">
        <v>407</v>
      </c>
      <c r="E416" t="s">
        <v>23</v>
      </c>
      <c r="F416" t="s">
        <v>31</v>
      </c>
      <c r="G416" t="s">
        <v>158</v>
      </c>
      <c r="H416" t="s">
        <v>71</v>
      </c>
      <c r="I416">
        <v>1</v>
      </c>
      <c r="J416" t="s">
        <v>15</v>
      </c>
      <c r="K416" t="s">
        <v>419</v>
      </c>
      <c r="L416" t="s">
        <v>276</v>
      </c>
      <c r="M416">
        <v>28</v>
      </c>
      <c r="U416" t="s">
        <v>616</v>
      </c>
    </row>
    <row r="417" spans="1:21" x14ac:dyDescent="0.3">
      <c r="A417">
        <v>110</v>
      </c>
      <c r="B417">
        <v>2</v>
      </c>
      <c r="C417" t="s">
        <v>216</v>
      </c>
      <c r="D417" t="s">
        <v>407</v>
      </c>
      <c r="E417" t="s">
        <v>23</v>
      </c>
      <c r="F417" t="s">
        <v>31</v>
      </c>
      <c r="G417" t="s">
        <v>158</v>
      </c>
      <c r="H417" t="s">
        <v>71</v>
      </c>
      <c r="I417">
        <v>1</v>
      </c>
      <c r="J417" t="s">
        <v>15</v>
      </c>
      <c r="K417" t="s">
        <v>420</v>
      </c>
      <c r="L417" t="s">
        <v>276</v>
      </c>
      <c r="M417">
        <v>28</v>
      </c>
      <c r="U417" t="s">
        <v>616</v>
      </c>
    </row>
    <row r="418" spans="1:21" x14ac:dyDescent="0.3">
      <c r="A418">
        <v>110</v>
      </c>
      <c r="B418">
        <v>3</v>
      </c>
      <c r="C418" t="s">
        <v>216</v>
      </c>
      <c r="D418" t="s">
        <v>407</v>
      </c>
      <c r="E418" t="s">
        <v>23</v>
      </c>
      <c r="F418" t="s">
        <v>31</v>
      </c>
      <c r="G418" t="s">
        <v>158</v>
      </c>
      <c r="H418" t="s">
        <v>71</v>
      </c>
      <c r="I418">
        <v>1</v>
      </c>
      <c r="J418" t="s">
        <v>15</v>
      </c>
      <c r="K418" t="s">
        <v>903</v>
      </c>
      <c r="L418" t="s">
        <v>413</v>
      </c>
      <c r="M418">
        <v>27</v>
      </c>
      <c r="U418" t="s">
        <v>616</v>
      </c>
    </row>
    <row r="419" spans="1:21" x14ac:dyDescent="0.3">
      <c r="A419">
        <v>111</v>
      </c>
      <c r="B419">
        <v>1</v>
      </c>
      <c r="C419" t="s">
        <v>406</v>
      </c>
      <c r="D419" t="s">
        <v>407</v>
      </c>
      <c r="E419" t="s">
        <v>24</v>
      </c>
      <c r="F419" t="s">
        <v>31</v>
      </c>
      <c r="G419" t="s">
        <v>158</v>
      </c>
      <c r="H419" t="s">
        <v>71</v>
      </c>
      <c r="I419">
        <v>1</v>
      </c>
      <c r="J419" t="s">
        <v>15</v>
      </c>
      <c r="K419" t="s">
        <v>419</v>
      </c>
      <c r="L419" t="s">
        <v>276</v>
      </c>
      <c r="M419">
        <v>28</v>
      </c>
      <c r="U419" t="s">
        <v>618</v>
      </c>
    </row>
    <row r="420" spans="1:21" x14ac:dyDescent="0.3">
      <c r="A420">
        <v>111</v>
      </c>
      <c r="B420">
        <v>2</v>
      </c>
      <c r="C420" t="s">
        <v>406</v>
      </c>
      <c r="D420" t="s">
        <v>407</v>
      </c>
      <c r="E420" t="s">
        <v>24</v>
      </c>
      <c r="F420" t="s">
        <v>31</v>
      </c>
      <c r="G420" t="s">
        <v>158</v>
      </c>
      <c r="H420" t="s">
        <v>71</v>
      </c>
      <c r="I420">
        <v>1</v>
      </c>
      <c r="J420" t="s">
        <v>15</v>
      </c>
      <c r="K420" t="s">
        <v>420</v>
      </c>
      <c r="L420" t="s">
        <v>276</v>
      </c>
      <c r="M420">
        <v>28</v>
      </c>
      <c r="U420" t="s">
        <v>618</v>
      </c>
    </row>
    <row r="421" spans="1:21" x14ac:dyDescent="0.3">
      <c r="A421">
        <v>111</v>
      </c>
      <c r="B421">
        <v>3</v>
      </c>
      <c r="C421" t="s">
        <v>406</v>
      </c>
      <c r="D421" t="s">
        <v>407</v>
      </c>
      <c r="E421" t="s">
        <v>24</v>
      </c>
      <c r="F421" t="s">
        <v>31</v>
      </c>
      <c r="G421" t="s">
        <v>158</v>
      </c>
      <c r="H421" t="s">
        <v>71</v>
      </c>
      <c r="I421">
        <v>1</v>
      </c>
      <c r="J421" t="s">
        <v>15</v>
      </c>
      <c r="K421" t="s">
        <v>903</v>
      </c>
      <c r="L421" t="s">
        <v>413</v>
      </c>
      <c r="M421">
        <v>27</v>
      </c>
      <c r="U421" t="s">
        <v>618</v>
      </c>
    </row>
    <row r="422" spans="1:21" x14ac:dyDescent="0.3">
      <c r="A422">
        <v>112</v>
      </c>
      <c r="B422">
        <v>1</v>
      </c>
      <c r="C422" t="s">
        <v>216</v>
      </c>
      <c r="D422" t="s">
        <v>619</v>
      </c>
      <c r="E422" t="s">
        <v>23</v>
      </c>
      <c r="F422" t="s">
        <v>25</v>
      </c>
      <c r="G422" t="s">
        <v>158</v>
      </c>
      <c r="H422" t="s">
        <v>71</v>
      </c>
      <c r="I422">
        <v>1</v>
      </c>
      <c r="J422" t="s">
        <v>15</v>
      </c>
      <c r="K422" t="s">
        <v>419</v>
      </c>
      <c r="L422" t="s">
        <v>413</v>
      </c>
      <c r="M422">
        <v>27</v>
      </c>
      <c r="U422" t="s">
        <v>620</v>
      </c>
    </row>
    <row r="423" spans="1:21" x14ac:dyDescent="0.3">
      <c r="A423">
        <v>112</v>
      </c>
      <c r="B423">
        <v>2</v>
      </c>
      <c r="C423" t="s">
        <v>216</v>
      </c>
      <c r="D423" t="s">
        <v>619</v>
      </c>
      <c r="E423" t="s">
        <v>23</v>
      </c>
      <c r="F423" t="s">
        <v>25</v>
      </c>
      <c r="G423" t="s">
        <v>158</v>
      </c>
      <c r="H423" t="s">
        <v>71</v>
      </c>
      <c r="I423">
        <v>1</v>
      </c>
      <c r="J423" t="s">
        <v>15</v>
      </c>
      <c r="K423" t="s">
        <v>420</v>
      </c>
      <c r="L423" t="s">
        <v>413</v>
      </c>
      <c r="M423">
        <v>27</v>
      </c>
      <c r="U423" t="s">
        <v>620</v>
      </c>
    </row>
    <row r="424" spans="1:21" x14ac:dyDescent="0.3">
      <c r="A424">
        <v>112</v>
      </c>
      <c r="B424">
        <v>3</v>
      </c>
      <c r="C424" t="s">
        <v>216</v>
      </c>
      <c r="D424" t="s">
        <v>619</v>
      </c>
      <c r="E424" t="s">
        <v>23</v>
      </c>
      <c r="F424" t="s">
        <v>25</v>
      </c>
      <c r="G424" t="s">
        <v>158</v>
      </c>
      <c r="H424" t="s">
        <v>71</v>
      </c>
      <c r="I424">
        <v>1</v>
      </c>
      <c r="J424" t="s">
        <v>15</v>
      </c>
      <c r="K424" t="s">
        <v>903</v>
      </c>
      <c r="L424" t="s">
        <v>413</v>
      </c>
      <c r="M424">
        <v>27</v>
      </c>
      <c r="U424" t="s">
        <v>620</v>
      </c>
    </row>
    <row r="425" spans="1:21" x14ac:dyDescent="0.3">
      <c r="A425">
        <v>113</v>
      </c>
      <c r="B425">
        <v>1</v>
      </c>
      <c r="C425" t="s">
        <v>216</v>
      </c>
      <c r="D425" t="s">
        <v>622</v>
      </c>
      <c r="E425" t="s">
        <v>23</v>
      </c>
      <c r="F425" t="s">
        <v>26</v>
      </c>
      <c r="G425" t="s">
        <v>158</v>
      </c>
      <c r="H425" t="s">
        <v>71</v>
      </c>
      <c r="I425">
        <v>1</v>
      </c>
      <c r="J425" t="s">
        <v>15</v>
      </c>
      <c r="K425" t="s">
        <v>419</v>
      </c>
      <c r="L425" t="s">
        <v>289</v>
      </c>
      <c r="M425">
        <v>39</v>
      </c>
      <c r="U425" t="s">
        <v>623</v>
      </c>
    </row>
    <row r="426" spans="1:21" x14ac:dyDescent="0.3">
      <c r="A426">
        <v>113</v>
      </c>
      <c r="B426">
        <v>2</v>
      </c>
      <c r="C426" t="s">
        <v>216</v>
      </c>
      <c r="D426" t="s">
        <v>622</v>
      </c>
      <c r="E426" t="s">
        <v>23</v>
      </c>
      <c r="F426" t="s">
        <v>26</v>
      </c>
      <c r="G426" t="s">
        <v>158</v>
      </c>
      <c r="H426" t="s">
        <v>71</v>
      </c>
      <c r="I426">
        <v>1</v>
      </c>
      <c r="J426" t="s">
        <v>15</v>
      </c>
      <c r="K426" t="s">
        <v>420</v>
      </c>
      <c r="L426" t="s">
        <v>289</v>
      </c>
      <c r="M426">
        <v>39</v>
      </c>
      <c r="U426" t="s">
        <v>623</v>
      </c>
    </row>
    <row r="427" spans="1:21" x14ac:dyDescent="0.3">
      <c r="A427">
        <v>113</v>
      </c>
      <c r="B427">
        <v>3</v>
      </c>
      <c r="C427" t="s">
        <v>216</v>
      </c>
      <c r="D427" t="s">
        <v>622</v>
      </c>
      <c r="E427" t="s">
        <v>23</v>
      </c>
      <c r="F427" t="s">
        <v>26</v>
      </c>
      <c r="G427" t="s">
        <v>158</v>
      </c>
      <c r="H427" t="s">
        <v>71</v>
      </c>
      <c r="I427">
        <v>1</v>
      </c>
      <c r="J427" t="s">
        <v>15</v>
      </c>
      <c r="K427" t="s">
        <v>901</v>
      </c>
      <c r="L427" t="s">
        <v>276</v>
      </c>
      <c r="M427">
        <v>36</v>
      </c>
      <c r="U427" t="s">
        <v>623</v>
      </c>
    </row>
    <row r="428" spans="1:21" x14ac:dyDescent="0.3">
      <c r="A428">
        <v>113</v>
      </c>
      <c r="B428">
        <v>4</v>
      </c>
      <c r="C428" t="s">
        <v>216</v>
      </c>
      <c r="D428" t="s">
        <v>622</v>
      </c>
      <c r="E428" t="s">
        <v>23</v>
      </c>
      <c r="F428" t="s">
        <v>26</v>
      </c>
      <c r="G428" t="s">
        <v>158</v>
      </c>
      <c r="H428" t="s">
        <v>71</v>
      </c>
      <c r="I428">
        <v>1</v>
      </c>
      <c r="J428" t="s">
        <v>15</v>
      </c>
      <c r="K428" t="s">
        <v>889</v>
      </c>
      <c r="L428" t="s">
        <v>276</v>
      </c>
      <c r="M428">
        <v>36</v>
      </c>
      <c r="U428" t="s">
        <v>623</v>
      </c>
    </row>
    <row r="429" spans="1:21" x14ac:dyDescent="0.3">
      <c r="A429">
        <v>113</v>
      </c>
      <c r="B429">
        <v>5</v>
      </c>
      <c r="C429" t="s">
        <v>216</v>
      </c>
      <c r="D429" t="s">
        <v>622</v>
      </c>
      <c r="E429" t="s">
        <v>23</v>
      </c>
      <c r="F429" t="s">
        <v>26</v>
      </c>
      <c r="G429" t="s">
        <v>158</v>
      </c>
      <c r="H429" t="s">
        <v>71</v>
      </c>
      <c r="I429">
        <v>1</v>
      </c>
      <c r="J429" t="s">
        <v>15</v>
      </c>
      <c r="K429" t="s">
        <v>904</v>
      </c>
      <c r="L429" t="s">
        <v>289</v>
      </c>
      <c r="M429">
        <v>47</v>
      </c>
      <c r="U429" t="s">
        <v>623</v>
      </c>
    </row>
    <row r="430" spans="1:21" x14ac:dyDescent="0.3">
      <c r="A430">
        <v>113</v>
      </c>
      <c r="B430">
        <v>6</v>
      </c>
      <c r="C430" t="s">
        <v>216</v>
      </c>
      <c r="D430" t="s">
        <v>622</v>
      </c>
      <c r="E430" t="s">
        <v>23</v>
      </c>
      <c r="F430" t="s">
        <v>26</v>
      </c>
      <c r="G430" t="s">
        <v>158</v>
      </c>
      <c r="H430" t="s">
        <v>71</v>
      </c>
      <c r="I430">
        <v>1</v>
      </c>
      <c r="J430" t="s">
        <v>15</v>
      </c>
      <c r="K430" t="s">
        <v>902</v>
      </c>
      <c r="L430" t="s">
        <v>276</v>
      </c>
      <c r="M430">
        <v>36</v>
      </c>
      <c r="U430" t="s">
        <v>623</v>
      </c>
    </row>
    <row r="431" spans="1:21" x14ac:dyDescent="0.3">
      <c r="A431">
        <v>113</v>
      </c>
      <c r="B431">
        <v>7</v>
      </c>
      <c r="C431" t="s">
        <v>216</v>
      </c>
      <c r="D431" t="s">
        <v>622</v>
      </c>
      <c r="E431" t="s">
        <v>23</v>
      </c>
      <c r="F431" t="s">
        <v>26</v>
      </c>
      <c r="G431" t="s">
        <v>158</v>
      </c>
      <c r="H431" t="s">
        <v>71</v>
      </c>
      <c r="I431">
        <v>1</v>
      </c>
      <c r="J431" t="s">
        <v>15</v>
      </c>
      <c r="K431" t="s">
        <v>903</v>
      </c>
      <c r="L431" t="s">
        <v>276</v>
      </c>
      <c r="M431">
        <v>34</v>
      </c>
      <c r="U431" t="s">
        <v>623</v>
      </c>
    </row>
    <row r="432" spans="1:21" x14ac:dyDescent="0.3">
      <c r="A432">
        <v>113</v>
      </c>
      <c r="B432">
        <v>8</v>
      </c>
      <c r="C432" t="s">
        <v>216</v>
      </c>
      <c r="D432" t="s">
        <v>622</v>
      </c>
      <c r="E432" t="s">
        <v>23</v>
      </c>
      <c r="F432" t="s">
        <v>26</v>
      </c>
      <c r="G432" t="s">
        <v>158</v>
      </c>
      <c r="H432" t="s">
        <v>71</v>
      </c>
      <c r="I432">
        <v>1</v>
      </c>
      <c r="J432" t="s">
        <v>15</v>
      </c>
      <c r="K432" t="s">
        <v>416</v>
      </c>
      <c r="L432" t="s">
        <v>417</v>
      </c>
      <c r="M432">
        <v>49</v>
      </c>
      <c r="O432">
        <v>59</v>
      </c>
      <c r="U432" t="s">
        <v>623</v>
      </c>
    </row>
    <row r="433" spans="1:21" x14ac:dyDescent="0.3">
      <c r="A433">
        <v>114</v>
      </c>
      <c r="B433">
        <v>1</v>
      </c>
      <c r="C433" t="s">
        <v>216</v>
      </c>
      <c r="D433" t="s">
        <v>676</v>
      </c>
      <c r="E433" t="s">
        <v>23</v>
      </c>
      <c r="F433" t="s">
        <v>31</v>
      </c>
      <c r="G433" t="s">
        <v>158</v>
      </c>
      <c r="H433" t="s">
        <v>71</v>
      </c>
      <c r="I433">
        <v>1</v>
      </c>
      <c r="J433" t="s">
        <v>15</v>
      </c>
      <c r="K433" t="s">
        <v>419</v>
      </c>
      <c r="L433" t="s">
        <v>276</v>
      </c>
      <c r="M433">
        <v>28</v>
      </c>
      <c r="U433" t="s">
        <v>678</v>
      </c>
    </row>
    <row r="434" spans="1:21" x14ac:dyDescent="0.3">
      <c r="A434">
        <v>114</v>
      </c>
      <c r="B434">
        <v>2</v>
      </c>
      <c r="C434" t="s">
        <v>216</v>
      </c>
      <c r="D434" t="s">
        <v>676</v>
      </c>
      <c r="E434" t="s">
        <v>23</v>
      </c>
      <c r="F434" t="s">
        <v>31</v>
      </c>
      <c r="G434" t="s">
        <v>158</v>
      </c>
      <c r="H434" t="s">
        <v>71</v>
      </c>
      <c r="I434">
        <v>1</v>
      </c>
      <c r="J434" t="s">
        <v>15</v>
      </c>
      <c r="K434" t="s">
        <v>420</v>
      </c>
      <c r="L434" t="s">
        <v>276</v>
      </c>
      <c r="M434">
        <v>28</v>
      </c>
      <c r="U434" t="s">
        <v>678</v>
      </c>
    </row>
    <row r="435" spans="1:21" x14ac:dyDescent="0.3">
      <c r="A435">
        <v>114</v>
      </c>
      <c r="B435">
        <v>3</v>
      </c>
      <c r="C435" t="s">
        <v>216</v>
      </c>
      <c r="D435" t="s">
        <v>676</v>
      </c>
      <c r="E435" t="s">
        <v>23</v>
      </c>
      <c r="F435" t="s">
        <v>31</v>
      </c>
      <c r="G435" t="s">
        <v>158</v>
      </c>
      <c r="H435" t="s">
        <v>71</v>
      </c>
      <c r="I435">
        <v>1</v>
      </c>
      <c r="J435" t="s">
        <v>15</v>
      </c>
      <c r="K435" t="s">
        <v>903</v>
      </c>
      <c r="L435" t="s">
        <v>276</v>
      </c>
      <c r="M435">
        <v>28</v>
      </c>
      <c r="U435" t="s">
        <v>678</v>
      </c>
    </row>
    <row r="436" spans="1:21" x14ac:dyDescent="0.3">
      <c r="A436">
        <v>115</v>
      </c>
      <c r="B436">
        <v>1</v>
      </c>
      <c r="C436" t="s">
        <v>216</v>
      </c>
      <c r="D436" t="s">
        <v>626</v>
      </c>
      <c r="E436" t="s">
        <v>23</v>
      </c>
      <c r="F436" t="s">
        <v>21</v>
      </c>
      <c r="G436" t="s">
        <v>158</v>
      </c>
      <c r="H436" t="s">
        <v>71</v>
      </c>
      <c r="I436">
        <v>1</v>
      </c>
      <c r="J436" t="s">
        <v>15</v>
      </c>
      <c r="U436" t="s">
        <v>627</v>
      </c>
    </row>
    <row r="437" spans="1:21" x14ac:dyDescent="0.3">
      <c r="A437">
        <v>116</v>
      </c>
      <c r="B437">
        <v>1</v>
      </c>
      <c r="C437" t="s">
        <v>216</v>
      </c>
      <c r="D437" t="s">
        <v>629</v>
      </c>
      <c r="E437" t="s">
        <v>28</v>
      </c>
      <c r="F437" t="s">
        <v>31</v>
      </c>
      <c r="G437" t="s">
        <v>200</v>
      </c>
      <c r="H437" t="s">
        <v>71</v>
      </c>
      <c r="I437">
        <v>1</v>
      </c>
      <c r="J437" t="s">
        <v>15</v>
      </c>
      <c r="K437" t="s">
        <v>419</v>
      </c>
      <c r="L437" t="s">
        <v>276</v>
      </c>
      <c r="M437">
        <v>26</v>
      </c>
      <c r="U437" t="s">
        <v>630</v>
      </c>
    </row>
    <row r="438" spans="1:21" x14ac:dyDescent="0.3">
      <c r="A438">
        <v>116</v>
      </c>
      <c r="B438">
        <v>2</v>
      </c>
      <c r="C438" t="s">
        <v>216</v>
      </c>
      <c r="D438" t="s">
        <v>629</v>
      </c>
      <c r="E438" t="s">
        <v>28</v>
      </c>
      <c r="F438" t="s">
        <v>31</v>
      </c>
      <c r="G438" t="s">
        <v>200</v>
      </c>
      <c r="H438" t="s">
        <v>71</v>
      </c>
      <c r="I438">
        <v>1</v>
      </c>
      <c r="J438" t="s">
        <v>15</v>
      </c>
      <c r="K438" t="s">
        <v>420</v>
      </c>
      <c r="L438" t="s">
        <v>276</v>
      </c>
      <c r="M438">
        <v>26</v>
      </c>
      <c r="U438" t="s">
        <v>630</v>
      </c>
    </row>
    <row r="439" spans="1:21" x14ac:dyDescent="0.3">
      <c r="A439">
        <v>116</v>
      </c>
      <c r="B439">
        <v>3</v>
      </c>
      <c r="C439" t="s">
        <v>216</v>
      </c>
      <c r="D439" t="s">
        <v>629</v>
      </c>
      <c r="E439" t="s">
        <v>28</v>
      </c>
      <c r="F439" t="s">
        <v>31</v>
      </c>
      <c r="G439" t="s">
        <v>200</v>
      </c>
      <c r="H439" t="s">
        <v>71</v>
      </c>
      <c r="I439">
        <v>1</v>
      </c>
      <c r="J439" t="s">
        <v>15</v>
      </c>
      <c r="K439" t="s">
        <v>903</v>
      </c>
      <c r="L439" t="s">
        <v>276</v>
      </c>
      <c r="M439">
        <v>24</v>
      </c>
      <c r="U439" t="s">
        <v>630</v>
      </c>
    </row>
    <row r="440" spans="1:21" x14ac:dyDescent="0.3">
      <c r="A440">
        <v>117</v>
      </c>
      <c r="B440">
        <v>1</v>
      </c>
      <c r="C440" t="s">
        <v>216</v>
      </c>
      <c r="D440" t="s">
        <v>632</v>
      </c>
      <c r="E440" t="s">
        <v>24</v>
      </c>
      <c r="F440" t="s">
        <v>25</v>
      </c>
      <c r="G440" t="s">
        <v>200</v>
      </c>
      <c r="H440" t="s">
        <v>71</v>
      </c>
      <c r="I440">
        <v>1</v>
      </c>
      <c r="J440" t="s">
        <v>15</v>
      </c>
      <c r="K440" t="s">
        <v>419</v>
      </c>
      <c r="L440" t="s">
        <v>413</v>
      </c>
      <c r="M440">
        <v>33</v>
      </c>
      <c r="U440" t="s">
        <v>633</v>
      </c>
    </row>
    <row r="441" spans="1:21" x14ac:dyDescent="0.3">
      <c r="A441">
        <v>117</v>
      </c>
      <c r="B441">
        <v>2</v>
      </c>
      <c r="C441" t="s">
        <v>216</v>
      </c>
      <c r="D441" t="s">
        <v>632</v>
      </c>
      <c r="E441" t="s">
        <v>24</v>
      </c>
      <c r="F441" t="s">
        <v>25</v>
      </c>
      <c r="G441" t="s">
        <v>200</v>
      </c>
      <c r="H441" t="s">
        <v>71</v>
      </c>
      <c r="I441">
        <v>1</v>
      </c>
      <c r="J441" t="s">
        <v>15</v>
      </c>
      <c r="K441" t="s">
        <v>420</v>
      </c>
      <c r="L441" t="s">
        <v>413</v>
      </c>
      <c r="M441">
        <v>33</v>
      </c>
      <c r="U441" t="s">
        <v>633</v>
      </c>
    </row>
    <row r="442" spans="1:21" x14ac:dyDescent="0.3">
      <c r="A442">
        <v>117</v>
      </c>
      <c r="B442">
        <v>3</v>
      </c>
      <c r="C442" t="s">
        <v>216</v>
      </c>
      <c r="D442" t="s">
        <v>632</v>
      </c>
      <c r="E442" t="s">
        <v>24</v>
      </c>
      <c r="F442" t="s">
        <v>25</v>
      </c>
      <c r="G442" t="s">
        <v>200</v>
      </c>
      <c r="H442" t="s">
        <v>71</v>
      </c>
      <c r="I442">
        <v>1</v>
      </c>
      <c r="J442" t="s">
        <v>15</v>
      </c>
      <c r="K442" t="s">
        <v>903</v>
      </c>
      <c r="L442" t="s">
        <v>276</v>
      </c>
      <c r="M442">
        <v>31</v>
      </c>
      <c r="U442" t="s">
        <v>633</v>
      </c>
    </row>
    <row r="443" spans="1:21" x14ac:dyDescent="0.3">
      <c r="A443">
        <v>118</v>
      </c>
      <c r="B443">
        <v>1</v>
      </c>
      <c r="C443" t="s">
        <v>216</v>
      </c>
      <c r="D443" t="s">
        <v>635</v>
      </c>
      <c r="E443" t="s">
        <v>28</v>
      </c>
      <c r="F443" t="s">
        <v>26</v>
      </c>
      <c r="G443" t="s">
        <v>200</v>
      </c>
      <c r="H443" t="s">
        <v>71</v>
      </c>
      <c r="I443">
        <v>1</v>
      </c>
      <c r="J443" t="s">
        <v>15</v>
      </c>
      <c r="K443" t="s">
        <v>419</v>
      </c>
      <c r="L443" t="s">
        <v>289</v>
      </c>
      <c r="M443">
        <v>37</v>
      </c>
      <c r="U443" t="s">
        <v>636</v>
      </c>
    </row>
    <row r="444" spans="1:21" x14ac:dyDescent="0.3">
      <c r="A444">
        <v>118</v>
      </c>
      <c r="B444">
        <v>2</v>
      </c>
      <c r="C444" t="s">
        <v>216</v>
      </c>
      <c r="D444" t="s">
        <v>635</v>
      </c>
      <c r="E444" t="s">
        <v>28</v>
      </c>
      <c r="F444" t="s">
        <v>26</v>
      </c>
      <c r="G444" t="s">
        <v>200</v>
      </c>
      <c r="H444" t="s">
        <v>71</v>
      </c>
      <c r="I444">
        <v>1</v>
      </c>
      <c r="J444" t="s">
        <v>15</v>
      </c>
      <c r="K444" t="s">
        <v>420</v>
      </c>
      <c r="L444" t="s">
        <v>289</v>
      </c>
      <c r="M444">
        <v>37</v>
      </c>
      <c r="U444" t="s">
        <v>636</v>
      </c>
    </row>
    <row r="445" spans="1:21" x14ac:dyDescent="0.3">
      <c r="A445">
        <v>118</v>
      </c>
      <c r="B445">
        <v>3</v>
      </c>
      <c r="C445" t="s">
        <v>216</v>
      </c>
      <c r="D445" t="s">
        <v>635</v>
      </c>
      <c r="E445" t="s">
        <v>28</v>
      </c>
      <c r="F445" t="s">
        <v>26</v>
      </c>
      <c r="G445" t="s">
        <v>200</v>
      </c>
      <c r="H445" t="s">
        <v>71</v>
      </c>
      <c r="I445">
        <v>1</v>
      </c>
      <c r="J445" t="s">
        <v>15</v>
      </c>
      <c r="K445" t="s">
        <v>901</v>
      </c>
      <c r="L445" t="s">
        <v>276</v>
      </c>
      <c r="M445">
        <v>34</v>
      </c>
      <c r="U445" t="s">
        <v>636</v>
      </c>
    </row>
    <row r="446" spans="1:21" x14ac:dyDescent="0.3">
      <c r="A446">
        <v>118</v>
      </c>
      <c r="B446">
        <v>4</v>
      </c>
      <c r="C446" t="s">
        <v>216</v>
      </c>
      <c r="D446" t="s">
        <v>635</v>
      </c>
      <c r="E446" t="s">
        <v>28</v>
      </c>
      <c r="F446" t="s">
        <v>26</v>
      </c>
      <c r="G446" t="s">
        <v>200</v>
      </c>
      <c r="H446" t="s">
        <v>71</v>
      </c>
      <c r="I446">
        <v>1</v>
      </c>
      <c r="J446" t="s">
        <v>15</v>
      </c>
      <c r="K446" t="s">
        <v>904</v>
      </c>
      <c r="L446" t="s">
        <v>289</v>
      </c>
      <c r="M446">
        <v>40</v>
      </c>
      <c r="U446" t="s">
        <v>636</v>
      </c>
    </row>
    <row r="447" spans="1:21" x14ac:dyDescent="0.3">
      <c r="A447">
        <v>118</v>
      </c>
      <c r="B447">
        <v>5</v>
      </c>
      <c r="C447" t="s">
        <v>216</v>
      </c>
      <c r="D447" t="s">
        <v>635</v>
      </c>
      <c r="E447" t="s">
        <v>28</v>
      </c>
      <c r="F447" t="s">
        <v>26</v>
      </c>
      <c r="G447" t="s">
        <v>200</v>
      </c>
      <c r="H447" t="s">
        <v>71</v>
      </c>
      <c r="I447">
        <v>1</v>
      </c>
      <c r="J447" t="s">
        <v>15</v>
      </c>
      <c r="K447" t="s">
        <v>905</v>
      </c>
      <c r="L447" t="s">
        <v>276</v>
      </c>
      <c r="M447">
        <v>34</v>
      </c>
      <c r="U447" t="s">
        <v>636</v>
      </c>
    </row>
    <row r="448" spans="1:21" x14ac:dyDescent="0.3">
      <c r="A448">
        <v>118</v>
      </c>
      <c r="B448">
        <v>6</v>
      </c>
      <c r="C448" t="s">
        <v>216</v>
      </c>
      <c r="D448" t="s">
        <v>635</v>
      </c>
      <c r="E448" t="s">
        <v>28</v>
      </c>
      <c r="F448" t="s">
        <v>26</v>
      </c>
      <c r="G448" t="s">
        <v>200</v>
      </c>
      <c r="H448" t="s">
        <v>71</v>
      </c>
      <c r="I448">
        <v>1</v>
      </c>
      <c r="J448" t="s">
        <v>15</v>
      </c>
      <c r="K448" t="s">
        <v>902</v>
      </c>
      <c r="L448" t="s">
        <v>276</v>
      </c>
      <c r="M448">
        <v>34</v>
      </c>
      <c r="U448" t="s">
        <v>636</v>
      </c>
    </row>
    <row r="449" spans="1:21" x14ac:dyDescent="0.3">
      <c r="A449">
        <v>118</v>
      </c>
      <c r="B449">
        <v>7</v>
      </c>
      <c r="C449" t="s">
        <v>216</v>
      </c>
      <c r="D449" t="s">
        <v>635</v>
      </c>
      <c r="E449" t="s">
        <v>28</v>
      </c>
      <c r="F449" t="s">
        <v>26</v>
      </c>
      <c r="G449" t="s">
        <v>200</v>
      </c>
      <c r="H449" t="s">
        <v>71</v>
      </c>
      <c r="I449">
        <v>1</v>
      </c>
      <c r="J449" t="s">
        <v>15</v>
      </c>
      <c r="K449" t="s">
        <v>903</v>
      </c>
      <c r="L449" t="s">
        <v>276</v>
      </c>
      <c r="M449">
        <v>37</v>
      </c>
      <c r="U449" t="s">
        <v>636</v>
      </c>
    </row>
    <row r="450" spans="1:21" x14ac:dyDescent="0.3">
      <c r="A450">
        <v>118</v>
      </c>
      <c r="B450">
        <v>8</v>
      </c>
      <c r="C450" t="s">
        <v>216</v>
      </c>
      <c r="D450" t="s">
        <v>635</v>
      </c>
      <c r="E450" t="s">
        <v>28</v>
      </c>
      <c r="F450" t="s">
        <v>26</v>
      </c>
      <c r="G450" t="s">
        <v>200</v>
      </c>
      <c r="H450" t="s">
        <v>71</v>
      </c>
      <c r="I450">
        <v>1</v>
      </c>
      <c r="J450" t="s">
        <v>15</v>
      </c>
      <c r="K450" t="s">
        <v>416</v>
      </c>
      <c r="L450" t="s">
        <v>417</v>
      </c>
      <c r="M450">
        <v>47</v>
      </c>
      <c r="O450">
        <v>57</v>
      </c>
      <c r="U450" t="s">
        <v>636</v>
      </c>
    </row>
    <row r="451" spans="1:21" x14ac:dyDescent="0.3">
      <c r="A451">
        <v>119</v>
      </c>
      <c r="B451">
        <v>1</v>
      </c>
      <c r="C451" t="s">
        <v>216</v>
      </c>
      <c r="D451" t="s">
        <v>638</v>
      </c>
      <c r="E451" t="s">
        <v>28</v>
      </c>
      <c r="F451" t="s">
        <v>25</v>
      </c>
      <c r="G451" t="s">
        <v>200</v>
      </c>
      <c r="H451" t="s">
        <v>71</v>
      </c>
      <c r="I451">
        <v>1</v>
      </c>
      <c r="J451" t="s">
        <v>15</v>
      </c>
      <c r="K451" t="s">
        <v>419</v>
      </c>
      <c r="L451" t="s">
        <v>276</v>
      </c>
      <c r="M451">
        <v>27</v>
      </c>
      <c r="U451" t="s">
        <v>639</v>
      </c>
    </row>
    <row r="452" spans="1:21" x14ac:dyDescent="0.3">
      <c r="A452">
        <v>119</v>
      </c>
      <c r="B452">
        <v>2</v>
      </c>
      <c r="C452" t="s">
        <v>216</v>
      </c>
      <c r="D452" t="s">
        <v>638</v>
      </c>
      <c r="E452" t="s">
        <v>28</v>
      </c>
      <c r="F452" t="s">
        <v>25</v>
      </c>
      <c r="G452" t="s">
        <v>200</v>
      </c>
      <c r="H452" t="s">
        <v>71</v>
      </c>
      <c r="I452">
        <v>1</v>
      </c>
      <c r="J452" t="s">
        <v>15</v>
      </c>
      <c r="K452" t="s">
        <v>420</v>
      </c>
      <c r="L452" t="s">
        <v>276</v>
      </c>
      <c r="M452">
        <v>27</v>
      </c>
      <c r="U452" t="s">
        <v>639</v>
      </c>
    </row>
    <row r="453" spans="1:21" x14ac:dyDescent="0.3">
      <c r="A453">
        <v>119</v>
      </c>
      <c r="B453">
        <v>3</v>
      </c>
      <c r="C453" t="s">
        <v>216</v>
      </c>
      <c r="D453" t="s">
        <v>638</v>
      </c>
      <c r="E453" t="s">
        <v>28</v>
      </c>
      <c r="F453" t="s">
        <v>25</v>
      </c>
      <c r="G453" t="s">
        <v>200</v>
      </c>
      <c r="H453" t="s">
        <v>71</v>
      </c>
      <c r="I453">
        <v>1</v>
      </c>
      <c r="J453" t="s">
        <v>15</v>
      </c>
      <c r="K453" t="s">
        <v>902</v>
      </c>
      <c r="L453" t="s">
        <v>276</v>
      </c>
      <c r="M453">
        <v>27</v>
      </c>
      <c r="U453" t="s">
        <v>639</v>
      </c>
    </row>
    <row r="454" spans="1:21" x14ac:dyDescent="0.3">
      <c r="A454">
        <v>119</v>
      </c>
      <c r="B454">
        <v>4</v>
      </c>
      <c r="C454" t="s">
        <v>216</v>
      </c>
      <c r="D454" t="s">
        <v>638</v>
      </c>
      <c r="E454" t="s">
        <v>28</v>
      </c>
      <c r="F454" t="s">
        <v>25</v>
      </c>
      <c r="G454" t="s">
        <v>200</v>
      </c>
      <c r="H454" t="s">
        <v>71</v>
      </c>
      <c r="I454">
        <v>1</v>
      </c>
      <c r="J454" t="s">
        <v>15</v>
      </c>
      <c r="K454" t="s">
        <v>903</v>
      </c>
      <c r="L454" t="s">
        <v>276</v>
      </c>
      <c r="M454">
        <v>27</v>
      </c>
      <c r="U454" t="s">
        <v>639</v>
      </c>
    </row>
    <row r="455" spans="1:21" x14ac:dyDescent="0.3">
      <c r="A455">
        <v>120</v>
      </c>
      <c r="B455">
        <v>1</v>
      </c>
      <c r="C455" t="s">
        <v>216</v>
      </c>
      <c r="D455" t="s">
        <v>688</v>
      </c>
      <c r="E455" t="s">
        <v>28</v>
      </c>
      <c r="F455" t="s">
        <v>25</v>
      </c>
      <c r="G455" t="s">
        <v>200</v>
      </c>
      <c r="H455" t="s">
        <v>71</v>
      </c>
      <c r="I455">
        <v>1</v>
      </c>
      <c r="J455" t="s">
        <v>15</v>
      </c>
      <c r="K455" t="s">
        <v>419</v>
      </c>
      <c r="L455" t="s">
        <v>276</v>
      </c>
      <c r="M455">
        <v>27</v>
      </c>
      <c r="U455" t="s">
        <v>689</v>
      </c>
    </row>
    <row r="456" spans="1:21" x14ac:dyDescent="0.3">
      <c r="A456">
        <v>120</v>
      </c>
      <c r="B456">
        <v>2</v>
      </c>
      <c r="C456" t="s">
        <v>216</v>
      </c>
      <c r="D456" t="s">
        <v>688</v>
      </c>
      <c r="E456" t="s">
        <v>28</v>
      </c>
      <c r="F456" t="s">
        <v>25</v>
      </c>
      <c r="G456" t="s">
        <v>200</v>
      </c>
      <c r="H456" t="s">
        <v>71</v>
      </c>
      <c r="I456">
        <v>1</v>
      </c>
      <c r="J456" t="s">
        <v>15</v>
      </c>
      <c r="K456" t="s">
        <v>420</v>
      </c>
      <c r="L456" t="s">
        <v>276</v>
      </c>
      <c r="M456">
        <v>27</v>
      </c>
      <c r="U456" t="s">
        <v>689</v>
      </c>
    </row>
    <row r="457" spans="1:21" x14ac:dyDescent="0.3">
      <c r="A457">
        <v>120</v>
      </c>
      <c r="B457">
        <v>3</v>
      </c>
      <c r="C457" t="s">
        <v>216</v>
      </c>
      <c r="D457" t="s">
        <v>688</v>
      </c>
      <c r="E457" t="s">
        <v>28</v>
      </c>
      <c r="F457" t="s">
        <v>25</v>
      </c>
      <c r="G457" t="s">
        <v>200</v>
      </c>
      <c r="H457" t="s">
        <v>71</v>
      </c>
      <c r="I457">
        <v>1</v>
      </c>
      <c r="J457" t="s">
        <v>15</v>
      </c>
      <c r="K457" t="s">
        <v>902</v>
      </c>
      <c r="L457" t="s">
        <v>276</v>
      </c>
      <c r="M457">
        <v>27</v>
      </c>
      <c r="U457" t="s">
        <v>689</v>
      </c>
    </row>
    <row r="458" spans="1:21" x14ac:dyDescent="0.3">
      <c r="A458">
        <v>120</v>
      </c>
      <c r="B458">
        <v>4</v>
      </c>
      <c r="C458" t="s">
        <v>216</v>
      </c>
      <c r="D458" t="s">
        <v>688</v>
      </c>
      <c r="E458" t="s">
        <v>28</v>
      </c>
      <c r="F458" t="s">
        <v>25</v>
      </c>
      <c r="G458" t="s">
        <v>200</v>
      </c>
      <c r="H458" t="s">
        <v>71</v>
      </c>
      <c r="I458">
        <v>1</v>
      </c>
      <c r="J458" t="s">
        <v>15</v>
      </c>
      <c r="K458" t="s">
        <v>903</v>
      </c>
      <c r="L458" t="s">
        <v>276</v>
      </c>
      <c r="M458">
        <v>27</v>
      </c>
      <c r="U458" t="s">
        <v>689</v>
      </c>
    </row>
    <row r="459" spans="1:21" x14ac:dyDescent="0.3">
      <c r="A459">
        <v>121</v>
      </c>
      <c r="B459">
        <v>1</v>
      </c>
      <c r="C459" t="s">
        <v>216</v>
      </c>
      <c r="D459" t="s">
        <v>691</v>
      </c>
      <c r="E459" t="s">
        <v>28</v>
      </c>
      <c r="F459" t="s">
        <v>21</v>
      </c>
      <c r="G459" t="s">
        <v>200</v>
      </c>
      <c r="H459" t="s">
        <v>71</v>
      </c>
      <c r="I459">
        <v>1</v>
      </c>
      <c r="J459" t="s">
        <v>15</v>
      </c>
      <c r="U459" t="s">
        <v>692</v>
      </c>
    </row>
    <row r="460" spans="1:21" x14ac:dyDescent="0.3">
      <c r="A460">
        <v>122</v>
      </c>
      <c r="B460">
        <v>1</v>
      </c>
      <c r="C460" t="s">
        <v>216</v>
      </c>
      <c r="D460" t="s">
        <v>694</v>
      </c>
      <c r="E460" t="s">
        <v>28</v>
      </c>
      <c r="F460" t="s">
        <v>26</v>
      </c>
      <c r="G460" t="s">
        <v>200</v>
      </c>
      <c r="H460" t="s">
        <v>71</v>
      </c>
      <c r="I460">
        <v>1</v>
      </c>
      <c r="J460" t="s">
        <v>15</v>
      </c>
      <c r="K460" t="s">
        <v>419</v>
      </c>
      <c r="L460" t="s">
        <v>289</v>
      </c>
      <c r="M460">
        <v>38</v>
      </c>
      <c r="U460" t="s">
        <v>695</v>
      </c>
    </row>
    <row r="461" spans="1:21" x14ac:dyDescent="0.3">
      <c r="A461">
        <v>122</v>
      </c>
      <c r="B461">
        <v>2</v>
      </c>
      <c r="C461" t="s">
        <v>216</v>
      </c>
      <c r="D461" t="s">
        <v>694</v>
      </c>
      <c r="E461" t="s">
        <v>28</v>
      </c>
      <c r="F461" t="s">
        <v>26</v>
      </c>
      <c r="G461" t="s">
        <v>200</v>
      </c>
      <c r="H461" t="s">
        <v>71</v>
      </c>
      <c r="I461">
        <v>1</v>
      </c>
      <c r="J461" t="s">
        <v>15</v>
      </c>
      <c r="K461" t="s">
        <v>420</v>
      </c>
      <c r="L461" t="s">
        <v>289</v>
      </c>
      <c r="M461">
        <v>38</v>
      </c>
      <c r="U461" t="s">
        <v>695</v>
      </c>
    </row>
    <row r="462" spans="1:21" x14ac:dyDescent="0.3">
      <c r="A462">
        <v>122</v>
      </c>
      <c r="B462">
        <v>3</v>
      </c>
      <c r="C462" t="s">
        <v>216</v>
      </c>
      <c r="D462" t="s">
        <v>694</v>
      </c>
      <c r="E462" t="s">
        <v>28</v>
      </c>
      <c r="F462" t="s">
        <v>26</v>
      </c>
      <c r="G462" t="s">
        <v>200</v>
      </c>
      <c r="H462" t="s">
        <v>71</v>
      </c>
      <c r="I462">
        <v>1</v>
      </c>
      <c r="J462" t="s">
        <v>15</v>
      </c>
      <c r="K462" t="s">
        <v>901</v>
      </c>
      <c r="L462" t="s">
        <v>289</v>
      </c>
      <c r="M462">
        <v>41</v>
      </c>
      <c r="U462" t="s">
        <v>695</v>
      </c>
    </row>
    <row r="463" spans="1:21" x14ac:dyDescent="0.3">
      <c r="A463">
        <v>122</v>
      </c>
      <c r="B463">
        <v>4</v>
      </c>
      <c r="C463" t="s">
        <v>216</v>
      </c>
      <c r="D463" t="s">
        <v>694</v>
      </c>
      <c r="E463" t="s">
        <v>28</v>
      </c>
      <c r="F463" t="s">
        <v>26</v>
      </c>
      <c r="G463" t="s">
        <v>200</v>
      </c>
      <c r="H463" t="s">
        <v>71</v>
      </c>
      <c r="I463">
        <v>1</v>
      </c>
      <c r="J463" t="s">
        <v>15</v>
      </c>
      <c r="K463" t="s">
        <v>904</v>
      </c>
      <c r="L463" t="s">
        <v>276</v>
      </c>
      <c r="M463">
        <v>35</v>
      </c>
      <c r="U463" t="s">
        <v>695</v>
      </c>
    </row>
    <row r="464" spans="1:21" x14ac:dyDescent="0.3">
      <c r="A464">
        <v>122</v>
      </c>
      <c r="B464">
        <v>5</v>
      </c>
      <c r="C464" t="s">
        <v>216</v>
      </c>
      <c r="D464" t="s">
        <v>694</v>
      </c>
      <c r="E464" t="s">
        <v>28</v>
      </c>
      <c r="F464" t="s">
        <v>26</v>
      </c>
      <c r="G464" t="s">
        <v>200</v>
      </c>
      <c r="H464" t="s">
        <v>71</v>
      </c>
      <c r="I464">
        <v>1</v>
      </c>
      <c r="J464" t="s">
        <v>15</v>
      </c>
      <c r="K464" t="s">
        <v>902</v>
      </c>
      <c r="L464" t="s">
        <v>276</v>
      </c>
      <c r="M464">
        <v>35</v>
      </c>
      <c r="U464" t="s">
        <v>695</v>
      </c>
    </row>
    <row r="465" spans="1:21" x14ac:dyDescent="0.3">
      <c r="A465">
        <v>122</v>
      </c>
      <c r="B465">
        <v>6</v>
      </c>
      <c r="C465" t="s">
        <v>216</v>
      </c>
      <c r="D465" t="s">
        <v>694</v>
      </c>
      <c r="E465" t="s">
        <v>28</v>
      </c>
      <c r="F465" t="s">
        <v>26</v>
      </c>
      <c r="G465" t="s">
        <v>200</v>
      </c>
      <c r="H465" t="s">
        <v>71</v>
      </c>
      <c r="I465">
        <v>1</v>
      </c>
      <c r="J465" t="s">
        <v>15</v>
      </c>
      <c r="K465" t="s">
        <v>903</v>
      </c>
      <c r="L465" t="s">
        <v>276</v>
      </c>
      <c r="M465">
        <v>33</v>
      </c>
      <c r="U465" t="s">
        <v>695</v>
      </c>
    </row>
    <row r="466" spans="1:21" x14ac:dyDescent="0.3">
      <c r="A466">
        <v>122</v>
      </c>
      <c r="B466">
        <v>7</v>
      </c>
      <c r="C466" t="s">
        <v>216</v>
      </c>
      <c r="D466" t="s">
        <v>694</v>
      </c>
      <c r="E466" t="s">
        <v>28</v>
      </c>
      <c r="F466" t="s">
        <v>26</v>
      </c>
      <c r="G466" t="s">
        <v>200</v>
      </c>
      <c r="H466" t="s">
        <v>71</v>
      </c>
      <c r="I466">
        <v>1</v>
      </c>
      <c r="J466" t="s">
        <v>15</v>
      </c>
      <c r="K466" t="s">
        <v>416</v>
      </c>
      <c r="L466" t="s">
        <v>417</v>
      </c>
      <c r="M466">
        <v>47</v>
      </c>
      <c r="O466">
        <v>57</v>
      </c>
      <c r="U466" t="s">
        <v>695</v>
      </c>
    </row>
    <row r="467" spans="1:21" x14ac:dyDescent="0.3">
      <c r="A467">
        <v>123</v>
      </c>
      <c r="B467">
        <v>1</v>
      </c>
      <c r="C467" t="s">
        <v>216</v>
      </c>
      <c r="D467" t="s">
        <v>697</v>
      </c>
      <c r="E467" t="s">
        <v>28</v>
      </c>
      <c r="F467" t="s">
        <v>25</v>
      </c>
      <c r="G467" t="s">
        <v>200</v>
      </c>
      <c r="H467" t="s">
        <v>71</v>
      </c>
      <c r="I467">
        <v>1</v>
      </c>
      <c r="J467" t="s">
        <v>15</v>
      </c>
      <c r="K467" t="s">
        <v>419</v>
      </c>
      <c r="L467" t="s">
        <v>276</v>
      </c>
      <c r="M467">
        <v>26</v>
      </c>
      <c r="U467" t="s">
        <v>698</v>
      </c>
    </row>
    <row r="468" spans="1:21" x14ac:dyDescent="0.3">
      <c r="A468">
        <v>123</v>
      </c>
      <c r="B468">
        <v>2</v>
      </c>
      <c r="C468" t="s">
        <v>216</v>
      </c>
      <c r="D468" t="s">
        <v>697</v>
      </c>
      <c r="E468" t="s">
        <v>28</v>
      </c>
      <c r="F468" t="s">
        <v>25</v>
      </c>
      <c r="G468" t="s">
        <v>200</v>
      </c>
      <c r="H468" t="s">
        <v>71</v>
      </c>
      <c r="I468">
        <v>1</v>
      </c>
      <c r="J468" t="s">
        <v>15</v>
      </c>
      <c r="K468" t="s">
        <v>420</v>
      </c>
      <c r="L468" t="s">
        <v>276</v>
      </c>
      <c r="M468">
        <v>26</v>
      </c>
      <c r="U468" t="s">
        <v>698</v>
      </c>
    </row>
    <row r="469" spans="1:21" x14ac:dyDescent="0.3">
      <c r="A469">
        <v>123</v>
      </c>
      <c r="B469">
        <v>3</v>
      </c>
      <c r="C469" t="s">
        <v>216</v>
      </c>
      <c r="D469" t="s">
        <v>697</v>
      </c>
      <c r="E469" t="s">
        <v>28</v>
      </c>
      <c r="F469" t="s">
        <v>25</v>
      </c>
      <c r="G469" t="s">
        <v>200</v>
      </c>
      <c r="H469" t="s">
        <v>71</v>
      </c>
      <c r="I469">
        <v>1</v>
      </c>
      <c r="J469" t="s">
        <v>15</v>
      </c>
      <c r="K469" t="s">
        <v>902</v>
      </c>
      <c r="L469" t="s">
        <v>276</v>
      </c>
      <c r="M469">
        <v>26</v>
      </c>
      <c r="U469" t="s">
        <v>698</v>
      </c>
    </row>
    <row r="470" spans="1:21" x14ac:dyDescent="0.3">
      <c r="A470">
        <v>123</v>
      </c>
      <c r="B470">
        <v>4</v>
      </c>
      <c r="C470" t="s">
        <v>216</v>
      </c>
      <c r="D470" t="s">
        <v>697</v>
      </c>
      <c r="E470" t="s">
        <v>28</v>
      </c>
      <c r="F470" t="s">
        <v>25</v>
      </c>
      <c r="G470" t="s">
        <v>200</v>
      </c>
      <c r="H470" t="s">
        <v>71</v>
      </c>
      <c r="I470">
        <v>1</v>
      </c>
      <c r="J470" t="s">
        <v>15</v>
      </c>
      <c r="K470" t="s">
        <v>903</v>
      </c>
      <c r="L470" t="s">
        <v>276</v>
      </c>
      <c r="M470">
        <v>26</v>
      </c>
      <c r="U470" t="s">
        <v>698</v>
      </c>
    </row>
    <row r="471" spans="1:21" x14ac:dyDescent="0.3">
      <c r="A471">
        <v>124</v>
      </c>
      <c r="B471">
        <v>1</v>
      </c>
      <c r="C471" t="s">
        <v>216</v>
      </c>
      <c r="D471" t="s">
        <v>641</v>
      </c>
      <c r="E471" t="s">
        <v>24</v>
      </c>
      <c r="F471" t="s">
        <v>25</v>
      </c>
      <c r="G471" t="s">
        <v>155</v>
      </c>
      <c r="H471" t="s">
        <v>71</v>
      </c>
      <c r="I471">
        <v>1</v>
      </c>
      <c r="J471" t="s">
        <v>15</v>
      </c>
      <c r="K471" t="s">
        <v>419</v>
      </c>
      <c r="L471" t="s">
        <v>276</v>
      </c>
      <c r="M471">
        <v>28</v>
      </c>
      <c r="U471" t="s">
        <v>642</v>
      </c>
    </row>
    <row r="472" spans="1:21" x14ac:dyDescent="0.3">
      <c r="A472">
        <v>124</v>
      </c>
      <c r="B472">
        <v>2</v>
      </c>
      <c r="C472" t="s">
        <v>216</v>
      </c>
      <c r="D472" t="s">
        <v>641</v>
      </c>
      <c r="E472" t="s">
        <v>24</v>
      </c>
      <c r="F472" t="s">
        <v>25</v>
      </c>
      <c r="G472" t="s">
        <v>155</v>
      </c>
      <c r="H472" t="s">
        <v>71</v>
      </c>
      <c r="I472">
        <v>1</v>
      </c>
      <c r="J472" t="s">
        <v>15</v>
      </c>
      <c r="K472" t="s">
        <v>420</v>
      </c>
      <c r="L472" t="s">
        <v>276</v>
      </c>
      <c r="M472">
        <v>28</v>
      </c>
      <c r="U472" t="s">
        <v>642</v>
      </c>
    </row>
    <row r="473" spans="1:21" x14ac:dyDescent="0.3">
      <c r="A473">
        <v>124</v>
      </c>
      <c r="B473">
        <v>3</v>
      </c>
      <c r="C473" t="s">
        <v>216</v>
      </c>
      <c r="D473" t="s">
        <v>641</v>
      </c>
      <c r="E473" t="s">
        <v>24</v>
      </c>
      <c r="F473" t="s">
        <v>25</v>
      </c>
      <c r="G473" t="s">
        <v>155</v>
      </c>
      <c r="H473" t="s">
        <v>71</v>
      </c>
      <c r="I473">
        <v>1</v>
      </c>
      <c r="J473" t="s">
        <v>15</v>
      </c>
      <c r="K473" t="s">
        <v>903</v>
      </c>
      <c r="L473" t="s">
        <v>276</v>
      </c>
      <c r="M473">
        <v>28</v>
      </c>
      <c r="U473" t="s">
        <v>642</v>
      </c>
    </row>
    <row r="474" spans="1:21" x14ac:dyDescent="0.3">
      <c r="A474">
        <v>125</v>
      </c>
      <c r="B474">
        <v>1</v>
      </c>
      <c r="C474" t="s">
        <v>219</v>
      </c>
      <c r="D474" t="s">
        <v>641</v>
      </c>
      <c r="E474" t="s">
        <v>28</v>
      </c>
      <c r="F474" t="s">
        <v>25</v>
      </c>
      <c r="G474" t="s">
        <v>155</v>
      </c>
      <c r="H474" t="s">
        <v>71</v>
      </c>
      <c r="I474">
        <v>1</v>
      </c>
      <c r="J474" t="s">
        <v>15</v>
      </c>
      <c r="K474" t="s">
        <v>419</v>
      </c>
      <c r="L474" t="s">
        <v>276</v>
      </c>
      <c r="M474">
        <v>28</v>
      </c>
      <c r="U474" t="s">
        <v>644</v>
      </c>
    </row>
    <row r="475" spans="1:21" x14ac:dyDescent="0.3">
      <c r="A475">
        <v>125</v>
      </c>
      <c r="B475">
        <v>2</v>
      </c>
      <c r="C475" t="s">
        <v>219</v>
      </c>
      <c r="D475" t="s">
        <v>641</v>
      </c>
      <c r="E475" t="s">
        <v>28</v>
      </c>
      <c r="F475" t="s">
        <v>25</v>
      </c>
      <c r="G475" t="s">
        <v>155</v>
      </c>
      <c r="H475" t="s">
        <v>71</v>
      </c>
      <c r="I475">
        <v>1</v>
      </c>
      <c r="J475" t="s">
        <v>15</v>
      </c>
      <c r="K475" t="s">
        <v>420</v>
      </c>
      <c r="L475" t="s">
        <v>276</v>
      </c>
      <c r="M475">
        <v>28</v>
      </c>
      <c r="U475" t="s">
        <v>644</v>
      </c>
    </row>
    <row r="476" spans="1:21" x14ac:dyDescent="0.3">
      <c r="A476">
        <v>125</v>
      </c>
      <c r="B476">
        <v>3</v>
      </c>
      <c r="C476" t="s">
        <v>219</v>
      </c>
      <c r="D476" t="s">
        <v>641</v>
      </c>
      <c r="E476" t="s">
        <v>28</v>
      </c>
      <c r="F476" t="s">
        <v>25</v>
      </c>
      <c r="G476" t="s">
        <v>155</v>
      </c>
      <c r="H476" t="s">
        <v>71</v>
      </c>
      <c r="I476">
        <v>1</v>
      </c>
      <c r="J476" t="s">
        <v>15</v>
      </c>
      <c r="K476" t="s">
        <v>903</v>
      </c>
      <c r="L476" t="s">
        <v>276</v>
      </c>
      <c r="M476">
        <v>28</v>
      </c>
      <c r="U476" t="s">
        <v>644</v>
      </c>
    </row>
    <row r="477" spans="1:21" x14ac:dyDescent="0.3">
      <c r="A477">
        <v>126</v>
      </c>
      <c r="B477">
        <v>1</v>
      </c>
      <c r="C477" t="s">
        <v>216</v>
      </c>
      <c r="D477" t="s">
        <v>645</v>
      </c>
      <c r="E477" t="s">
        <v>24</v>
      </c>
      <c r="F477" t="s">
        <v>25</v>
      </c>
      <c r="G477" t="s">
        <v>155</v>
      </c>
      <c r="H477" t="s">
        <v>71</v>
      </c>
      <c r="I477">
        <v>1</v>
      </c>
      <c r="J477" t="s">
        <v>15</v>
      </c>
      <c r="K477" t="s">
        <v>419</v>
      </c>
      <c r="L477" t="s">
        <v>276</v>
      </c>
      <c r="M477">
        <v>27</v>
      </c>
      <c r="U477" t="s">
        <v>646</v>
      </c>
    </row>
    <row r="478" spans="1:21" x14ac:dyDescent="0.3">
      <c r="A478">
        <v>126</v>
      </c>
      <c r="B478">
        <v>2</v>
      </c>
      <c r="C478" t="s">
        <v>216</v>
      </c>
      <c r="D478" t="s">
        <v>645</v>
      </c>
      <c r="E478" t="s">
        <v>24</v>
      </c>
      <c r="F478" t="s">
        <v>25</v>
      </c>
      <c r="G478" t="s">
        <v>155</v>
      </c>
      <c r="H478" t="s">
        <v>71</v>
      </c>
      <c r="I478">
        <v>1</v>
      </c>
      <c r="J478" t="s">
        <v>15</v>
      </c>
      <c r="K478" t="s">
        <v>420</v>
      </c>
      <c r="L478" t="s">
        <v>276</v>
      </c>
      <c r="M478">
        <v>27</v>
      </c>
      <c r="U478" t="s">
        <v>646</v>
      </c>
    </row>
    <row r="479" spans="1:21" x14ac:dyDescent="0.3">
      <c r="A479">
        <v>126</v>
      </c>
      <c r="B479">
        <v>3</v>
      </c>
      <c r="C479" t="s">
        <v>216</v>
      </c>
      <c r="D479" t="s">
        <v>645</v>
      </c>
      <c r="E479" t="s">
        <v>24</v>
      </c>
      <c r="F479" t="s">
        <v>25</v>
      </c>
      <c r="G479" t="s">
        <v>155</v>
      </c>
      <c r="H479" t="s">
        <v>71</v>
      </c>
      <c r="I479">
        <v>1</v>
      </c>
      <c r="J479" t="s">
        <v>15</v>
      </c>
      <c r="K479" t="s">
        <v>902</v>
      </c>
      <c r="L479" t="s">
        <v>276</v>
      </c>
      <c r="M479">
        <v>27</v>
      </c>
      <c r="U479" t="s">
        <v>646</v>
      </c>
    </row>
    <row r="480" spans="1:21" x14ac:dyDescent="0.3">
      <c r="A480">
        <v>126</v>
      </c>
      <c r="B480">
        <v>4</v>
      </c>
      <c r="C480" t="s">
        <v>216</v>
      </c>
      <c r="D480" t="s">
        <v>645</v>
      </c>
      <c r="E480" t="s">
        <v>24</v>
      </c>
      <c r="F480" t="s">
        <v>25</v>
      </c>
      <c r="G480" t="s">
        <v>155</v>
      </c>
      <c r="H480" t="s">
        <v>71</v>
      </c>
      <c r="I480">
        <v>1</v>
      </c>
      <c r="J480" t="s">
        <v>15</v>
      </c>
      <c r="K480" t="s">
        <v>903</v>
      </c>
      <c r="L480" t="s">
        <v>276</v>
      </c>
      <c r="M480">
        <v>27</v>
      </c>
      <c r="U480" t="s">
        <v>646</v>
      </c>
    </row>
    <row r="481" spans="1:21" x14ac:dyDescent="0.3">
      <c r="A481">
        <v>127</v>
      </c>
      <c r="B481">
        <v>1</v>
      </c>
      <c r="C481" t="s">
        <v>406</v>
      </c>
      <c r="D481" t="s">
        <v>645</v>
      </c>
      <c r="E481" t="s">
        <v>28</v>
      </c>
      <c r="F481" t="s">
        <v>25</v>
      </c>
      <c r="G481" t="s">
        <v>155</v>
      </c>
      <c r="H481" t="s">
        <v>71</v>
      </c>
      <c r="I481">
        <v>1</v>
      </c>
      <c r="J481" t="s">
        <v>15</v>
      </c>
      <c r="K481" t="s">
        <v>419</v>
      </c>
      <c r="L481" t="s">
        <v>276</v>
      </c>
      <c r="M481">
        <v>27</v>
      </c>
      <c r="U481" t="s">
        <v>679</v>
      </c>
    </row>
    <row r="482" spans="1:21" x14ac:dyDescent="0.3">
      <c r="A482">
        <v>127</v>
      </c>
      <c r="B482">
        <v>2</v>
      </c>
      <c r="C482" t="s">
        <v>406</v>
      </c>
      <c r="D482" t="s">
        <v>645</v>
      </c>
      <c r="E482" t="s">
        <v>28</v>
      </c>
      <c r="F482" t="s">
        <v>25</v>
      </c>
      <c r="G482" t="s">
        <v>155</v>
      </c>
      <c r="H482" t="s">
        <v>71</v>
      </c>
      <c r="I482">
        <v>1</v>
      </c>
      <c r="J482" t="s">
        <v>15</v>
      </c>
      <c r="K482" t="s">
        <v>420</v>
      </c>
      <c r="L482" t="s">
        <v>276</v>
      </c>
      <c r="M482">
        <v>27</v>
      </c>
      <c r="U482" t="s">
        <v>679</v>
      </c>
    </row>
    <row r="483" spans="1:21" x14ac:dyDescent="0.3">
      <c r="A483">
        <v>127</v>
      </c>
      <c r="B483">
        <v>3</v>
      </c>
      <c r="C483" t="s">
        <v>406</v>
      </c>
      <c r="D483" t="s">
        <v>645</v>
      </c>
      <c r="E483" t="s">
        <v>28</v>
      </c>
      <c r="F483" t="s">
        <v>25</v>
      </c>
      <c r="G483" t="s">
        <v>155</v>
      </c>
      <c r="H483" t="s">
        <v>71</v>
      </c>
      <c r="I483">
        <v>1</v>
      </c>
      <c r="J483" t="s">
        <v>15</v>
      </c>
      <c r="K483" t="s">
        <v>902</v>
      </c>
      <c r="L483" t="s">
        <v>276</v>
      </c>
      <c r="M483">
        <v>27</v>
      </c>
      <c r="U483" t="s">
        <v>679</v>
      </c>
    </row>
    <row r="484" spans="1:21" x14ac:dyDescent="0.3">
      <c r="A484">
        <v>127</v>
      </c>
      <c r="B484">
        <v>4</v>
      </c>
      <c r="C484" t="s">
        <v>406</v>
      </c>
      <c r="D484" t="s">
        <v>645</v>
      </c>
      <c r="E484" t="s">
        <v>28</v>
      </c>
      <c r="F484" t="s">
        <v>25</v>
      </c>
      <c r="G484" t="s">
        <v>155</v>
      </c>
      <c r="H484" t="s">
        <v>71</v>
      </c>
      <c r="I484">
        <v>1</v>
      </c>
      <c r="J484" t="s">
        <v>15</v>
      </c>
      <c r="K484" t="s">
        <v>903</v>
      </c>
      <c r="L484" t="s">
        <v>276</v>
      </c>
      <c r="M484">
        <v>27</v>
      </c>
      <c r="U484" t="s">
        <v>679</v>
      </c>
    </row>
    <row r="485" spans="1:21" x14ac:dyDescent="0.3">
      <c r="A485">
        <v>128</v>
      </c>
      <c r="B485">
        <v>1</v>
      </c>
      <c r="C485" t="s">
        <v>216</v>
      </c>
      <c r="D485" t="s">
        <v>648</v>
      </c>
      <c r="E485" t="s">
        <v>24</v>
      </c>
      <c r="F485" t="s">
        <v>25</v>
      </c>
      <c r="G485" t="s">
        <v>155</v>
      </c>
      <c r="H485" t="s">
        <v>71</v>
      </c>
      <c r="I485">
        <v>1</v>
      </c>
      <c r="J485" t="s">
        <v>15</v>
      </c>
      <c r="K485" t="s">
        <v>419</v>
      </c>
      <c r="L485" t="s">
        <v>276</v>
      </c>
      <c r="M485">
        <v>26</v>
      </c>
      <c r="U485" t="s">
        <v>649</v>
      </c>
    </row>
    <row r="486" spans="1:21" x14ac:dyDescent="0.3">
      <c r="A486">
        <v>128</v>
      </c>
      <c r="B486">
        <v>2</v>
      </c>
      <c r="C486" t="s">
        <v>216</v>
      </c>
      <c r="D486" t="s">
        <v>648</v>
      </c>
      <c r="E486" t="s">
        <v>24</v>
      </c>
      <c r="F486" t="s">
        <v>25</v>
      </c>
      <c r="G486" t="s">
        <v>155</v>
      </c>
      <c r="H486" t="s">
        <v>71</v>
      </c>
      <c r="I486">
        <v>1</v>
      </c>
      <c r="J486" t="s">
        <v>15</v>
      </c>
      <c r="K486" t="s">
        <v>420</v>
      </c>
      <c r="L486" t="s">
        <v>276</v>
      </c>
      <c r="M486">
        <v>26</v>
      </c>
      <c r="U486" t="s">
        <v>649</v>
      </c>
    </row>
    <row r="487" spans="1:21" x14ac:dyDescent="0.3">
      <c r="A487">
        <v>128</v>
      </c>
      <c r="B487">
        <v>3</v>
      </c>
      <c r="C487" t="s">
        <v>216</v>
      </c>
      <c r="D487" t="s">
        <v>648</v>
      </c>
      <c r="E487" t="s">
        <v>24</v>
      </c>
      <c r="F487" t="s">
        <v>25</v>
      </c>
      <c r="G487" t="s">
        <v>155</v>
      </c>
      <c r="H487" t="s">
        <v>71</v>
      </c>
      <c r="I487">
        <v>1</v>
      </c>
      <c r="J487" t="s">
        <v>15</v>
      </c>
      <c r="K487" t="s">
        <v>903</v>
      </c>
      <c r="L487" t="s">
        <v>276</v>
      </c>
      <c r="M487">
        <v>24</v>
      </c>
      <c r="U487" t="s">
        <v>649</v>
      </c>
    </row>
    <row r="488" spans="1:21" x14ac:dyDescent="0.3">
      <c r="A488">
        <v>129</v>
      </c>
      <c r="B488">
        <v>1</v>
      </c>
      <c r="C488" t="s">
        <v>216</v>
      </c>
      <c r="D488" t="s">
        <v>651</v>
      </c>
      <c r="E488" t="s">
        <v>24</v>
      </c>
      <c r="F488" t="s">
        <v>21</v>
      </c>
      <c r="G488" t="s">
        <v>155</v>
      </c>
      <c r="H488" t="s">
        <v>71</v>
      </c>
      <c r="I488">
        <v>1</v>
      </c>
      <c r="J488" t="s">
        <v>15</v>
      </c>
      <c r="U488" t="s">
        <v>652</v>
      </c>
    </row>
    <row r="489" spans="1:21" x14ac:dyDescent="0.3">
      <c r="A489">
        <v>130</v>
      </c>
      <c r="B489">
        <v>1</v>
      </c>
      <c r="C489" t="s">
        <v>216</v>
      </c>
      <c r="D489" t="s">
        <v>654</v>
      </c>
      <c r="E489" t="s">
        <v>24</v>
      </c>
      <c r="F489" t="s">
        <v>26</v>
      </c>
      <c r="G489" t="s">
        <v>155</v>
      </c>
      <c r="H489" t="s">
        <v>71</v>
      </c>
      <c r="I489">
        <v>1</v>
      </c>
      <c r="J489" t="s">
        <v>15</v>
      </c>
      <c r="K489" t="s">
        <v>419</v>
      </c>
      <c r="L489" t="s">
        <v>289</v>
      </c>
      <c r="M489">
        <v>35</v>
      </c>
      <c r="U489" t="s">
        <v>655</v>
      </c>
    </row>
    <row r="490" spans="1:21" x14ac:dyDescent="0.3">
      <c r="A490">
        <v>130</v>
      </c>
      <c r="B490">
        <v>2</v>
      </c>
      <c r="C490" t="s">
        <v>216</v>
      </c>
      <c r="D490" t="s">
        <v>654</v>
      </c>
      <c r="E490" t="s">
        <v>24</v>
      </c>
      <c r="F490" t="s">
        <v>26</v>
      </c>
      <c r="G490" t="s">
        <v>155</v>
      </c>
      <c r="H490" t="s">
        <v>71</v>
      </c>
      <c r="I490">
        <v>1</v>
      </c>
      <c r="J490" t="s">
        <v>15</v>
      </c>
      <c r="K490" t="s">
        <v>420</v>
      </c>
      <c r="L490" t="s">
        <v>289</v>
      </c>
      <c r="M490">
        <v>35</v>
      </c>
      <c r="U490" t="s">
        <v>655</v>
      </c>
    </row>
    <row r="491" spans="1:21" x14ac:dyDescent="0.3">
      <c r="A491">
        <v>130</v>
      </c>
      <c r="B491">
        <v>3</v>
      </c>
      <c r="C491" t="s">
        <v>216</v>
      </c>
      <c r="D491" t="s">
        <v>654</v>
      </c>
      <c r="E491" t="s">
        <v>24</v>
      </c>
      <c r="F491" t="s">
        <v>26</v>
      </c>
      <c r="G491" t="s">
        <v>155</v>
      </c>
      <c r="H491" t="s">
        <v>71</v>
      </c>
      <c r="I491">
        <v>1</v>
      </c>
      <c r="J491" t="s">
        <v>15</v>
      </c>
      <c r="K491" t="s">
        <v>901</v>
      </c>
      <c r="L491" t="s">
        <v>289</v>
      </c>
      <c r="M491">
        <v>38</v>
      </c>
      <c r="U491" t="s">
        <v>655</v>
      </c>
    </row>
    <row r="492" spans="1:21" x14ac:dyDescent="0.3">
      <c r="A492">
        <v>130</v>
      </c>
      <c r="B492">
        <v>4</v>
      </c>
      <c r="C492" t="s">
        <v>216</v>
      </c>
      <c r="D492" t="s">
        <v>654</v>
      </c>
      <c r="E492" t="s">
        <v>24</v>
      </c>
      <c r="F492" t="s">
        <v>26</v>
      </c>
      <c r="G492" t="s">
        <v>155</v>
      </c>
      <c r="H492" t="s">
        <v>71</v>
      </c>
      <c r="I492">
        <v>1</v>
      </c>
      <c r="J492" t="s">
        <v>15</v>
      </c>
      <c r="K492" t="s">
        <v>889</v>
      </c>
      <c r="L492" t="s">
        <v>276</v>
      </c>
      <c r="M492">
        <v>32</v>
      </c>
      <c r="U492" t="s">
        <v>655</v>
      </c>
    </row>
    <row r="493" spans="1:21" x14ac:dyDescent="0.3">
      <c r="A493">
        <v>130</v>
      </c>
      <c r="B493">
        <v>5</v>
      </c>
      <c r="C493" t="s">
        <v>216</v>
      </c>
      <c r="D493" t="s">
        <v>654</v>
      </c>
      <c r="E493" t="s">
        <v>24</v>
      </c>
      <c r="F493" t="s">
        <v>26</v>
      </c>
      <c r="G493" t="s">
        <v>155</v>
      </c>
      <c r="H493" t="s">
        <v>71</v>
      </c>
      <c r="I493">
        <v>1</v>
      </c>
      <c r="J493" t="s">
        <v>15</v>
      </c>
      <c r="K493" t="s">
        <v>902</v>
      </c>
      <c r="L493" t="s">
        <v>276</v>
      </c>
      <c r="M493">
        <v>32</v>
      </c>
      <c r="U493" t="s">
        <v>655</v>
      </c>
    </row>
    <row r="494" spans="1:21" x14ac:dyDescent="0.3">
      <c r="A494">
        <v>130</v>
      </c>
      <c r="B494">
        <v>6</v>
      </c>
      <c r="C494" t="s">
        <v>216</v>
      </c>
      <c r="D494" t="s">
        <v>654</v>
      </c>
      <c r="E494" t="s">
        <v>24</v>
      </c>
      <c r="F494" t="s">
        <v>26</v>
      </c>
      <c r="G494" t="s">
        <v>155</v>
      </c>
      <c r="H494" t="s">
        <v>71</v>
      </c>
      <c r="I494">
        <v>1</v>
      </c>
      <c r="J494" t="s">
        <v>15</v>
      </c>
      <c r="K494" t="s">
        <v>903</v>
      </c>
      <c r="L494" t="s">
        <v>276</v>
      </c>
      <c r="M494">
        <v>30</v>
      </c>
      <c r="U494" t="s">
        <v>655</v>
      </c>
    </row>
    <row r="495" spans="1:21" x14ac:dyDescent="0.3">
      <c r="A495">
        <v>130</v>
      </c>
      <c r="B495">
        <v>7</v>
      </c>
      <c r="C495" t="s">
        <v>216</v>
      </c>
      <c r="D495" t="s">
        <v>654</v>
      </c>
      <c r="E495" t="s">
        <v>24</v>
      </c>
      <c r="F495" t="s">
        <v>26</v>
      </c>
      <c r="G495" t="s">
        <v>155</v>
      </c>
      <c r="H495" t="s">
        <v>71</v>
      </c>
      <c r="I495">
        <v>1</v>
      </c>
      <c r="J495" t="s">
        <v>15</v>
      </c>
      <c r="K495" t="s">
        <v>416</v>
      </c>
      <c r="L495" t="s">
        <v>417</v>
      </c>
      <c r="M495">
        <v>43</v>
      </c>
      <c r="O495">
        <v>53</v>
      </c>
      <c r="U495" t="s">
        <v>655</v>
      </c>
    </row>
    <row r="496" spans="1:21" x14ac:dyDescent="0.3">
      <c r="A496">
        <v>131</v>
      </c>
      <c r="B496">
        <v>1</v>
      </c>
      <c r="C496" t="s">
        <v>216</v>
      </c>
      <c r="D496" t="s">
        <v>657</v>
      </c>
      <c r="E496" t="s">
        <v>24</v>
      </c>
      <c r="F496" t="s">
        <v>26</v>
      </c>
      <c r="G496" t="s">
        <v>155</v>
      </c>
      <c r="H496" t="s">
        <v>71</v>
      </c>
      <c r="I496">
        <v>1</v>
      </c>
      <c r="J496" t="s">
        <v>15</v>
      </c>
      <c r="K496" t="s">
        <v>419</v>
      </c>
      <c r="L496" t="s">
        <v>289</v>
      </c>
      <c r="M496">
        <v>38</v>
      </c>
      <c r="U496" t="s">
        <v>658</v>
      </c>
    </row>
    <row r="497" spans="1:21" x14ac:dyDescent="0.3">
      <c r="A497">
        <v>131</v>
      </c>
      <c r="B497">
        <v>2</v>
      </c>
      <c r="C497" t="s">
        <v>216</v>
      </c>
      <c r="D497" t="s">
        <v>657</v>
      </c>
      <c r="E497" t="s">
        <v>24</v>
      </c>
      <c r="F497" t="s">
        <v>26</v>
      </c>
      <c r="G497" t="s">
        <v>155</v>
      </c>
      <c r="H497" t="s">
        <v>71</v>
      </c>
      <c r="I497">
        <v>1</v>
      </c>
      <c r="J497" t="s">
        <v>15</v>
      </c>
      <c r="K497" t="s">
        <v>420</v>
      </c>
      <c r="L497" t="s">
        <v>289</v>
      </c>
      <c r="M497">
        <v>38</v>
      </c>
      <c r="U497" t="s">
        <v>658</v>
      </c>
    </row>
    <row r="498" spans="1:21" x14ac:dyDescent="0.3">
      <c r="A498">
        <v>131</v>
      </c>
      <c r="B498">
        <v>3</v>
      </c>
      <c r="C498" t="s">
        <v>216</v>
      </c>
      <c r="D498" t="s">
        <v>657</v>
      </c>
      <c r="E498" t="s">
        <v>24</v>
      </c>
      <c r="F498" t="s">
        <v>26</v>
      </c>
      <c r="G498" t="s">
        <v>155</v>
      </c>
      <c r="H498" t="s">
        <v>71</v>
      </c>
      <c r="I498">
        <v>1</v>
      </c>
      <c r="J498" t="s">
        <v>15</v>
      </c>
      <c r="K498" t="s">
        <v>901</v>
      </c>
      <c r="L498" t="s">
        <v>289</v>
      </c>
      <c r="M498">
        <v>40</v>
      </c>
      <c r="U498" t="s">
        <v>658</v>
      </c>
    </row>
    <row r="499" spans="1:21" x14ac:dyDescent="0.3">
      <c r="A499">
        <v>131</v>
      </c>
      <c r="B499">
        <v>4</v>
      </c>
      <c r="C499" t="s">
        <v>216</v>
      </c>
      <c r="D499" t="s">
        <v>657</v>
      </c>
      <c r="E499" t="s">
        <v>24</v>
      </c>
      <c r="F499" t="s">
        <v>26</v>
      </c>
      <c r="G499" t="s">
        <v>155</v>
      </c>
      <c r="H499" t="s">
        <v>71</v>
      </c>
      <c r="I499">
        <v>1</v>
      </c>
      <c r="J499" t="s">
        <v>15</v>
      </c>
      <c r="K499" t="s">
        <v>904</v>
      </c>
      <c r="L499" t="s">
        <v>276</v>
      </c>
      <c r="M499">
        <v>35</v>
      </c>
      <c r="U499" t="s">
        <v>658</v>
      </c>
    </row>
    <row r="500" spans="1:21" x14ac:dyDescent="0.3">
      <c r="A500">
        <v>131</v>
      </c>
      <c r="B500">
        <v>5</v>
      </c>
      <c r="C500" t="s">
        <v>216</v>
      </c>
      <c r="D500" t="s">
        <v>657</v>
      </c>
      <c r="E500" t="s">
        <v>24</v>
      </c>
      <c r="F500" t="s">
        <v>26</v>
      </c>
      <c r="G500" t="s">
        <v>155</v>
      </c>
      <c r="H500" t="s">
        <v>71</v>
      </c>
      <c r="I500">
        <v>1</v>
      </c>
      <c r="J500" t="s">
        <v>15</v>
      </c>
      <c r="K500" t="s">
        <v>905</v>
      </c>
      <c r="L500" t="s">
        <v>276</v>
      </c>
      <c r="M500">
        <v>35</v>
      </c>
      <c r="U500" t="s">
        <v>658</v>
      </c>
    </row>
    <row r="501" spans="1:21" x14ac:dyDescent="0.3">
      <c r="A501">
        <v>131</v>
      </c>
      <c r="B501">
        <v>6</v>
      </c>
      <c r="C501" t="s">
        <v>216</v>
      </c>
      <c r="D501" t="s">
        <v>657</v>
      </c>
      <c r="E501" t="s">
        <v>24</v>
      </c>
      <c r="F501" t="s">
        <v>26</v>
      </c>
      <c r="G501" t="s">
        <v>155</v>
      </c>
      <c r="H501" t="s">
        <v>71</v>
      </c>
      <c r="I501">
        <v>1</v>
      </c>
      <c r="J501" t="s">
        <v>15</v>
      </c>
      <c r="K501" t="s">
        <v>902</v>
      </c>
      <c r="L501" t="s">
        <v>276</v>
      </c>
      <c r="M501">
        <v>35</v>
      </c>
      <c r="U501" t="s">
        <v>658</v>
      </c>
    </row>
    <row r="502" spans="1:21" x14ac:dyDescent="0.3">
      <c r="A502">
        <v>131</v>
      </c>
      <c r="B502">
        <v>7</v>
      </c>
      <c r="C502" t="s">
        <v>216</v>
      </c>
      <c r="D502" t="s">
        <v>657</v>
      </c>
      <c r="E502" t="s">
        <v>24</v>
      </c>
      <c r="F502" t="s">
        <v>26</v>
      </c>
      <c r="G502" t="s">
        <v>155</v>
      </c>
      <c r="H502" t="s">
        <v>71</v>
      </c>
      <c r="I502">
        <v>1</v>
      </c>
      <c r="J502" t="s">
        <v>15</v>
      </c>
      <c r="K502" t="s">
        <v>903</v>
      </c>
      <c r="L502" t="s">
        <v>276</v>
      </c>
      <c r="M502">
        <v>33</v>
      </c>
      <c r="U502" t="s">
        <v>658</v>
      </c>
    </row>
    <row r="503" spans="1:21" x14ac:dyDescent="0.3">
      <c r="A503">
        <v>131</v>
      </c>
      <c r="B503">
        <v>8</v>
      </c>
      <c r="C503" t="s">
        <v>216</v>
      </c>
      <c r="D503" t="s">
        <v>657</v>
      </c>
      <c r="E503" t="s">
        <v>24</v>
      </c>
      <c r="F503" t="s">
        <v>26</v>
      </c>
      <c r="G503" t="s">
        <v>155</v>
      </c>
      <c r="H503" t="s">
        <v>71</v>
      </c>
      <c r="I503">
        <v>1</v>
      </c>
      <c r="J503" t="s">
        <v>15</v>
      </c>
      <c r="K503" t="s">
        <v>416</v>
      </c>
      <c r="L503" t="s">
        <v>417</v>
      </c>
      <c r="M503">
        <v>47</v>
      </c>
      <c r="O503">
        <v>57</v>
      </c>
      <c r="U503" t="s">
        <v>658</v>
      </c>
    </row>
    <row r="504" spans="1:21" x14ac:dyDescent="0.3">
      <c r="A504">
        <v>132</v>
      </c>
      <c r="B504">
        <v>1</v>
      </c>
      <c r="C504" t="s">
        <v>216</v>
      </c>
      <c r="D504" t="s">
        <v>660</v>
      </c>
      <c r="E504" t="s">
        <v>23</v>
      </c>
      <c r="F504" t="s">
        <v>31</v>
      </c>
      <c r="G504" t="s">
        <v>155</v>
      </c>
      <c r="H504" t="s">
        <v>71</v>
      </c>
      <c r="I504">
        <v>1</v>
      </c>
      <c r="J504" t="s">
        <v>15</v>
      </c>
      <c r="K504" t="s">
        <v>419</v>
      </c>
      <c r="L504" t="s">
        <v>276</v>
      </c>
      <c r="M504">
        <v>28</v>
      </c>
      <c r="U504" t="s">
        <v>661</v>
      </c>
    </row>
    <row r="505" spans="1:21" x14ac:dyDescent="0.3">
      <c r="A505">
        <v>132</v>
      </c>
      <c r="B505">
        <v>2</v>
      </c>
      <c r="C505" t="s">
        <v>216</v>
      </c>
      <c r="D505" t="s">
        <v>660</v>
      </c>
      <c r="E505" t="s">
        <v>23</v>
      </c>
      <c r="F505" t="s">
        <v>31</v>
      </c>
      <c r="G505" t="s">
        <v>155</v>
      </c>
      <c r="H505" t="s">
        <v>71</v>
      </c>
      <c r="I505">
        <v>1</v>
      </c>
      <c r="J505" t="s">
        <v>15</v>
      </c>
      <c r="K505" t="s">
        <v>420</v>
      </c>
      <c r="L505" t="s">
        <v>276</v>
      </c>
      <c r="M505">
        <v>28</v>
      </c>
      <c r="U505" t="s">
        <v>661</v>
      </c>
    </row>
    <row r="506" spans="1:21" x14ac:dyDescent="0.3">
      <c r="A506">
        <v>132</v>
      </c>
      <c r="B506">
        <v>3</v>
      </c>
      <c r="C506" t="s">
        <v>216</v>
      </c>
      <c r="D506" t="s">
        <v>660</v>
      </c>
      <c r="E506" t="s">
        <v>23</v>
      </c>
      <c r="F506" t="s">
        <v>31</v>
      </c>
      <c r="G506" t="s">
        <v>155</v>
      </c>
      <c r="H506" t="s">
        <v>71</v>
      </c>
      <c r="I506">
        <v>1</v>
      </c>
      <c r="J506" t="s">
        <v>15</v>
      </c>
      <c r="K506" t="s">
        <v>903</v>
      </c>
      <c r="L506" t="s">
        <v>276</v>
      </c>
      <c r="M506">
        <v>26</v>
      </c>
      <c r="U506" t="s">
        <v>661</v>
      </c>
    </row>
    <row r="507" spans="1:21" x14ac:dyDescent="0.3">
      <c r="A507">
        <v>133</v>
      </c>
      <c r="B507">
        <v>1</v>
      </c>
      <c r="C507" t="s">
        <v>219</v>
      </c>
      <c r="D507" t="s">
        <v>660</v>
      </c>
      <c r="E507" t="s">
        <v>24</v>
      </c>
      <c r="F507" t="s">
        <v>31</v>
      </c>
      <c r="G507" t="s">
        <v>155</v>
      </c>
      <c r="H507" t="s">
        <v>71</v>
      </c>
      <c r="I507">
        <v>1</v>
      </c>
      <c r="J507" t="s">
        <v>15</v>
      </c>
      <c r="K507" t="s">
        <v>419</v>
      </c>
      <c r="L507" t="s">
        <v>276</v>
      </c>
      <c r="M507">
        <v>28</v>
      </c>
      <c r="U507" t="s">
        <v>663</v>
      </c>
    </row>
    <row r="508" spans="1:21" x14ac:dyDescent="0.3">
      <c r="A508">
        <v>133</v>
      </c>
      <c r="B508">
        <v>2</v>
      </c>
      <c r="C508" t="s">
        <v>219</v>
      </c>
      <c r="D508" t="s">
        <v>660</v>
      </c>
      <c r="E508" t="s">
        <v>24</v>
      </c>
      <c r="F508" t="s">
        <v>31</v>
      </c>
      <c r="G508" t="s">
        <v>155</v>
      </c>
      <c r="H508" t="s">
        <v>71</v>
      </c>
      <c r="I508">
        <v>1</v>
      </c>
      <c r="J508" t="s">
        <v>15</v>
      </c>
      <c r="K508" t="s">
        <v>420</v>
      </c>
      <c r="L508" t="s">
        <v>276</v>
      </c>
      <c r="M508">
        <v>28</v>
      </c>
      <c r="U508" t="s">
        <v>663</v>
      </c>
    </row>
    <row r="509" spans="1:21" x14ac:dyDescent="0.3">
      <c r="A509">
        <v>133</v>
      </c>
      <c r="B509">
        <v>3</v>
      </c>
      <c r="C509" t="s">
        <v>219</v>
      </c>
      <c r="D509" t="s">
        <v>660</v>
      </c>
      <c r="E509" t="s">
        <v>24</v>
      </c>
      <c r="F509" t="s">
        <v>31</v>
      </c>
      <c r="G509" t="s">
        <v>155</v>
      </c>
      <c r="H509" t="s">
        <v>71</v>
      </c>
      <c r="I509">
        <v>1</v>
      </c>
      <c r="J509" t="s">
        <v>15</v>
      </c>
      <c r="K509" t="s">
        <v>903</v>
      </c>
      <c r="L509" t="s">
        <v>276</v>
      </c>
      <c r="M509">
        <v>26</v>
      </c>
      <c r="U509" t="s">
        <v>663</v>
      </c>
    </row>
    <row r="510" spans="1:21" x14ac:dyDescent="0.3">
      <c r="A510">
        <v>134</v>
      </c>
      <c r="B510">
        <v>1</v>
      </c>
      <c r="C510" t="s">
        <v>216</v>
      </c>
      <c r="D510" t="s">
        <v>664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15</v>
      </c>
      <c r="K510" t="s">
        <v>419</v>
      </c>
      <c r="L510" t="s">
        <v>276</v>
      </c>
      <c r="M510">
        <v>27</v>
      </c>
      <c r="U510" t="s">
        <v>665</v>
      </c>
    </row>
    <row r="511" spans="1:21" x14ac:dyDescent="0.3">
      <c r="A511">
        <v>134</v>
      </c>
      <c r="B511">
        <v>2</v>
      </c>
      <c r="C511" t="s">
        <v>216</v>
      </c>
      <c r="D511" t="s">
        <v>664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15</v>
      </c>
      <c r="K511" t="s">
        <v>420</v>
      </c>
      <c r="L511" t="s">
        <v>276</v>
      </c>
      <c r="M511">
        <v>27</v>
      </c>
      <c r="U511" t="s">
        <v>665</v>
      </c>
    </row>
    <row r="512" spans="1:21" x14ac:dyDescent="0.3">
      <c r="A512">
        <v>134</v>
      </c>
      <c r="B512">
        <v>3</v>
      </c>
      <c r="C512" t="s">
        <v>216</v>
      </c>
      <c r="D512" t="s">
        <v>664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15</v>
      </c>
      <c r="K512" t="s">
        <v>903</v>
      </c>
      <c r="L512" t="s">
        <v>276</v>
      </c>
      <c r="M512">
        <v>27</v>
      </c>
      <c r="U512" t="s">
        <v>665</v>
      </c>
    </row>
    <row r="513" spans="1:21" x14ac:dyDescent="0.3">
      <c r="A513">
        <v>135</v>
      </c>
      <c r="B513">
        <v>1</v>
      </c>
      <c r="C513" t="s">
        <v>216</v>
      </c>
      <c r="D513" t="s">
        <v>673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15</v>
      </c>
      <c r="K513" t="s">
        <v>419</v>
      </c>
      <c r="L513" t="s">
        <v>289</v>
      </c>
      <c r="M513">
        <v>40</v>
      </c>
      <c r="U513" t="s">
        <v>674</v>
      </c>
    </row>
    <row r="514" spans="1:21" x14ac:dyDescent="0.3">
      <c r="A514">
        <v>135</v>
      </c>
      <c r="B514">
        <v>2</v>
      </c>
      <c r="C514" t="s">
        <v>216</v>
      </c>
      <c r="D514" t="s">
        <v>673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15</v>
      </c>
      <c r="K514" t="s">
        <v>420</v>
      </c>
      <c r="L514" t="s">
        <v>289</v>
      </c>
      <c r="M514">
        <v>44</v>
      </c>
      <c r="U514" t="s">
        <v>674</v>
      </c>
    </row>
    <row r="515" spans="1:21" x14ac:dyDescent="0.3">
      <c r="A515">
        <v>135</v>
      </c>
      <c r="B515">
        <v>3</v>
      </c>
      <c r="C515" t="s">
        <v>216</v>
      </c>
      <c r="D515" t="s">
        <v>673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15</v>
      </c>
      <c r="K515" t="s">
        <v>904</v>
      </c>
      <c r="L515" t="s">
        <v>289</v>
      </c>
      <c r="M515">
        <v>43</v>
      </c>
      <c r="U515" t="s">
        <v>674</v>
      </c>
    </row>
    <row r="516" spans="1:21" x14ac:dyDescent="0.3">
      <c r="A516">
        <v>135</v>
      </c>
      <c r="B516">
        <v>4</v>
      </c>
      <c r="C516" t="s">
        <v>216</v>
      </c>
      <c r="D516" t="s">
        <v>673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15</v>
      </c>
      <c r="K516" t="s">
        <v>902</v>
      </c>
      <c r="L516" t="s">
        <v>276</v>
      </c>
      <c r="M516">
        <v>34</v>
      </c>
      <c r="U516" t="s">
        <v>674</v>
      </c>
    </row>
    <row r="517" spans="1:21" x14ac:dyDescent="0.3">
      <c r="A517">
        <v>135</v>
      </c>
      <c r="B517">
        <v>5</v>
      </c>
      <c r="C517" t="s">
        <v>216</v>
      </c>
      <c r="D517" t="s">
        <v>673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15</v>
      </c>
      <c r="K517" t="s">
        <v>903</v>
      </c>
      <c r="L517" t="s">
        <v>413</v>
      </c>
      <c r="M517">
        <v>36</v>
      </c>
      <c r="U517" t="s">
        <v>674</v>
      </c>
    </row>
    <row r="518" spans="1:21" x14ac:dyDescent="0.3">
      <c r="A518">
        <v>135</v>
      </c>
      <c r="B518">
        <v>6</v>
      </c>
      <c r="C518" t="s">
        <v>216</v>
      </c>
      <c r="D518" t="s">
        <v>673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15</v>
      </c>
      <c r="K518" t="s">
        <v>416</v>
      </c>
      <c r="L518" t="s">
        <v>417</v>
      </c>
      <c r="M518">
        <v>51</v>
      </c>
      <c r="O518">
        <v>61</v>
      </c>
      <c r="U518" t="s">
        <v>674</v>
      </c>
    </row>
    <row r="519" spans="1:21" x14ac:dyDescent="0.3">
      <c r="A519">
        <v>136</v>
      </c>
      <c r="B519">
        <v>1</v>
      </c>
      <c r="C519" t="s">
        <v>216</v>
      </c>
      <c r="D519" t="s">
        <v>667</v>
      </c>
      <c r="E519" t="s">
        <v>28</v>
      </c>
      <c r="F519" t="s">
        <v>25</v>
      </c>
      <c r="G519" t="s">
        <v>159</v>
      </c>
      <c r="H519" t="s">
        <v>71</v>
      </c>
      <c r="I519">
        <v>1</v>
      </c>
      <c r="J519" t="s">
        <v>15</v>
      </c>
      <c r="K519" t="s">
        <v>419</v>
      </c>
      <c r="L519" t="s">
        <v>276</v>
      </c>
      <c r="M519">
        <v>28</v>
      </c>
      <c r="U519" t="s">
        <v>668</v>
      </c>
    </row>
    <row r="520" spans="1:21" x14ac:dyDescent="0.3">
      <c r="A520">
        <v>136</v>
      </c>
      <c r="B520">
        <v>2</v>
      </c>
      <c r="C520" t="s">
        <v>216</v>
      </c>
      <c r="D520" t="s">
        <v>667</v>
      </c>
      <c r="E520" t="s">
        <v>28</v>
      </c>
      <c r="F520" t="s">
        <v>25</v>
      </c>
      <c r="G520" t="s">
        <v>159</v>
      </c>
      <c r="H520" t="s">
        <v>71</v>
      </c>
      <c r="I520">
        <v>1</v>
      </c>
      <c r="J520" t="s">
        <v>15</v>
      </c>
      <c r="K520" t="s">
        <v>420</v>
      </c>
      <c r="L520" t="s">
        <v>276</v>
      </c>
      <c r="M520">
        <v>28</v>
      </c>
      <c r="U520" t="s">
        <v>668</v>
      </c>
    </row>
    <row r="521" spans="1:21" x14ac:dyDescent="0.3">
      <c r="A521">
        <v>136</v>
      </c>
      <c r="B521">
        <v>3</v>
      </c>
      <c r="C521" t="s">
        <v>216</v>
      </c>
      <c r="D521" t="s">
        <v>667</v>
      </c>
      <c r="E521" t="s">
        <v>28</v>
      </c>
      <c r="F521" t="s">
        <v>25</v>
      </c>
      <c r="G521" t="s">
        <v>159</v>
      </c>
      <c r="H521" t="s">
        <v>71</v>
      </c>
      <c r="I521">
        <v>1</v>
      </c>
      <c r="J521" t="s">
        <v>15</v>
      </c>
      <c r="K521" t="s">
        <v>903</v>
      </c>
      <c r="L521" t="s">
        <v>276</v>
      </c>
      <c r="M521">
        <v>28</v>
      </c>
      <c r="U521" t="s">
        <v>668</v>
      </c>
    </row>
    <row r="522" spans="1:21" x14ac:dyDescent="0.3">
      <c r="A522">
        <v>137</v>
      </c>
      <c r="B522">
        <v>1</v>
      </c>
      <c r="C522" t="s">
        <v>216</v>
      </c>
      <c r="D522" t="s">
        <v>670</v>
      </c>
      <c r="E522" t="s">
        <v>28</v>
      </c>
      <c r="F522" t="s">
        <v>21</v>
      </c>
      <c r="G522" t="s">
        <v>159</v>
      </c>
      <c r="H522" t="s">
        <v>71</v>
      </c>
      <c r="I522">
        <v>1</v>
      </c>
      <c r="J522" t="s">
        <v>15</v>
      </c>
      <c r="U522" t="s">
        <v>671</v>
      </c>
    </row>
    <row r="523" spans="1:21" x14ac:dyDescent="0.3">
      <c r="A523">
        <v>138</v>
      </c>
      <c r="B523">
        <v>1</v>
      </c>
      <c r="C523" t="s">
        <v>216</v>
      </c>
      <c r="D523" t="s">
        <v>701</v>
      </c>
      <c r="E523" t="s">
        <v>24</v>
      </c>
      <c r="F523" t="s">
        <v>25</v>
      </c>
      <c r="G523" t="s">
        <v>703</v>
      </c>
      <c r="H523" t="s">
        <v>71</v>
      </c>
      <c r="I523">
        <v>1</v>
      </c>
      <c r="J523" t="s">
        <v>15</v>
      </c>
      <c r="K523" t="s">
        <v>419</v>
      </c>
      <c r="L523" t="s">
        <v>276</v>
      </c>
      <c r="M523">
        <v>27</v>
      </c>
      <c r="U523" t="s">
        <v>712</v>
      </c>
    </row>
    <row r="524" spans="1:21" x14ac:dyDescent="0.3">
      <c r="A524">
        <v>138</v>
      </c>
      <c r="B524">
        <v>2</v>
      </c>
      <c r="C524" t="s">
        <v>216</v>
      </c>
      <c r="D524" t="s">
        <v>701</v>
      </c>
      <c r="E524" t="s">
        <v>24</v>
      </c>
      <c r="F524" t="s">
        <v>25</v>
      </c>
      <c r="G524" t="s">
        <v>703</v>
      </c>
      <c r="H524" t="s">
        <v>71</v>
      </c>
      <c r="I524">
        <v>1</v>
      </c>
      <c r="J524" t="s">
        <v>15</v>
      </c>
      <c r="K524" t="s">
        <v>420</v>
      </c>
      <c r="L524" t="s">
        <v>276</v>
      </c>
      <c r="M524">
        <v>27</v>
      </c>
      <c r="U524" t="s">
        <v>712</v>
      </c>
    </row>
    <row r="525" spans="1:21" x14ac:dyDescent="0.3">
      <c r="A525">
        <v>138</v>
      </c>
      <c r="B525">
        <v>3</v>
      </c>
      <c r="C525" t="s">
        <v>216</v>
      </c>
      <c r="D525" t="s">
        <v>701</v>
      </c>
      <c r="E525" t="s">
        <v>24</v>
      </c>
      <c r="F525" t="s">
        <v>25</v>
      </c>
      <c r="G525" t="s">
        <v>703</v>
      </c>
      <c r="H525" t="s">
        <v>71</v>
      </c>
      <c r="I525">
        <v>1</v>
      </c>
      <c r="J525" t="s">
        <v>15</v>
      </c>
      <c r="K525" t="s">
        <v>903</v>
      </c>
      <c r="L525" t="s">
        <v>276</v>
      </c>
      <c r="M525">
        <v>25</v>
      </c>
      <c r="U525" t="s">
        <v>712</v>
      </c>
    </row>
    <row r="526" spans="1:21" x14ac:dyDescent="0.3">
      <c r="A526">
        <v>139</v>
      </c>
      <c r="B526">
        <v>1</v>
      </c>
      <c r="C526" t="s">
        <v>216</v>
      </c>
      <c r="D526" t="s">
        <v>706</v>
      </c>
      <c r="E526" t="s">
        <v>24</v>
      </c>
      <c r="F526" t="s">
        <v>25</v>
      </c>
      <c r="G526" t="s">
        <v>703</v>
      </c>
      <c r="H526" t="s">
        <v>71</v>
      </c>
      <c r="I526">
        <v>1</v>
      </c>
      <c r="J526" t="s">
        <v>15</v>
      </c>
      <c r="K526" t="s">
        <v>419</v>
      </c>
      <c r="L526" t="s">
        <v>276</v>
      </c>
      <c r="M526">
        <v>28</v>
      </c>
      <c r="U526" t="s">
        <v>713</v>
      </c>
    </row>
    <row r="527" spans="1:21" x14ac:dyDescent="0.3">
      <c r="A527">
        <v>139</v>
      </c>
      <c r="B527">
        <v>2</v>
      </c>
      <c r="C527" t="s">
        <v>216</v>
      </c>
      <c r="D527" t="s">
        <v>706</v>
      </c>
      <c r="E527" t="s">
        <v>24</v>
      </c>
      <c r="F527" t="s">
        <v>25</v>
      </c>
      <c r="G527" t="s">
        <v>703</v>
      </c>
      <c r="H527" t="s">
        <v>71</v>
      </c>
      <c r="I527">
        <v>1</v>
      </c>
      <c r="J527" t="s">
        <v>15</v>
      </c>
      <c r="K527" t="s">
        <v>420</v>
      </c>
      <c r="L527" t="s">
        <v>276</v>
      </c>
      <c r="M527">
        <v>27</v>
      </c>
      <c r="U527" t="s">
        <v>713</v>
      </c>
    </row>
    <row r="528" spans="1:21" x14ac:dyDescent="0.3">
      <c r="A528">
        <v>139</v>
      </c>
      <c r="B528">
        <v>3</v>
      </c>
      <c r="C528" t="s">
        <v>216</v>
      </c>
      <c r="D528" t="s">
        <v>706</v>
      </c>
      <c r="E528" t="s">
        <v>24</v>
      </c>
      <c r="F528" t="s">
        <v>25</v>
      </c>
      <c r="G528" t="s">
        <v>703</v>
      </c>
      <c r="H528" t="s">
        <v>71</v>
      </c>
      <c r="I528">
        <v>1</v>
      </c>
      <c r="J528" t="s">
        <v>15</v>
      </c>
      <c r="K528" t="s">
        <v>902</v>
      </c>
      <c r="L528" t="s">
        <v>276</v>
      </c>
      <c r="M528">
        <v>27</v>
      </c>
      <c r="U528" t="s">
        <v>713</v>
      </c>
    </row>
    <row r="529" spans="1:21" x14ac:dyDescent="0.3">
      <c r="A529">
        <v>139</v>
      </c>
      <c r="B529">
        <v>4</v>
      </c>
      <c r="C529" t="s">
        <v>216</v>
      </c>
      <c r="D529" t="s">
        <v>706</v>
      </c>
      <c r="E529" t="s">
        <v>24</v>
      </c>
      <c r="F529" t="s">
        <v>25</v>
      </c>
      <c r="G529" t="s">
        <v>703</v>
      </c>
      <c r="H529" t="s">
        <v>71</v>
      </c>
      <c r="I529">
        <v>1</v>
      </c>
      <c r="J529" t="s">
        <v>15</v>
      </c>
      <c r="K529" t="s">
        <v>903</v>
      </c>
      <c r="L529" t="s">
        <v>276</v>
      </c>
      <c r="M529">
        <v>27</v>
      </c>
      <c r="U529" t="s">
        <v>713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2691-9A92-4D7A-98C7-29439B3E5C6C}">
  <dimension ref="A1:U535"/>
  <sheetViews>
    <sheetView workbookViewId="0"/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2.77734375" bestFit="1" customWidth="1"/>
    <col min="19" max="19" width="16.44140625" bestFit="1" customWidth="1"/>
    <col min="20" max="20" width="17.6640625" bestFit="1" customWidth="1"/>
    <col min="21" max="21" width="27.21875" customWidth="1"/>
  </cols>
  <sheetData>
    <row r="1" spans="1:21" x14ac:dyDescent="0.3">
      <c r="A1" t="s">
        <v>248</v>
      </c>
      <c r="B1" t="s">
        <v>923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878</v>
      </c>
      <c r="R1" t="s">
        <v>257</v>
      </c>
      <c r="S1" t="s">
        <v>258</v>
      </c>
      <c r="T1" t="s">
        <v>259</v>
      </c>
      <c r="U1" t="s">
        <v>247</v>
      </c>
    </row>
    <row r="2" spans="1:21" x14ac:dyDescent="0.3">
      <c r="A2">
        <v>1</v>
      </c>
      <c r="B2">
        <v>1</v>
      </c>
      <c r="C2" t="s">
        <v>216</v>
      </c>
      <c r="D2" t="s">
        <v>241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418</v>
      </c>
      <c r="K2" t="s">
        <v>9</v>
      </c>
      <c r="L2" t="s">
        <v>289</v>
      </c>
      <c r="M2">
        <v>27</v>
      </c>
      <c r="N2">
        <v>6</v>
      </c>
      <c r="U2" t="s">
        <v>262</v>
      </c>
    </row>
    <row r="3" spans="1:21" x14ac:dyDescent="0.3">
      <c r="A3">
        <v>1</v>
      </c>
      <c r="B3">
        <v>2</v>
      </c>
      <c r="C3" t="s">
        <v>216</v>
      </c>
      <c r="D3" t="s">
        <v>241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418</v>
      </c>
      <c r="K3" t="s">
        <v>411</v>
      </c>
      <c r="L3" t="s">
        <v>276</v>
      </c>
      <c r="M3">
        <v>29</v>
      </c>
      <c r="U3" t="s">
        <v>262</v>
      </c>
    </row>
    <row r="4" spans="1:21" x14ac:dyDescent="0.3">
      <c r="A4">
        <v>1</v>
      </c>
      <c r="B4">
        <v>3</v>
      </c>
      <c r="C4" t="s">
        <v>216</v>
      </c>
      <c r="D4" t="s">
        <v>241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418</v>
      </c>
      <c r="K4" t="s">
        <v>893</v>
      </c>
      <c r="L4" t="s">
        <v>276</v>
      </c>
      <c r="M4">
        <v>28</v>
      </c>
      <c r="U4" t="s">
        <v>262</v>
      </c>
    </row>
    <row r="5" spans="1:21" x14ac:dyDescent="0.3">
      <c r="A5">
        <v>1</v>
      </c>
      <c r="B5">
        <v>4</v>
      </c>
      <c r="C5" t="s">
        <v>216</v>
      </c>
      <c r="D5" t="s">
        <v>241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418</v>
      </c>
      <c r="K5" t="s">
        <v>894</v>
      </c>
      <c r="L5" t="s">
        <v>289</v>
      </c>
      <c r="M5">
        <v>30</v>
      </c>
      <c r="U5" t="s">
        <v>262</v>
      </c>
    </row>
    <row r="6" spans="1:21" x14ac:dyDescent="0.3">
      <c r="A6">
        <v>1</v>
      </c>
      <c r="B6">
        <v>5</v>
      </c>
      <c r="C6" t="s">
        <v>216</v>
      </c>
      <c r="D6" t="s">
        <v>241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418</v>
      </c>
      <c r="K6" t="s">
        <v>414</v>
      </c>
      <c r="L6" t="s">
        <v>276</v>
      </c>
      <c r="M6">
        <v>29</v>
      </c>
      <c r="U6" t="s">
        <v>262</v>
      </c>
    </row>
    <row r="7" spans="1:21" x14ac:dyDescent="0.3">
      <c r="A7">
        <v>1</v>
      </c>
      <c r="B7">
        <v>6</v>
      </c>
      <c r="C7" t="s">
        <v>216</v>
      </c>
      <c r="D7" t="s">
        <v>241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418</v>
      </c>
      <c r="K7" t="s">
        <v>411</v>
      </c>
      <c r="L7" t="s">
        <v>417</v>
      </c>
      <c r="M7">
        <v>39</v>
      </c>
      <c r="N7">
        <v>5</v>
      </c>
      <c r="O7">
        <v>49</v>
      </c>
      <c r="P7">
        <v>7</v>
      </c>
      <c r="Q7" t="s">
        <v>217</v>
      </c>
      <c r="U7" t="s">
        <v>262</v>
      </c>
    </row>
    <row r="8" spans="1:21" x14ac:dyDescent="0.3">
      <c r="A8">
        <v>2</v>
      </c>
      <c r="B8">
        <v>1</v>
      </c>
      <c r="C8" t="s">
        <v>218</v>
      </c>
      <c r="D8" t="s">
        <v>241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418</v>
      </c>
      <c r="K8" t="s">
        <v>9</v>
      </c>
      <c r="L8" t="s">
        <v>289</v>
      </c>
      <c r="M8">
        <v>27</v>
      </c>
      <c r="N8">
        <v>6</v>
      </c>
      <c r="U8" t="s">
        <v>263</v>
      </c>
    </row>
    <row r="9" spans="1:21" x14ac:dyDescent="0.3">
      <c r="A9">
        <v>2</v>
      </c>
      <c r="B9">
        <v>2</v>
      </c>
      <c r="C9" t="s">
        <v>218</v>
      </c>
      <c r="D9" t="s">
        <v>241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418</v>
      </c>
      <c r="K9" t="s">
        <v>411</v>
      </c>
      <c r="L9" t="s">
        <v>276</v>
      </c>
      <c r="M9">
        <v>29</v>
      </c>
      <c r="U9" t="s">
        <v>263</v>
      </c>
    </row>
    <row r="10" spans="1:21" x14ac:dyDescent="0.3">
      <c r="A10">
        <v>2</v>
      </c>
      <c r="B10">
        <v>3</v>
      </c>
      <c r="C10" t="s">
        <v>218</v>
      </c>
      <c r="D10" t="s">
        <v>241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418</v>
      </c>
      <c r="K10" t="s">
        <v>893</v>
      </c>
      <c r="L10" t="s">
        <v>276</v>
      </c>
      <c r="M10">
        <v>28</v>
      </c>
      <c r="U10" t="s">
        <v>263</v>
      </c>
    </row>
    <row r="11" spans="1:21" x14ac:dyDescent="0.3">
      <c r="A11">
        <v>2</v>
      </c>
      <c r="B11">
        <v>4</v>
      </c>
      <c r="C11" t="s">
        <v>218</v>
      </c>
      <c r="D11" t="s">
        <v>241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418</v>
      </c>
      <c r="K11" t="s">
        <v>894</v>
      </c>
      <c r="L11" t="s">
        <v>289</v>
      </c>
      <c r="M11">
        <v>30</v>
      </c>
      <c r="U11" t="s">
        <v>263</v>
      </c>
    </row>
    <row r="12" spans="1:21" x14ac:dyDescent="0.3">
      <c r="A12">
        <v>2</v>
      </c>
      <c r="B12">
        <v>5</v>
      </c>
      <c r="C12" t="s">
        <v>218</v>
      </c>
      <c r="D12" t="s">
        <v>241</v>
      </c>
      <c r="E12" t="s">
        <v>28</v>
      </c>
      <c r="F12" t="s">
        <v>26</v>
      </c>
      <c r="G12" t="s">
        <v>154</v>
      </c>
      <c r="H12" t="s">
        <v>71</v>
      </c>
      <c r="I12">
        <v>1</v>
      </c>
      <c r="J12" t="s">
        <v>418</v>
      </c>
      <c r="K12" t="s">
        <v>414</v>
      </c>
      <c r="L12" t="s">
        <v>413</v>
      </c>
      <c r="M12">
        <v>31</v>
      </c>
      <c r="U12" t="s">
        <v>263</v>
      </c>
    </row>
    <row r="13" spans="1:21" x14ac:dyDescent="0.3">
      <c r="A13">
        <v>2</v>
      </c>
      <c r="B13">
        <v>6</v>
      </c>
      <c r="C13" t="s">
        <v>218</v>
      </c>
      <c r="D13" t="s">
        <v>241</v>
      </c>
      <c r="E13" t="s">
        <v>28</v>
      </c>
      <c r="F13" t="s">
        <v>26</v>
      </c>
      <c r="G13" t="s">
        <v>154</v>
      </c>
      <c r="H13" t="s">
        <v>71</v>
      </c>
      <c r="I13">
        <v>1</v>
      </c>
      <c r="J13" t="s">
        <v>418</v>
      </c>
      <c r="K13" t="s">
        <v>411</v>
      </c>
      <c r="L13" t="s">
        <v>417</v>
      </c>
      <c r="M13">
        <v>39</v>
      </c>
      <c r="N13">
        <v>5</v>
      </c>
      <c r="O13">
        <v>49</v>
      </c>
      <c r="P13">
        <v>7</v>
      </c>
      <c r="Q13" t="s">
        <v>217</v>
      </c>
      <c r="U13" t="s">
        <v>263</v>
      </c>
    </row>
    <row r="14" spans="1:21" x14ac:dyDescent="0.3">
      <c r="A14">
        <v>3</v>
      </c>
      <c r="B14">
        <v>1</v>
      </c>
      <c r="C14" t="s">
        <v>219</v>
      </c>
      <c r="D14" t="s">
        <v>241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418</v>
      </c>
      <c r="K14" t="s">
        <v>9</v>
      </c>
      <c r="L14" t="s">
        <v>289</v>
      </c>
      <c r="M14">
        <v>27</v>
      </c>
      <c r="N14">
        <v>6</v>
      </c>
      <c r="U14" t="s">
        <v>264</v>
      </c>
    </row>
    <row r="15" spans="1:21" x14ac:dyDescent="0.3">
      <c r="A15">
        <v>3</v>
      </c>
      <c r="B15">
        <v>2</v>
      </c>
      <c r="C15" t="s">
        <v>219</v>
      </c>
      <c r="D15" t="s">
        <v>241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418</v>
      </c>
      <c r="K15" t="s">
        <v>411</v>
      </c>
      <c r="L15" t="s">
        <v>276</v>
      </c>
      <c r="M15">
        <v>29</v>
      </c>
      <c r="U15" t="s">
        <v>264</v>
      </c>
    </row>
    <row r="16" spans="1:21" x14ac:dyDescent="0.3">
      <c r="A16">
        <v>3</v>
      </c>
      <c r="B16">
        <v>3</v>
      </c>
      <c r="C16" t="s">
        <v>219</v>
      </c>
      <c r="D16" t="s">
        <v>241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418</v>
      </c>
      <c r="K16" t="s">
        <v>893</v>
      </c>
      <c r="L16" t="s">
        <v>276</v>
      </c>
      <c r="M16">
        <v>28</v>
      </c>
      <c r="U16" t="s">
        <v>264</v>
      </c>
    </row>
    <row r="17" spans="1:21" x14ac:dyDescent="0.3">
      <c r="A17">
        <v>3</v>
      </c>
      <c r="B17">
        <v>4</v>
      </c>
      <c r="C17" t="s">
        <v>219</v>
      </c>
      <c r="D17" t="s">
        <v>241</v>
      </c>
      <c r="E17" t="s">
        <v>23</v>
      </c>
      <c r="F17" t="s">
        <v>26</v>
      </c>
      <c r="G17" t="s">
        <v>154</v>
      </c>
      <c r="H17" t="s">
        <v>71</v>
      </c>
      <c r="I17">
        <v>1</v>
      </c>
      <c r="J17" t="s">
        <v>418</v>
      </c>
      <c r="K17" t="s">
        <v>894</v>
      </c>
      <c r="L17" t="s">
        <v>413</v>
      </c>
      <c r="M17">
        <v>28</v>
      </c>
      <c r="U17" t="s">
        <v>264</v>
      </c>
    </row>
    <row r="18" spans="1:21" x14ac:dyDescent="0.3">
      <c r="A18">
        <v>3</v>
      </c>
      <c r="B18">
        <v>5</v>
      </c>
      <c r="C18" t="s">
        <v>219</v>
      </c>
      <c r="D18" t="s">
        <v>241</v>
      </c>
      <c r="E18" t="s">
        <v>23</v>
      </c>
      <c r="F18" t="s">
        <v>26</v>
      </c>
      <c r="G18" t="s">
        <v>154</v>
      </c>
      <c r="H18" t="s">
        <v>71</v>
      </c>
      <c r="I18">
        <v>1</v>
      </c>
      <c r="J18" t="s">
        <v>418</v>
      </c>
      <c r="K18" t="s">
        <v>414</v>
      </c>
      <c r="L18" t="s">
        <v>276</v>
      </c>
      <c r="M18">
        <v>29</v>
      </c>
      <c r="U18" t="s">
        <v>264</v>
      </c>
    </row>
    <row r="19" spans="1:21" x14ac:dyDescent="0.3">
      <c r="A19">
        <v>3</v>
      </c>
      <c r="B19">
        <v>6</v>
      </c>
      <c r="C19" t="s">
        <v>219</v>
      </c>
      <c r="D19" t="s">
        <v>241</v>
      </c>
      <c r="E19" t="s">
        <v>23</v>
      </c>
      <c r="F19" t="s">
        <v>26</v>
      </c>
      <c r="G19" t="s">
        <v>154</v>
      </c>
      <c r="H19" t="s">
        <v>71</v>
      </c>
      <c r="I19">
        <v>1</v>
      </c>
      <c r="J19" t="s">
        <v>418</v>
      </c>
      <c r="K19" t="s">
        <v>411</v>
      </c>
      <c r="L19" t="s">
        <v>417</v>
      </c>
      <c r="M19">
        <v>39</v>
      </c>
      <c r="N19">
        <v>5</v>
      </c>
      <c r="O19">
        <v>49</v>
      </c>
      <c r="P19">
        <v>7</v>
      </c>
      <c r="Q19" t="s">
        <v>217</v>
      </c>
      <c r="U19" t="s">
        <v>264</v>
      </c>
    </row>
    <row r="20" spans="1:21" x14ac:dyDescent="0.3">
      <c r="A20">
        <v>4</v>
      </c>
      <c r="B20">
        <v>1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418</v>
      </c>
      <c r="K20" t="s">
        <v>9</v>
      </c>
      <c r="L20" t="s">
        <v>276</v>
      </c>
      <c r="M20">
        <v>31</v>
      </c>
      <c r="U20" t="s">
        <v>265</v>
      </c>
    </row>
    <row r="21" spans="1:21" x14ac:dyDescent="0.3">
      <c r="A21">
        <v>4</v>
      </c>
      <c r="B21">
        <v>2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418</v>
      </c>
      <c r="K21" t="s">
        <v>411</v>
      </c>
      <c r="L21" t="s">
        <v>276</v>
      </c>
      <c r="M21">
        <v>27</v>
      </c>
      <c r="U21" t="s">
        <v>265</v>
      </c>
    </row>
    <row r="22" spans="1:21" x14ac:dyDescent="0.3">
      <c r="A22">
        <v>4</v>
      </c>
      <c r="B22">
        <v>3</v>
      </c>
      <c r="C22" t="s">
        <v>216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418</v>
      </c>
      <c r="K22" t="s">
        <v>894</v>
      </c>
      <c r="L22" t="s">
        <v>276</v>
      </c>
      <c r="M22">
        <v>30</v>
      </c>
      <c r="U22" t="s">
        <v>265</v>
      </c>
    </row>
    <row r="23" spans="1:21" x14ac:dyDescent="0.3">
      <c r="A23">
        <v>4</v>
      </c>
      <c r="B23">
        <v>4</v>
      </c>
      <c r="C23" t="s">
        <v>216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418</v>
      </c>
      <c r="K23" t="s">
        <v>414</v>
      </c>
      <c r="L23" t="s">
        <v>276</v>
      </c>
      <c r="M23">
        <v>28</v>
      </c>
      <c r="U23" t="s">
        <v>265</v>
      </c>
    </row>
    <row r="24" spans="1:21" x14ac:dyDescent="0.3">
      <c r="A24">
        <v>5</v>
      </c>
      <c r="B24">
        <v>1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418</v>
      </c>
      <c r="K24" t="s">
        <v>9</v>
      </c>
      <c r="L24" t="s">
        <v>276</v>
      </c>
      <c r="M24">
        <v>31</v>
      </c>
      <c r="U24" t="s">
        <v>266</v>
      </c>
    </row>
    <row r="25" spans="1:21" x14ac:dyDescent="0.3">
      <c r="A25">
        <v>5</v>
      </c>
      <c r="B25">
        <v>2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418</v>
      </c>
      <c r="K25" t="s">
        <v>411</v>
      </c>
      <c r="L25" t="s">
        <v>276</v>
      </c>
      <c r="M25">
        <v>27</v>
      </c>
      <c r="U25" t="s">
        <v>266</v>
      </c>
    </row>
    <row r="26" spans="1:21" x14ac:dyDescent="0.3">
      <c r="A26">
        <v>5</v>
      </c>
      <c r="B26">
        <v>3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418</v>
      </c>
      <c r="K26" t="s">
        <v>894</v>
      </c>
      <c r="L26" t="s">
        <v>276</v>
      </c>
      <c r="M26">
        <v>30</v>
      </c>
      <c r="U26" t="s">
        <v>266</v>
      </c>
    </row>
    <row r="27" spans="1:21" x14ac:dyDescent="0.3">
      <c r="A27">
        <v>5</v>
      </c>
      <c r="B27">
        <v>4</v>
      </c>
      <c r="C27" t="s">
        <v>218</v>
      </c>
      <c r="D27" t="s">
        <v>217</v>
      </c>
      <c r="E27" t="s">
        <v>28</v>
      </c>
      <c r="F27" t="s">
        <v>31</v>
      </c>
      <c r="G27" t="s">
        <v>154</v>
      </c>
      <c r="H27" t="s">
        <v>71</v>
      </c>
      <c r="I27">
        <v>1</v>
      </c>
      <c r="J27" t="s">
        <v>418</v>
      </c>
      <c r="K27" t="s">
        <v>414</v>
      </c>
      <c r="L27" t="s">
        <v>276</v>
      </c>
      <c r="M27">
        <v>28</v>
      </c>
      <c r="U27" t="s">
        <v>266</v>
      </c>
    </row>
    <row r="28" spans="1:21" x14ac:dyDescent="0.3">
      <c r="A28">
        <v>6</v>
      </c>
      <c r="B28">
        <v>1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418</v>
      </c>
      <c r="K28" t="s">
        <v>9</v>
      </c>
      <c r="L28" t="s">
        <v>276</v>
      </c>
      <c r="M28">
        <v>31</v>
      </c>
      <c r="U28" t="s">
        <v>267</v>
      </c>
    </row>
    <row r="29" spans="1:21" x14ac:dyDescent="0.3">
      <c r="A29">
        <v>6</v>
      </c>
      <c r="B29">
        <v>2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418</v>
      </c>
      <c r="K29" t="s">
        <v>411</v>
      </c>
      <c r="L29" t="s">
        <v>276</v>
      </c>
      <c r="M29">
        <v>27</v>
      </c>
      <c r="U29" t="s">
        <v>267</v>
      </c>
    </row>
    <row r="30" spans="1:21" x14ac:dyDescent="0.3">
      <c r="A30">
        <v>6</v>
      </c>
      <c r="B30">
        <v>3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418</v>
      </c>
      <c r="K30" t="s">
        <v>894</v>
      </c>
      <c r="L30" t="s">
        <v>276</v>
      </c>
      <c r="M30">
        <v>30</v>
      </c>
      <c r="U30" t="s">
        <v>267</v>
      </c>
    </row>
    <row r="31" spans="1:21" x14ac:dyDescent="0.3">
      <c r="A31">
        <v>6</v>
      </c>
      <c r="B31">
        <v>4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418</v>
      </c>
      <c r="K31" t="s">
        <v>414</v>
      </c>
      <c r="L31" t="s">
        <v>276</v>
      </c>
      <c r="M31">
        <v>28</v>
      </c>
      <c r="U31" t="s">
        <v>267</v>
      </c>
    </row>
    <row r="32" spans="1:21" x14ac:dyDescent="0.3">
      <c r="A32">
        <v>7</v>
      </c>
      <c r="B32">
        <v>1</v>
      </c>
      <c r="C32" t="s">
        <v>216</v>
      </c>
      <c r="D32" t="s">
        <v>220</v>
      </c>
      <c r="E32" t="s">
        <v>28</v>
      </c>
      <c r="F32" t="s">
        <v>26</v>
      </c>
      <c r="G32" t="s">
        <v>154</v>
      </c>
      <c r="H32" t="s">
        <v>71</v>
      </c>
      <c r="I32">
        <v>1</v>
      </c>
      <c r="J32" t="s">
        <v>418</v>
      </c>
      <c r="K32" t="s">
        <v>9</v>
      </c>
      <c r="L32" t="s">
        <v>276</v>
      </c>
      <c r="M32">
        <v>25</v>
      </c>
      <c r="U32" t="s">
        <v>268</v>
      </c>
    </row>
    <row r="33" spans="1:21" x14ac:dyDescent="0.3">
      <c r="A33">
        <v>7</v>
      </c>
      <c r="B33">
        <v>2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418</v>
      </c>
      <c r="K33" t="s">
        <v>411</v>
      </c>
      <c r="L33" t="s">
        <v>276</v>
      </c>
      <c r="M33">
        <v>23</v>
      </c>
      <c r="U33" t="s">
        <v>268</v>
      </c>
    </row>
    <row r="34" spans="1:21" x14ac:dyDescent="0.3">
      <c r="A34">
        <v>7</v>
      </c>
      <c r="B34">
        <v>3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418</v>
      </c>
      <c r="K34" t="s">
        <v>894</v>
      </c>
      <c r="L34" t="s">
        <v>289</v>
      </c>
      <c r="M34">
        <v>27</v>
      </c>
      <c r="U34" t="s">
        <v>268</v>
      </c>
    </row>
    <row r="35" spans="1:21" x14ac:dyDescent="0.3">
      <c r="A35">
        <v>8</v>
      </c>
      <c r="B35">
        <v>1</v>
      </c>
      <c r="C35" t="s">
        <v>221</v>
      </c>
      <c r="D35" t="s">
        <v>220</v>
      </c>
      <c r="E35" t="s">
        <v>23</v>
      </c>
      <c r="F35" t="s">
        <v>26</v>
      </c>
      <c r="G35" t="s">
        <v>154</v>
      </c>
      <c r="H35" t="s">
        <v>71</v>
      </c>
      <c r="I35">
        <v>1</v>
      </c>
      <c r="J35" t="s">
        <v>418</v>
      </c>
      <c r="K35" t="s">
        <v>9</v>
      </c>
      <c r="L35" t="s">
        <v>276</v>
      </c>
      <c r="M35">
        <v>25</v>
      </c>
      <c r="U35" t="s">
        <v>269</v>
      </c>
    </row>
    <row r="36" spans="1:21" x14ac:dyDescent="0.3">
      <c r="A36">
        <v>8</v>
      </c>
      <c r="B36">
        <v>2</v>
      </c>
      <c r="C36" t="s">
        <v>221</v>
      </c>
      <c r="D36" t="s">
        <v>220</v>
      </c>
      <c r="E36" t="s">
        <v>23</v>
      </c>
      <c r="F36" t="s">
        <v>26</v>
      </c>
      <c r="G36" t="s">
        <v>154</v>
      </c>
      <c r="H36" t="s">
        <v>71</v>
      </c>
      <c r="I36">
        <v>1</v>
      </c>
      <c r="J36" t="s">
        <v>418</v>
      </c>
      <c r="K36" t="s">
        <v>411</v>
      </c>
      <c r="L36" t="s">
        <v>276</v>
      </c>
      <c r="M36">
        <v>23</v>
      </c>
      <c r="U36" t="s">
        <v>269</v>
      </c>
    </row>
    <row r="37" spans="1:21" x14ac:dyDescent="0.3">
      <c r="A37">
        <v>8</v>
      </c>
      <c r="B37">
        <v>3</v>
      </c>
      <c r="C37" t="s">
        <v>221</v>
      </c>
      <c r="D37" t="s">
        <v>220</v>
      </c>
      <c r="E37" t="s">
        <v>23</v>
      </c>
      <c r="F37" t="s">
        <v>26</v>
      </c>
      <c r="G37" t="s">
        <v>154</v>
      </c>
      <c r="H37" t="s">
        <v>71</v>
      </c>
      <c r="I37">
        <v>1</v>
      </c>
      <c r="J37" t="s">
        <v>418</v>
      </c>
      <c r="K37" t="s">
        <v>894</v>
      </c>
      <c r="L37" t="s">
        <v>289</v>
      </c>
      <c r="M37">
        <v>27</v>
      </c>
      <c r="U37" t="s">
        <v>269</v>
      </c>
    </row>
    <row r="38" spans="1:21" x14ac:dyDescent="0.3">
      <c r="A38">
        <v>9</v>
      </c>
      <c r="B38">
        <v>1</v>
      </c>
      <c r="C38" t="s">
        <v>717</v>
      </c>
      <c r="D38" t="s">
        <v>220</v>
      </c>
      <c r="E38" t="s">
        <v>24</v>
      </c>
      <c r="F38" t="s">
        <v>26</v>
      </c>
      <c r="G38" t="s">
        <v>154</v>
      </c>
      <c r="H38" t="s">
        <v>71</v>
      </c>
      <c r="I38">
        <v>1</v>
      </c>
      <c r="J38" t="s">
        <v>418</v>
      </c>
      <c r="K38" t="s">
        <v>9</v>
      </c>
      <c r="L38" t="s">
        <v>413</v>
      </c>
      <c r="M38">
        <v>28</v>
      </c>
      <c r="U38" t="s">
        <v>877</v>
      </c>
    </row>
    <row r="39" spans="1:21" x14ac:dyDescent="0.3">
      <c r="A39">
        <v>9</v>
      </c>
      <c r="B39">
        <v>2</v>
      </c>
      <c r="C39" t="s">
        <v>717</v>
      </c>
      <c r="D39" t="s">
        <v>220</v>
      </c>
      <c r="E39" t="s">
        <v>24</v>
      </c>
      <c r="F39" t="s">
        <v>26</v>
      </c>
      <c r="G39" t="s">
        <v>154</v>
      </c>
      <c r="H39" t="s">
        <v>71</v>
      </c>
      <c r="I39">
        <v>1</v>
      </c>
      <c r="J39" t="s">
        <v>418</v>
      </c>
      <c r="K39" t="s">
        <v>411</v>
      </c>
      <c r="L39" t="s">
        <v>413</v>
      </c>
      <c r="M39">
        <v>28</v>
      </c>
      <c r="U39" t="s">
        <v>877</v>
      </c>
    </row>
    <row r="40" spans="1:21" x14ac:dyDescent="0.3">
      <c r="A40">
        <v>9</v>
      </c>
      <c r="B40">
        <v>3</v>
      </c>
      <c r="C40" t="s">
        <v>717</v>
      </c>
      <c r="D40" t="s">
        <v>220</v>
      </c>
      <c r="E40" t="s">
        <v>24</v>
      </c>
      <c r="F40" t="s">
        <v>26</v>
      </c>
      <c r="G40" t="s">
        <v>154</v>
      </c>
      <c r="H40" t="s">
        <v>71</v>
      </c>
      <c r="I40">
        <v>1</v>
      </c>
      <c r="J40" t="s">
        <v>418</v>
      </c>
      <c r="K40" t="s">
        <v>894</v>
      </c>
      <c r="L40" t="s">
        <v>289</v>
      </c>
      <c r="M40">
        <v>27</v>
      </c>
      <c r="U40" t="s">
        <v>877</v>
      </c>
    </row>
    <row r="41" spans="1:21" x14ac:dyDescent="0.3">
      <c r="A41">
        <v>9</v>
      </c>
      <c r="B41">
        <v>4</v>
      </c>
      <c r="C41" t="s">
        <v>717</v>
      </c>
      <c r="D41" t="s">
        <v>220</v>
      </c>
      <c r="E41" t="s">
        <v>24</v>
      </c>
      <c r="F41" t="s">
        <v>26</v>
      </c>
      <c r="G41" t="s">
        <v>154</v>
      </c>
      <c r="H41" t="s">
        <v>71</v>
      </c>
      <c r="I41">
        <v>1</v>
      </c>
      <c r="J41" t="s">
        <v>418</v>
      </c>
      <c r="K41" t="s">
        <v>416</v>
      </c>
      <c r="L41" t="s">
        <v>417</v>
      </c>
      <c r="M41">
        <v>39</v>
      </c>
      <c r="N41">
        <v>5</v>
      </c>
      <c r="O41">
        <v>49</v>
      </c>
      <c r="P41">
        <v>7</v>
      </c>
      <c r="S41" t="s">
        <v>15</v>
      </c>
      <c r="T41" t="s">
        <v>895</v>
      </c>
      <c r="U41" t="s">
        <v>877</v>
      </c>
    </row>
    <row r="42" spans="1:21" x14ac:dyDescent="0.3">
      <c r="A42">
        <v>10</v>
      </c>
      <c r="B42">
        <v>1</v>
      </c>
      <c r="C42" t="s">
        <v>216</v>
      </c>
      <c r="D42" t="s">
        <v>222</v>
      </c>
      <c r="E42" t="s">
        <v>24</v>
      </c>
      <c r="F42" t="s">
        <v>26</v>
      </c>
      <c r="G42" t="s">
        <v>154</v>
      </c>
      <c r="H42" t="s">
        <v>71</v>
      </c>
      <c r="I42">
        <v>1</v>
      </c>
      <c r="J42" t="s">
        <v>418</v>
      </c>
      <c r="K42" t="s">
        <v>9</v>
      </c>
      <c r="L42" t="s">
        <v>276</v>
      </c>
      <c r="M42">
        <v>22</v>
      </c>
      <c r="U42" t="s">
        <v>270</v>
      </c>
    </row>
    <row r="43" spans="1:21" x14ac:dyDescent="0.3">
      <c r="A43">
        <v>10</v>
      </c>
      <c r="B43">
        <v>2</v>
      </c>
      <c r="C43" t="s">
        <v>216</v>
      </c>
      <c r="D43" t="s">
        <v>222</v>
      </c>
      <c r="E43" t="s">
        <v>24</v>
      </c>
      <c r="F43" t="s">
        <v>26</v>
      </c>
      <c r="G43" t="s">
        <v>154</v>
      </c>
      <c r="H43" t="s">
        <v>71</v>
      </c>
      <c r="I43">
        <v>1</v>
      </c>
      <c r="J43" t="s">
        <v>418</v>
      </c>
      <c r="K43" t="s">
        <v>411</v>
      </c>
      <c r="L43" t="s">
        <v>276</v>
      </c>
      <c r="M43">
        <v>21</v>
      </c>
      <c r="U43" t="s">
        <v>270</v>
      </c>
    </row>
    <row r="44" spans="1:21" x14ac:dyDescent="0.3">
      <c r="A44">
        <v>10</v>
      </c>
      <c r="B44">
        <v>3</v>
      </c>
      <c r="C44" t="s">
        <v>216</v>
      </c>
      <c r="D44" t="s">
        <v>222</v>
      </c>
      <c r="E44" t="s">
        <v>24</v>
      </c>
      <c r="F44" t="s">
        <v>26</v>
      </c>
      <c r="G44" t="s">
        <v>154</v>
      </c>
      <c r="H44" t="s">
        <v>71</v>
      </c>
      <c r="I44">
        <v>1</v>
      </c>
      <c r="J44" t="s">
        <v>418</v>
      </c>
      <c r="K44" t="s">
        <v>894</v>
      </c>
      <c r="L44" t="s">
        <v>413</v>
      </c>
      <c r="M44">
        <v>21</v>
      </c>
      <c r="U44" t="s">
        <v>270</v>
      </c>
    </row>
    <row r="45" spans="1:21" x14ac:dyDescent="0.3">
      <c r="A45">
        <v>10</v>
      </c>
      <c r="B45">
        <v>4</v>
      </c>
      <c r="C45" t="s">
        <v>216</v>
      </c>
      <c r="D45" t="s">
        <v>222</v>
      </c>
      <c r="E45" t="s">
        <v>24</v>
      </c>
      <c r="F45" t="s">
        <v>26</v>
      </c>
      <c r="G45" t="s">
        <v>154</v>
      </c>
      <c r="H45" t="s">
        <v>71</v>
      </c>
      <c r="I45">
        <v>1</v>
      </c>
      <c r="J45" t="s">
        <v>418</v>
      </c>
      <c r="K45" t="s">
        <v>414</v>
      </c>
      <c r="L45" t="s">
        <v>276</v>
      </c>
      <c r="M45">
        <v>21</v>
      </c>
      <c r="U45" t="s">
        <v>270</v>
      </c>
    </row>
    <row r="46" spans="1:21" x14ac:dyDescent="0.3">
      <c r="A46">
        <v>11</v>
      </c>
      <c r="B46">
        <v>1</v>
      </c>
      <c r="C46" t="s">
        <v>221</v>
      </c>
      <c r="D46" t="s">
        <v>222</v>
      </c>
      <c r="E46" t="s">
        <v>28</v>
      </c>
      <c r="F46" t="s">
        <v>26</v>
      </c>
      <c r="G46" t="s">
        <v>154</v>
      </c>
      <c r="H46" t="s">
        <v>71</v>
      </c>
      <c r="I46">
        <v>1</v>
      </c>
      <c r="J46" t="s">
        <v>418</v>
      </c>
      <c r="K46" t="s">
        <v>9</v>
      </c>
      <c r="L46" t="s">
        <v>276</v>
      </c>
      <c r="M46">
        <v>22</v>
      </c>
      <c r="U46" t="s">
        <v>271</v>
      </c>
    </row>
    <row r="47" spans="1:21" x14ac:dyDescent="0.3">
      <c r="A47">
        <v>11</v>
      </c>
      <c r="B47">
        <v>2</v>
      </c>
      <c r="C47" t="s">
        <v>221</v>
      </c>
      <c r="D47" t="s">
        <v>222</v>
      </c>
      <c r="E47" t="s">
        <v>28</v>
      </c>
      <c r="F47" t="s">
        <v>26</v>
      </c>
      <c r="G47" t="s">
        <v>154</v>
      </c>
      <c r="H47" t="s">
        <v>71</v>
      </c>
      <c r="I47">
        <v>1</v>
      </c>
      <c r="J47" t="s">
        <v>418</v>
      </c>
      <c r="K47" t="s">
        <v>411</v>
      </c>
      <c r="L47" t="s">
        <v>276</v>
      </c>
      <c r="M47">
        <v>21</v>
      </c>
      <c r="U47" t="s">
        <v>271</v>
      </c>
    </row>
    <row r="48" spans="1:21" x14ac:dyDescent="0.3">
      <c r="A48">
        <v>11</v>
      </c>
      <c r="B48">
        <v>3</v>
      </c>
      <c r="C48" t="s">
        <v>221</v>
      </c>
      <c r="D48" t="s">
        <v>222</v>
      </c>
      <c r="E48" t="s">
        <v>28</v>
      </c>
      <c r="F48" t="s">
        <v>26</v>
      </c>
      <c r="G48" t="s">
        <v>154</v>
      </c>
      <c r="H48" t="s">
        <v>71</v>
      </c>
      <c r="I48">
        <v>1</v>
      </c>
      <c r="J48" t="s">
        <v>418</v>
      </c>
      <c r="K48" t="s">
        <v>894</v>
      </c>
      <c r="L48" t="s">
        <v>413</v>
      </c>
      <c r="M48">
        <v>21</v>
      </c>
      <c r="U48" t="s">
        <v>271</v>
      </c>
    </row>
    <row r="49" spans="1:21" x14ac:dyDescent="0.3">
      <c r="A49">
        <v>11</v>
      </c>
      <c r="B49">
        <v>4</v>
      </c>
      <c r="C49" t="s">
        <v>221</v>
      </c>
      <c r="D49" t="s">
        <v>222</v>
      </c>
      <c r="E49" t="s">
        <v>28</v>
      </c>
      <c r="F49" t="s">
        <v>26</v>
      </c>
      <c r="G49" t="s">
        <v>154</v>
      </c>
      <c r="H49" t="s">
        <v>71</v>
      </c>
      <c r="I49">
        <v>1</v>
      </c>
      <c r="J49" t="s">
        <v>418</v>
      </c>
      <c r="K49" t="s">
        <v>414</v>
      </c>
      <c r="L49" t="s">
        <v>276</v>
      </c>
      <c r="M49">
        <v>21</v>
      </c>
      <c r="U49" t="s">
        <v>271</v>
      </c>
    </row>
    <row r="50" spans="1:21" x14ac:dyDescent="0.3">
      <c r="A50">
        <v>12</v>
      </c>
      <c r="B50">
        <v>1</v>
      </c>
      <c r="C50" t="s">
        <v>216</v>
      </c>
      <c r="D50" t="s">
        <v>223</v>
      </c>
      <c r="E50" t="s">
        <v>28</v>
      </c>
      <c r="F50" t="s">
        <v>21</v>
      </c>
      <c r="G50" t="s">
        <v>154</v>
      </c>
      <c r="H50" t="s">
        <v>71</v>
      </c>
      <c r="I50">
        <v>1</v>
      </c>
      <c r="J50" t="s">
        <v>418</v>
      </c>
      <c r="U50" t="s">
        <v>272</v>
      </c>
    </row>
    <row r="51" spans="1:21" x14ac:dyDescent="0.3">
      <c r="A51">
        <v>13</v>
      </c>
      <c r="B51">
        <v>1</v>
      </c>
      <c r="C51" t="s">
        <v>218</v>
      </c>
      <c r="D51" t="s">
        <v>223</v>
      </c>
      <c r="E51" t="s">
        <v>23</v>
      </c>
      <c r="F51" t="s">
        <v>21</v>
      </c>
      <c r="G51" t="s">
        <v>154</v>
      </c>
      <c r="H51" t="s">
        <v>71</v>
      </c>
      <c r="I51">
        <v>1</v>
      </c>
      <c r="J51" t="s">
        <v>418</v>
      </c>
      <c r="U51" t="s">
        <v>273</v>
      </c>
    </row>
    <row r="52" spans="1:21" x14ac:dyDescent="0.3">
      <c r="A52">
        <v>14</v>
      </c>
      <c r="B52">
        <v>1</v>
      </c>
      <c r="C52" t="s">
        <v>216</v>
      </c>
      <c r="D52" t="s">
        <v>224</v>
      </c>
      <c r="E52" t="s">
        <v>24</v>
      </c>
      <c r="F52" t="s">
        <v>25</v>
      </c>
      <c r="G52" t="s">
        <v>154</v>
      </c>
      <c r="H52" t="s">
        <v>71</v>
      </c>
      <c r="I52">
        <v>1</v>
      </c>
      <c r="J52" t="s">
        <v>418</v>
      </c>
      <c r="K52" t="s">
        <v>9</v>
      </c>
      <c r="L52" t="s">
        <v>289</v>
      </c>
      <c r="M52">
        <v>30</v>
      </c>
      <c r="U52" t="s">
        <v>431</v>
      </c>
    </row>
    <row r="53" spans="1:21" x14ac:dyDescent="0.3">
      <c r="A53">
        <v>14</v>
      </c>
      <c r="B53">
        <v>2</v>
      </c>
      <c r="C53" t="s">
        <v>216</v>
      </c>
      <c r="D53" t="s">
        <v>224</v>
      </c>
      <c r="E53" t="s">
        <v>24</v>
      </c>
      <c r="F53" t="s">
        <v>25</v>
      </c>
      <c r="G53" t="s">
        <v>154</v>
      </c>
      <c r="H53" t="s">
        <v>71</v>
      </c>
      <c r="I53">
        <v>1</v>
      </c>
      <c r="J53" t="s">
        <v>418</v>
      </c>
      <c r="K53" t="s">
        <v>411</v>
      </c>
      <c r="L53" t="s">
        <v>276</v>
      </c>
      <c r="M53">
        <v>27</v>
      </c>
      <c r="U53" t="s">
        <v>431</v>
      </c>
    </row>
    <row r="54" spans="1:21" x14ac:dyDescent="0.3">
      <c r="A54">
        <v>14</v>
      </c>
      <c r="B54">
        <v>3</v>
      </c>
      <c r="C54" t="s">
        <v>216</v>
      </c>
      <c r="D54" t="s">
        <v>224</v>
      </c>
      <c r="E54" t="s">
        <v>24</v>
      </c>
      <c r="F54" t="s">
        <v>25</v>
      </c>
      <c r="G54" t="s">
        <v>154</v>
      </c>
      <c r="H54" t="s">
        <v>71</v>
      </c>
      <c r="I54">
        <v>1</v>
      </c>
      <c r="J54" t="s">
        <v>418</v>
      </c>
      <c r="K54" t="s">
        <v>896</v>
      </c>
      <c r="L54" t="s">
        <v>289</v>
      </c>
      <c r="M54">
        <v>33</v>
      </c>
      <c r="U54" t="s">
        <v>431</v>
      </c>
    </row>
    <row r="55" spans="1:21" x14ac:dyDescent="0.3">
      <c r="A55">
        <v>14</v>
      </c>
      <c r="B55">
        <v>4</v>
      </c>
      <c r="C55" t="s">
        <v>216</v>
      </c>
      <c r="D55" t="s">
        <v>224</v>
      </c>
      <c r="E55" t="s">
        <v>24</v>
      </c>
      <c r="F55" t="s">
        <v>25</v>
      </c>
      <c r="G55" t="s">
        <v>154</v>
      </c>
      <c r="H55" t="s">
        <v>71</v>
      </c>
      <c r="I55">
        <v>1</v>
      </c>
      <c r="J55" t="s">
        <v>418</v>
      </c>
      <c r="K55" t="s">
        <v>416</v>
      </c>
      <c r="L55" t="s">
        <v>417</v>
      </c>
      <c r="M55">
        <v>37</v>
      </c>
      <c r="N55">
        <v>5</v>
      </c>
      <c r="O55">
        <v>45</v>
      </c>
      <c r="P55">
        <v>7</v>
      </c>
      <c r="U55" t="s">
        <v>431</v>
      </c>
    </row>
    <row r="56" spans="1:21" x14ac:dyDescent="0.3">
      <c r="A56">
        <v>15</v>
      </c>
      <c r="B56">
        <v>1</v>
      </c>
      <c r="C56" t="s">
        <v>218</v>
      </c>
      <c r="D56" t="s">
        <v>224</v>
      </c>
      <c r="E56" t="s">
        <v>28</v>
      </c>
      <c r="F56" t="s">
        <v>25</v>
      </c>
      <c r="G56" t="s">
        <v>154</v>
      </c>
      <c r="H56" t="s">
        <v>71</v>
      </c>
      <c r="I56">
        <v>1</v>
      </c>
      <c r="J56" t="s">
        <v>418</v>
      </c>
      <c r="K56" t="s">
        <v>9</v>
      </c>
      <c r="L56" t="s">
        <v>289</v>
      </c>
      <c r="M56">
        <v>30</v>
      </c>
      <c r="U56" t="s">
        <v>433</v>
      </c>
    </row>
    <row r="57" spans="1:21" x14ac:dyDescent="0.3">
      <c r="A57">
        <v>15</v>
      </c>
      <c r="B57">
        <v>2</v>
      </c>
      <c r="C57" t="s">
        <v>218</v>
      </c>
      <c r="D57" t="s">
        <v>224</v>
      </c>
      <c r="E57" t="s">
        <v>28</v>
      </c>
      <c r="F57" t="s">
        <v>25</v>
      </c>
      <c r="G57" t="s">
        <v>154</v>
      </c>
      <c r="H57" t="s">
        <v>71</v>
      </c>
      <c r="I57">
        <v>1</v>
      </c>
      <c r="J57" t="s">
        <v>418</v>
      </c>
      <c r="K57" t="s">
        <v>411</v>
      </c>
      <c r="L57" t="s">
        <v>413</v>
      </c>
      <c r="M57">
        <v>29</v>
      </c>
      <c r="U57" t="s">
        <v>433</v>
      </c>
    </row>
    <row r="58" spans="1:21" x14ac:dyDescent="0.3">
      <c r="A58">
        <v>15</v>
      </c>
      <c r="B58">
        <v>3</v>
      </c>
      <c r="C58" t="s">
        <v>218</v>
      </c>
      <c r="D58" t="s">
        <v>224</v>
      </c>
      <c r="E58" t="s">
        <v>28</v>
      </c>
      <c r="F58" t="s">
        <v>25</v>
      </c>
      <c r="G58" t="s">
        <v>154</v>
      </c>
      <c r="H58" t="s">
        <v>71</v>
      </c>
      <c r="I58">
        <v>1</v>
      </c>
      <c r="J58" t="s">
        <v>418</v>
      </c>
      <c r="K58" t="s">
        <v>896</v>
      </c>
      <c r="L58" t="s">
        <v>289</v>
      </c>
      <c r="M58">
        <v>33</v>
      </c>
      <c r="U58" t="s">
        <v>433</v>
      </c>
    </row>
    <row r="59" spans="1:21" x14ac:dyDescent="0.3">
      <c r="A59">
        <v>15</v>
      </c>
      <c r="B59">
        <v>4</v>
      </c>
      <c r="C59" t="s">
        <v>218</v>
      </c>
      <c r="D59" t="s">
        <v>224</v>
      </c>
      <c r="E59" t="s">
        <v>28</v>
      </c>
      <c r="F59" t="s">
        <v>25</v>
      </c>
      <c r="G59" t="s">
        <v>154</v>
      </c>
      <c r="H59" t="s">
        <v>71</v>
      </c>
      <c r="I59">
        <v>1</v>
      </c>
      <c r="J59" t="s">
        <v>418</v>
      </c>
      <c r="K59" t="s">
        <v>416</v>
      </c>
      <c r="L59" t="s">
        <v>417</v>
      </c>
      <c r="M59">
        <v>37</v>
      </c>
      <c r="N59">
        <v>5</v>
      </c>
      <c r="O59">
        <v>45</v>
      </c>
      <c r="P59">
        <v>7</v>
      </c>
      <c r="U59" t="s">
        <v>433</v>
      </c>
    </row>
    <row r="60" spans="1:21" x14ac:dyDescent="0.3">
      <c r="A60">
        <v>16</v>
      </c>
      <c r="B60">
        <v>1</v>
      </c>
      <c r="C60" t="s">
        <v>216</v>
      </c>
      <c r="D60" t="s">
        <v>225</v>
      </c>
      <c r="E60" t="s">
        <v>28</v>
      </c>
      <c r="F60" t="s">
        <v>25</v>
      </c>
      <c r="G60" t="s">
        <v>154</v>
      </c>
      <c r="H60" t="s">
        <v>71</v>
      </c>
      <c r="I60">
        <v>1</v>
      </c>
      <c r="J60" t="s">
        <v>418</v>
      </c>
      <c r="K60" t="s">
        <v>9</v>
      </c>
      <c r="L60" t="s">
        <v>276</v>
      </c>
      <c r="M60">
        <v>25</v>
      </c>
      <c r="U60" t="s">
        <v>434</v>
      </c>
    </row>
    <row r="61" spans="1:21" x14ac:dyDescent="0.3">
      <c r="A61">
        <v>16</v>
      </c>
      <c r="B61">
        <v>2</v>
      </c>
      <c r="C61" t="s">
        <v>216</v>
      </c>
      <c r="D61" t="s">
        <v>225</v>
      </c>
      <c r="E61" t="s">
        <v>28</v>
      </c>
      <c r="F61" t="s">
        <v>25</v>
      </c>
      <c r="G61" t="s">
        <v>154</v>
      </c>
      <c r="H61" t="s">
        <v>71</v>
      </c>
      <c r="I61">
        <v>1</v>
      </c>
      <c r="J61" t="s">
        <v>418</v>
      </c>
      <c r="K61" t="s">
        <v>411</v>
      </c>
      <c r="L61" t="s">
        <v>276</v>
      </c>
      <c r="M61">
        <v>25</v>
      </c>
      <c r="U61" t="s">
        <v>434</v>
      </c>
    </row>
    <row r="62" spans="1:21" x14ac:dyDescent="0.3">
      <c r="A62">
        <v>16</v>
      </c>
      <c r="B62">
        <v>3</v>
      </c>
      <c r="C62" t="s">
        <v>216</v>
      </c>
      <c r="D62" t="s">
        <v>225</v>
      </c>
      <c r="E62" t="s">
        <v>28</v>
      </c>
      <c r="F62" t="s">
        <v>25</v>
      </c>
      <c r="G62" t="s">
        <v>154</v>
      </c>
      <c r="H62" t="s">
        <v>71</v>
      </c>
      <c r="I62">
        <v>1</v>
      </c>
      <c r="J62" t="s">
        <v>418</v>
      </c>
      <c r="K62" t="s">
        <v>414</v>
      </c>
      <c r="L62" t="s">
        <v>276</v>
      </c>
      <c r="M62">
        <v>24</v>
      </c>
      <c r="U62" t="s">
        <v>434</v>
      </c>
    </row>
    <row r="63" spans="1:21" x14ac:dyDescent="0.3">
      <c r="A63">
        <v>17</v>
      </c>
      <c r="B63">
        <v>1</v>
      </c>
      <c r="C63" t="s">
        <v>226</v>
      </c>
      <c r="D63" t="s">
        <v>225</v>
      </c>
      <c r="E63" t="s">
        <v>23</v>
      </c>
      <c r="F63" t="s">
        <v>25</v>
      </c>
      <c r="G63" t="s">
        <v>154</v>
      </c>
      <c r="H63" t="s">
        <v>71</v>
      </c>
      <c r="I63">
        <v>1</v>
      </c>
      <c r="J63" t="s">
        <v>418</v>
      </c>
      <c r="K63" t="s">
        <v>9</v>
      </c>
      <c r="L63" t="s">
        <v>276</v>
      </c>
      <c r="M63">
        <v>25</v>
      </c>
      <c r="U63" t="s">
        <v>436</v>
      </c>
    </row>
    <row r="64" spans="1:21" x14ac:dyDescent="0.3">
      <c r="A64">
        <v>17</v>
      </c>
      <c r="B64">
        <v>2</v>
      </c>
      <c r="C64" t="s">
        <v>226</v>
      </c>
      <c r="D64" t="s">
        <v>225</v>
      </c>
      <c r="E64" t="s">
        <v>23</v>
      </c>
      <c r="F64" t="s">
        <v>25</v>
      </c>
      <c r="G64" t="s">
        <v>154</v>
      </c>
      <c r="H64" t="s">
        <v>71</v>
      </c>
      <c r="I64">
        <v>1</v>
      </c>
      <c r="J64" t="s">
        <v>418</v>
      </c>
      <c r="K64" t="s">
        <v>411</v>
      </c>
      <c r="L64" t="s">
        <v>276</v>
      </c>
      <c r="M64">
        <v>25</v>
      </c>
      <c r="U64" t="s">
        <v>436</v>
      </c>
    </row>
    <row r="65" spans="1:21" x14ac:dyDescent="0.3">
      <c r="A65">
        <v>17</v>
      </c>
      <c r="B65">
        <v>3</v>
      </c>
      <c r="C65" t="s">
        <v>226</v>
      </c>
      <c r="D65" t="s">
        <v>225</v>
      </c>
      <c r="E65" t="s">
        <v>23</v>
      </c>
      <c r="F65" t="s">
        <v>25</v>
      </c>
      <c r="G65" t="s">
        <v>154</v>
      </c>
      <c r="H65" t="s">
        <v>71</v>
      </c>
      <c r="I65">
        <v>1</v>
      </c>
      <c r="J65" t="s">
        <v>418</v>
      </c>
      <c r="K65" t="s">
        <v>414</v>
      </c>
      <c r="L65" t="s">
        <v>276</v>
      </c>
      <c r="M65">
        <v>24</v>
      </c>
      <c r="U65" t="s">
        <v>436</v>
      </c>
    </row>
    <row r="66" spans="1:21" x14ac:dyDescent="0.3">
      <c r="A66">
        <v>18</v>
      </c>
      <c r="B66">
        <v>1</v>
      </c>
      <c r="C66" t="s">
        <v>216</v>
      </c>
      <c r="D66" t="s">
        <v>227</v>
      </c>
      <c r="E66" t="s">
        <v>24</v>
      </c>
      <c r="F66" t="s">
        <v>31</v>
      </c>
      <c r="G66" t="s">
        <v>154</v>
      </c>
      <c r="H66" t="s">
        <v>71</v>
      </c>
      <c r="I66">
        <v>1</v>
      </c>
      <c r="J66" t="s">
        <v>418</v>
      </c>
      <c r="K66" t="s">
        <v>9</v>
      </c>
      <c r="L66" t="s">
        <v>276</v>
      </c>
      <c r="M66">
        <v>21</v>
      </c>
      <c r="U66" t="s">
        <v>437</v>
      </c>
    </row>
    <row r="67" spans="1:21" x14ac:dyDescent="0.3">
      <c r="A67">
        <v>18</v>
      </c>
      <c r="B67">
        <v>2</v>
      </c>
      <c r="C67" t="s">
        <v>216</v>
      </c>
      <c r="D67" t="s">
        <v>227</v>
      </c>
      <c r="E67" t="s">
        <v>24</v>
      </c>
      <c r="F67" t="s">
        <v>31</v>
      </c>
      <c r="G67" t="s">
        <v>154</v>
      </c>
      <c r="H67" t="s">
        <v>71</v>
      </c>
      <c r="I67">
        <v>1</v>
      </c>
      <c r="J67" t="s">
        <v>418</v>
      </c>
      <c r="K67" t="s">
        <v>411</v>
      </c>
      <c r="L67" t="s">
        <v>276</v>
      </c>
      <c r="M67">
        <v>21</v>
      </c>
      <c r="U67" t="s">
        <v>437</v>
      </c>
    </row>
    <row r="68" spans="1:21" x14ac:dyDescent="0.3">
      <c r="A68">
        <v>18</v>
      </c>
      <c r="B68">
        <v>3</v>
      </c>
      <c r="C68" t="s">
        <v>216</v>
      </c>
      <c r="D68" t="s">
        <v>227</v>
      </c>
      <c r="E68" t="s">
        <v>24</v>
      </c>
      <c r="F68" t="s">
        <v>31</v>
      </c>
      <c r="G68" t="s">
        <v>154</v>
      </c>
      <c r="H68" t="s">
        <v>71</v>
      </c>
      <c r="I68">
        <v>1</v>
      </c>
      <c r="J68" t="s">
        <v>418</v>
      </c>
      <c r="K68" t="s">
        <v>894</v>
      </c>
      <c r="L68" t="s">
        <v>276</v>
      </c>
      <c r="M68">
        <v>24</v>
      </c>
      <c r="U68" t="s">
        <v>437</v>
      </c>
    </row>
    <row r="69" spans="1:21" x14ac:dyDescent="0.3">
      <c r="A69">
        <v>18</v>
      </c>
      <c r="B69">
        <v>4</v>
      </c>
      <c r="C69" t="s">
        <v>216</v>
      </c>
      <c r="D69" t="s">
        <v>227</v>
      </c>
      <c r="E69" t="s">
        <v>24</v>
      </c>
      <c r="F69" t="s">
        <v>31</v>
      </c>
      <c r="G69" t="s">
        <v>154</v>
      </c>
      <c r="H69" t="s">
        <v>71</v>
      </c>
      <c r="I69">
        <v>1</v>
      </c>
      <c r="J69" t="s">
        <v>418</v>
      </c>
      <c r="K69" t="s">
        <v>414</v>
      </c>
      <c r="L69" t="s">
        <v>276</v>
      </c>
      <c r="M69">
        <v>29</v>
      </c>
      <c r="U69" t="s">
        <v>437</v>
      </c>
    </row>
    <row r="70" spans="1:21" x14ac:dyDescent="0.3">
      <c r="A70">
        <v>19</v>
      </c>
      <c r="B70">
        <v>1</v>
      </c>
      <c r="C70" t="s">
        <v>226</v>
      </c>
      <c r="D70" t="s">
        <v>227</v>
      </c>
      <c r="E70" t="s">
        <v>28</v>
      </c>
      <c r="F70" t="s">
        <v>31</v>
      </c>
      <c r="G70" t="s">
        <v>154</v>
      </c>
      <c r="H70" t="s">
        <v>71</v>
      </c>
      <c r="I70">
        <v>1</v>
      </c>
      <c r="J70" t="s">
        <v>418</v>
      </c>
      <c r="K70" t="s">
        <v>9</v>
      </c>
      <c r="L70" t="s">
        <v>276</v>
      </c>
      <c r="M70">
        <v>21</v>
      </c>
      <c r="U70" t="s">
        <v>439</v>
      </c>
    </row>
    <row r="71" spans="1:21" x14ac:dyDescent="0.3">
      <c r="A71">
        <v>19</v>
      </c>
      <c r="B71">
        <v>2</v>
      </c>
      <c r="C71" t="s">
        <v>226</v>
      </c>
      <c r="D71" t="s">
        <v>227</v>
      </c>
      <c r="E71" t="s">
        <v>28</v>
      </c>
      <c r="F71" t="s">
        <v>31</v>
      </c>
      <c r="G71" t="s">
        <v>154</v>
      </c>
      <c r="H71" t="s">
        <v>71</v>
      </c>
      <c r="I71">
        <v>1</v>
      </c>
      <c r="J71" t="s">
        <v>418</v>
      </c>
      <c r="K71" t="s">
        <v>411</v>
      </c>
      <c r="L71" t="s">
        <v>276</v>
      </c>
      <c r="M71">
        <v>21</v>
      </c>
      <c r="U71" t="s">
        <v>439</v>
      </c>
    </row>
    <row r="72" spans="1:21" x14ac:dyDescent="0.3">
      <c r="A72">
        <v>19</v>
      </c>
      <c r="B72">
        <v>3</v>
      </c>
      <c r="C72" t="s">
        <v>226</v>
      </c>
      <c r="D72" t="s">
        <v>227</v>
      </c>
      <c r="E72" t="s">
        <v>28</v>
      </c>
      <c r="F72" t="s">
        <v>31</v>
      </c>
      <c r="G72" t="s">
        <v>154</v>
      </c>
      <c r="H72" t="s">
        <v>71</v>
      </c>
      <c r="I72">
        <v>1</v>
      </c>
      <c r="J72" t="s">
        <v>418</v>
      </c>
      <c r="K72" t="s">
        <v>894</v>
      </c>
      <c r="L72" t="s">
        <v>276</v>
      </c>
      <c r="M72">
        <v>24</v>
      </c>
      <c r="U72" t="s">
        <v>439</v>
      </c>
    </row>
    <row r="73" spans="1:21" x14ac:dyDescent="0.3">
      <c r="A73">
        <v>19</v>
      </c>
      <c r="B73">
        <v>4</v>
      </c>
      <c r="C73" t="s">
        <v>226</v>
      </c>
      <c r="D73" t="s">
        <v>227</v>
      </c>
      <c r="E73" t="s">
        <v>28</v>
      </c>
      <c r="F73" t="s">
        <v>31</v>
      </c>
      <c r="G73" t="s">
        <v>154</v>
      </c>
      <c r="H73" t="s">
        <v>71</v>
      </c>
      <c r="I73">
        <v>1</v>
      </c>
      <c r="J73" t="s">
        <v>418</v>
      </c>
      <c r="K73" t="s">
        <v>414</v>
      </c>
      <c r="L73" t="s">
        <v>276</v>
      </c>
      <c r="M73">
        <v>29</v>
      </c>
      <c r="U73" t="s">
        <v>439</v>
      </c>
    </row>
    <row r="74" spans="1:21" x14ac:dyDescent="0.3">
      <c r="A74">
        <v>20</v>
      </c>
      <c r="B74">
        <v>1</v>
      </c>
      <c r="C74" t="s">
        <v>216</v>
      </c>
      <c r="D74" t="s">
        <v>228</v>
      </c>
      <c r="E74" t="s">
        <v>28</v>
      </c>
      <c r="F74" t="s">
        <v>25</v>
      </c>
      <c r="G74" t="s">
        <v>154</v>
      </c>
      <c r="H74" t="s">
        <v>71</v>
      </c>
      <c r="I74">
        <v>1</v>
      </c>
      <c r="J74" t="s">
        <v>418</v>
      </c>
      <c r="K74" t="s">
        <v>9</v>
      </c>
      <c r="L74" t="s">
        <v>289</v>
      </c>
      <c r="M74">
        <v>31</v>
      </c>
      <c r="U74" t="s">
        <v>440</v>
      </c>
    </row>
    <row r="75" spans="1:21" x14ac:dyDescent="0.3">
      <c r="A75">
        <v>20</v>
      </c>
      <c r="B75">
        <v>2</v>
      </c>
      <c r="C75" t="s">
        <v>216</v>
      </c>
      <c r="D75" t="s">
        <v>228</v>
      </c>
      <c r="E75" t="s">
        <v>28</v>
      </c>
      <c r="F75" t="s">
        <v>25</v>
      </c>
      <c r="G75" t="s">
        <v>154</v>
      </c>
      <c r="H75" t="s">
        <v>71</v>
      </c>
      <c r="I75">
        <v>1</v>
      </c>
      <c r="J75" t="s">
        <v>418</v>
      </c>
      <c r="K75" t="s">
        <v>411</v>
      </c>
      <c r="L75" t="s">
        <v>276</v>
      </c>
      <c r="M75">
        <v>23</v>
      </c>
      <c r="U75" t="s">
        <v>440</v>
      </c>
    </row>
    <row r="76" spans="1:21" x14ac:dyDescent="0.3">
      <c r="A76">
        <v>20</v>
      </c>
      <c r="B76">
        <v>3</v>
      </c>
      <c r="C76" t="s">
        <v>216</v>
      </c>
      <c r="D76" t="s">
        <v>228</v>
      </c>
      <c r="E76" t="s">
        <v>28</v>
      </c>
      <c r="F76" t="s">
        <v>25</v>
      </c>
      <c r="G76" t="s">
        <v>154</v>
      </c>
      <c r="H76" t="s">
        <v>71</v>
      </c>
      <c r="I76">
        <v>1</v>
      </c>
      <c r="J76" t="s">
        <v>418</v>
      </c>
      <c r="K76" t="s">
        <v>893</v>
      </c>
      <c r="L76" t="s">
        <v>289</v>
      </c>
      <c r="M76">
        <v>31</v>
      </c>
      <c r="U76" t="s">
        <v>440</v>
      </c>
    </row>
    <row r="77" spans="1:21" x14ac:dyDescent="0.3">
      <c r="A77">
        <v>20</v>
      </c>
      <c r="B77">
        <v>4</v>
      </c>
      <c r="C77" t="s">
        <v>216</v>
      </c>
      <c r="D77" t="s">
        <v>228</v>
      </c>
      <c r="E77" t="s">
        <v>28</v>
      </c>
      <c r="F77" t="s">
        <v>25</v>
      </c>
      <c r="G77" t="s">
        <v>154</v>
      </c>
      <c r="H77" t="s">
        <v>71</v>
      </c>
      <c r="I77">
        <v>1</v>
      </c>
      <c r="J77" t="s">
        <v>418</v>
      </c>
      <c r="K77" t="s">
        <v>894</v>
      </c>
      <c r="L77" t="s">
        <v>276</v>
      </c>
      <c r="M77">
        <v>23</v>
      </c>
      <c r="U77" t="s">
        <v>440</v>
      </c>
    </row>
    <row r="78" spans="1:21" x14ac:dyDescent="0.3">
      <c r="A78">
        <v>20</v>
      </c>
      <c r="B78">
        <v>5</v>
      </c>
      <c r="C78" t="s">
        <v>216</v>
      </c>
      <c r="D78" t="s">
        <v>228</v>
      </c>
      <c r="E78" t="s">
        <v>28</v>
      </c>
      <c r="F78" t="s">
        <v>25</v>
      </c>
      <c r="G78" t="s">
        <v>154</v>
      </c>
      <c r="H78" t="s">
        <v>71</v>
      </c>
      <c r="I78">
        <v>1</v>
      </c>
      <c r="J78" t="s">
        <v>418</v>
      </c>
      <c r="K78" t="s">
        <v>416</v>
      </c>
      <c r="L78" t="s">
        <v>417</v>
      </c>
      <c r="M78">
        <v>41</v>
      </c>
      <c r="O78">
        <v>51</v>
      </c>
      <c r="U78" t="s">
        <v>440</v>
      </c>
    </row>
    <row r="79" spans="1:21" x14ac:dyDescent="0.3">
      <c r="A79">
        <v>20</v>
      </c>
      <c r="B79">
        <v>6</v>
      </c>
      <c r="C79" t="s">
        <v>216</v>
      </c>
      <c r="D79" t="s">
        <v>228</v>
      </c>
      <c r="E79" t="s">
        <v>28</v>
      </c>
      <c r="F79" t="s">
        <v>25</v>
      </c>
      <c r="G79" t="s">
        <v>154</v>
      </c>
      <c r="H79" t="s">
        <v>71</v>
      </c>
      <c r="I79">
        <v>1</v>
      </c>
      <c r="J79" t="s">
        <v>418</v>
      </c>
      <c r="K79" t="s">
        <v>416</v>
      </c>
      <c r="L79" t="s">
        <v>417</v>
      </c>
      <c r="M79">
        <v>41</v>
      </c>
      <c r="U79" t="s">
        <v>440</v>
      </c>
    </row>
    <row r="80" spans="1:21" x14ac:dyDescent="0.3">
      <c r="A80">
        <v>20</v>
      </c>
      <c r="B80">
        <v>7</v>
      </c>
      <c r="C80" t="s">
        <v>216</v>
      </c>
      <c r="D80" t="s">
        <v>228</v>
      </c>
      <c r="E80" t="s">
        <v>28</v>
      </c>
      <c r="F80" t="s">
        <v>25</v>
      </c>
      <c r="G80" t="s">
        <v>154</v>
      </c>
      <c r="H80" t="s">
        <v>71</v>
      </c>
      <c r="I80">
        <v>1</v>
      </c>
      <c r="J80" t="s">
        <v>418</v>
      </c>
      <c r="K80" t="s">
        <v>414</v>
      </c>
      <c r="L80" t="s">
        <v>276</v>
      </c>
      <c r="M80">
        <v>21</v>
      </c>
      <c r="U80" t="s">
        <v>440</v>
      </c>
    </row>
    <row r="81" spans="1:21" x14ac:dyDescent="0.3">
      <c r="A81">
        <v>21</v>
      </c>
      <c r="B81">
        <v>1</v>
      </c>
      <c r="C81" t="s">
        <v>226</v>
      </c>
      <c r="D81" t="s">
        <v>228</v>
      </c>
      <c r="E81" t="s">
        <v>23</v>
      </c>
      <c r="F81" t="s">
        <v>25</v>
      </c>
      <c r="G81" t="s">
        <v>154</v>
      </c>
      <c r="H81" t="s">
        <v>71</v>
      </c>
      <c r="I81">
        <v>1</v>
      </c>
      <c r="J81" t="s">
        <v>418</v>
      </c>
      <c r="K81" t="s">
        <v>9</v>
      </c>
      <c r="L81" t="s">
        <v>289</v>
      </c>
      <c r="M81">
        <v>29</v>
      </c>
      <c r="U81" t="s">
        <v>442</v>
      </c>
    </row>
    <row r="82" spans="1:21" x14ac:dyDescent="0.3">
      <c r="A82">
        <v>21</v>
      </c>
      <c r="B82">
        <v>2</v>
      </c>
      <c r="C82" t="s">
        <v>226</v>
      </c>
      <c r="D82" t="s">
        <v>228</v>
      </c>
      <c r="E82" t="s">
        <v>23</v>
      </c>
      <c r="F82" t="s">
        <v>25</v>
      </c>
      <c r="G82" t="s">
        <v>154</v>
      </c>
      <c r="H82" t="s">
        <v>71</v>
      </c>
      <c r="I82">
        <v>1</v>
      </c>
      <c r="J82" t="s">
        <v>418</v>
      </c>
      <c r="K82" t="s">
        <v>411</v>
      </c>
      <c r="L82" t="s">
        <v>276</v>
      </c>
      <c r="M82">
        <v>21</v>
      </c>
      <c r="U82" t="s">
        <v>442</v>
      </c>
    </row>
    <row r="83" spans="1:21" x14ac:dyDescent="0.3">
      <c r="A83">
        <v>21</v>
      </c>
      <c r="B83">
        <v>3</v>
      </c>
      <c r="C83" t="s">
        <v>226</v>
      </c>
      <c r="D83" t="s">
        <v>228</v>
      </c>
      <c r="E83" t="s">
        <v>23</v>
      </c>
      <c r="F83" t="s">
        <v>25</v>
      </c>
      <c r="G83" t="s">
        <v>154</v>
      </c>
      <c r="H83" t="s">
        <v>71</v>
      </c>
      <c r="I83">
        <v>1</v>
      </c>
      <c r="J83" t="s">
        <v>418</v>
      </c>
      <c r="K83" t="s">
        <v>893</v>
      </c>
      <c r="L83" t="s">
        <v>289</v>
      </c>
      <c r="M83">
        <v>29</v>
      </c>
      <c r="U83" t="s">
        <v>442</v>
      </c>
    </row>
    <row r="84" spans="1:21" x14ac:dyDescent="0.3">
      <c r="A84">
        <v>21</v>
      </c>
      <c r="B84">
        <v>4</v>
      </c>
      <c r="C84" t="s">
        <v>226</v>
      </c>
      <c r="D84" t="s">
        <v>228</v>
      </c>
      <c r="E84" t="s">
        <v>23</v>
      </c>
      <c r="F84" t="s">
        <v>25</v>
      </c>
      <c r="G84" t="s">
        <v>154</v>
      </c>
      <c r="H84" t="s">
        <v>71</v>
      </c>
      <c r="I84">
        <v>1</v>
      </c>
      <c r="J84" t="s">
        <v>418</v>
      </c>
      <c r="K84" t="s">
        <v>894</v>
      </c>
      <c r="L84" t="s">
        <v>276</v>
      </c>
      <c r="M84">
        <v>21</v>
      </c>
      <c r="U84" t="s">
        <v>442</v>
      </c>
    </row>
    <row r="85" spans="1:21" x14ac:dyDescent="0.3">
      <c r="A85">
        <v>21</v>
      </c>
      <c r="B85">
        <v>5</v>
      </c>
      <c r="C85" t="s">
        <v>226</v>
      </c>
      <c r="D85" t="s">
        <v>228</v>
      </c>
      <c r="E85" t="s">
        <v>23</v>
      </c>
      <c r="F85" t="s">
        <v>25</v>
      </c>
      <c r="G85" t="s">
        <v>154</v>
      </c>
      <c r="H85" t="s">
        <v>71</v>
      </c>
      <c r="I85">
        <v>1</v>
      </c>
      <c r="J85" t="s">
        <v>418</v>
      </c>
      <c r="K85" t="s">
        <v>414</v>
      </c>
      <c r="L85" t="s">
        <v>276</v>
      </c>
      <c r="M85">
        <v>19</v>
      </c>
      <c r="U85" t="s">
        <v>442</v>
      </c>
    </row>
    <row r="86" spans="1:21" x14ac:dyDescent="0.3">
      <c r="A86">
        <v>22</v>
      </c>
      <c r="B86">
        <v>1</v>
      </c>
      <c r="C86" t="s">
        <v>216</v>
      </c>
      <c r="D86" t="s">
        <v>228</v>
      </c>
      <c r="E86" t="s">
        <v>28</v>
      </c>
      <c r="F86" t="s">
        <v>25</v>
      </c>
      <c r="G86" t="s">
        <v>154</v>
      </c>
      <c r="H86" t="s">
        <v>229</v>
      </c>
      <c r="I86">
        <v>1</v>
      </c>
      <c r="J86" t="s">
        <v>418</v>
      </c>
      <c r="K86" t="s">
        <v>9</v>
      </c>
      <c r="L86" t="s">
        <v>289</v>
      </c>
      <c r="M86">
        <v>31</v>
      </c>
      <c r="U86" t="s">
        <v>443</v>
      </c>
    </row>
    <row r="87" spans="1:21" x14ac:dyDescent="0.3">
      <c r="A87">
        <v>22</v>
      </c>
      <c r="B87">
        <v>2</v>
      </c>
      <c r="C87" t="s">
        <v>216</v>
      </c>
      <c r="D87" t="s">
        <v>228</v>
      </c>
      <c r="E87" t="s">
        <v>28</v>
      </c>
      <c r="F87" t="s">
        <v>25</v>
      </c>
      <c r="G87" t="s">
        <v>154</v>
      </c>
      <c r="H87" t="s">
        <v>229</v>
      </c>
      <c r="I87">
        <v>1</v>
      </c>
      <c r="J87" t="s">
        <v>418</v>
      </c>
      <c r="K87" t="s">
        <v>411</v>
      </c>
      <c r="L87" t="s">
        <v>276</v>
      </c>
      <c r="M87">
        <v>23</v>
      </c>
      <c r="U87" t="s">
        <v>443</v>
      </c>
    </row>
    <row r="88" spans="1:21" x14ac:dyDescent="0.3">
      <c r="A88">
        <v>22</v>
      </c>
      <c r="B88">
        <v>3</v>
      </c>
      <c r="C88" t="s">
        <v>216</v>
      </c>
      <c r="D88" t="s">
        <v>228</v>
      </c>
      <c r="E88" t="s">
        <v>28</v>
      </c>
      <c r="F88" t="s">
        <v>25</v>
      </c>
      <c r="G88" t="s">
        <v>154</v>
      </c>
      <c r="H88" t="s">
        <v>229</v>
      </c>
      <c r="I88">
        <v>1</v>
      </c>
      <c r="J88" t="s">
        <v>418</v>
      </c>
      <c r="K88" t="s">
        <v>893</v>
      </c>
      <c r="L88" t="s">
        <v>289</v>
      </c>
      <c r="M88">
        <v>31</v>
      </c>
      <c r="U88" t="s">
        <v>443</v>
      </c>
    </row>
    <row r="89" spans="1:21" x14ac:dyDescent="0.3">
      <c r="A89">
        <v>22</v>
      </c>
      <c r="B89">
        <v>4</v>
      </c>
      <c r="C89" t="s">
        <v>216</v>
      </c>
      <c r="D89" t="s">
        <v>228</v>
      </c>
      <c r="E89" t="s">
        <v>28</v>
      </c>
      <c r="F89" t="s">
        <v>25</v>
      </c>
      <c r="G89" t="s">
        <v>154</v>
      </c>
      <c r="H89" t="s">
        <v>229</v>
      </c>
      <c r="I89">
        <v>1</v>
      </c>
      <c r="J89" t="s">
        <v>418</v>
      </c>
      <c r="K89" t="s">
        <v>894</v>
      </c>
      <c r="L89" t="s">
        <v>276</v>
      </c>
      <c r="M89">
        <v>23</v>
      </c>
      <c r="U89" t="s">
        <v>443</v>
      </c>
    </row>
    <row r="90" spans="1:21" x14ac:dyDescent="0.3">
      <c r="A90">
        <v>22</v>
      </c>
      <c r="B90">
        <v>5</v>
      </c>
      <c r="C90" t="s">
        <v>216</v>
      </c>
      <c r="D90" t="s">
        <v>228</v>
      </c>
      <c r="E90" t="s">
        <v>28</v>
      </c>
      <c r="F90" t="s">
        <v>25</v>
      </c>
      <c r="G90" t="s">
        <v>154</v>
      </c>
      <c r="H90" t="s">
        <v>229</v>
      </c>
      <c r="I90">
        <v>1</v>
      </c>
      <c r="J90" t="s">
        <v>418</v>
      </c>
      <c r="K90" t="s">
        <v>416</v>
      </c>
      <c r="L90" t="s">
        <v>417</v>
      </c>
      <c r="M90">
        <v>41</v>
      </c>
      <c r="O90">
        <v>51</v>
      </c>
      <c r="U90" t="s">
        <v>443</v>
      </c>
    </row>
    <row r="91" spans="1:21" x14ac:dyDescent="0.3">
      <c r="A91">
        <v>22</v>
      </c>
      <c r="B91">
        <v>6</v>
      </c>
      <c r="C91" t="s">
        <v>216</v>
      </c>
      <c r="D91" t="s">
        <v>228</v>
      </c>
      <c r="E91" t="s">
        <v>28</v>
      </c>
      <c r="F91" t="s">
        <v>25</v>
      </c>
      <c r="G91" t="s">
        <v>154</v>
      </c>
      <c r="H91" t="s">
        <v>229</v>
      </c>
      <c r="I91">
        <v>1</v>
      </c>
      <c r="J91" t="s">
        <v>418</v>
      </c>
      <c r="K91" t="s">
        <v>416</v>
      </c>
      <c r="L91" t="s">
        <v>417</v>
      </c>
      <c r="M91">
        <v>41</v>
      </c>
      <c r="U91" t="s">
        <v>443</v>
      </c>
    </row>
    <row r="92" spans="1:21" x14ac:dyDescent="0.3">
      <c r="A92">
        <v>22</v>
      </c>
      <c r="B92">
        <v>7</v>
      </c>
      <c r="C92" t="s">
        <v>216</v>
      </c>
      <c r="D92" t="s">
        <v>228</v>
      </c>
      <c r="E92" t="s">
        <v>28</v>
      </c>
      <c r="F92" t="s">
        <v>25</v>
      </c>
      <c r="G92" t="s">
        <v>154</v>
      </c>
      <c r="H92" t="s">
        <v>229</v>
      </c>
      <c r="I92">
        <v>1</v>
      </c>
      <c r="J92" t="s">
        <v>418</v>
      </c>
      <c r="K92" t="s">
        <v>414</v>
      </c>
      <c r="L92" t="s">
        <v>276</v>
      </c>
      <c r="M92">
        <v>21</v>
      </c>
      <c r="U92" t="s">
        <v>443</v>
      </c>
    </row>
    <row r="93" spans="1:21" x14ac:dyDescent="0.3">
      <c r="A93">
        <v>23</v>
      </c>
      <c r="B93">
        <v>1</v>
      </c>
      <c r="C93" t="s">
        <v>216</v>
      </c>
      <c r="D93" t="s">
        <v>230</v>
      </c>
      <c r="E93" t="s">
        <v>24</v>
      </c>
      <c r="F93" t="s">
        <v>25</v>
      </c>
      <c r="G93" t="s">
        <v>154</v>
      </c>
      <c r="H93" t="s">
        <v>71</v>
      </c>
      <c r="I93">
        <v>1</v>
      </c>
      <c r="J93" t="s">
        <v>418</v>
      </c>
      <c r="K93" t="s">
        <v>9</v>
      </c>
      <c r="L93" t="s">
        <v>413</v>
      </c>
      <c r="M93">
        <v>22</v>
      </c>
      <c r="U93" t="s">
        <v>444</v>
      </c>
    </row>
    <row r="94" spans="1:21" x14ac:dyDescent="0.3">
      <c r="A94">
        <v>23</v>
      </c>
      <c r="B94">
        <v>2</v>
      </c>
      <c r="C94" t="s">
        <v>216</v>
      </c>
      <c r="D94" t="s">
        <v>230</v>
      </c>
      <c r="E94" t="s">
        <v>24</v>
      </c>
      <c r="F94" t="s">
        <v>25</v>
      </c>
      <c r="G94" t="s">
        <v>154</v>
      </c>
      <c r="H94" t="s">
        <v>71</v>
      </c>
      <c r="I94">
        <v>1</v>
      </c>
      <c r="J94" t="s">
        <v>418</v>
      </c>
      <c r="K94" t="s">
        <v>411</v>
      </c>
      <c r="L94" t="s">
        <v>276</v>
      </c>
      <c r="M94">
        <v>22</v>
      </c>
      <c r="U94" t="s">
        <v>444</v>
      </c>
    </row>
    <row r="95" spans="1:21" x14ac:dyDescent="0.3">
      <c r="A95">
        <v>24</v>
      </c>
      <c r="B95">
        <v>1</v>
      </c>
      <c r="C95" t="s">
        <v>406</v>
      </c>
      <c r="D95" t="s">
        <v>230</v>
      </c>
      <c r="E95" t="s">
        <v>28</v>
      </c>
      <c r="F95" t="s">
        <v>25</v>
      </c>
      <c r="G95" t="s">
        <v>154</v>
      </c>
      <c r="H95" t="s">
        <v>71</v>
      </c>
      <c r="I95">
        <v>1</v>
      </c>
      <c r="J95" t="s">
        <v>418</v>
      </c>
      <c r="K95" t="s">
        <v>9</v>
      </c>
      <c r="L95" t="s">
        <v>413</v>
      </c>
      <c r="M95">
        <v>22</v>
      </c>
      <c r="U95" t="s">
        <v>446</v>
      </c>
    </row>
    <row r="96" spans="1:21" x14ac:dyDescent="0.3">
      <c r="A96">
        <v>24</v>
      </c>
      <c r="B96">
        <v>2</v>
      </c>
      <c r="C96" t="s">
        <v>406</v>
      </c>
      <c r="D96" t="s">
        <v>230</v>
      </c>
      <c r="E96" t="s">
        <v>28</v>
      </c>
      <c r="F96" t="s">
        <v>25</v>
      </c>
      <c r="G96" t="s">
        <v>154</v>
      </c>
      <c r="H96" t="s">
        <v>71</v>
      </c>
      <c r="I96">
        <v>1</v>
      </c>
      <c r="J96" t="s">
        <v>418</v>
      </c>
      <c r="K96" t="s">
        <v>411</v>
      </c>
      <c r="L96" t="s">
        <v>413</v>
      </c>
      <c r="M96">
        <v>25</v>
      </c>
      <c r="U96" t="s">
        <v>446</v>
      </c>
    </row>
    <row r="97" spans="1:21" x14ac:dyDescent="0.3">
      <c r="A97">
        <v>24</v>
      </c>
      <c r="B97">
        <v>3</v>
      </c>
      <c r="C97" t="s">
        <v>406</v>
      </c>
      <c r="D97" t="s">
        <v>230</v>
      </c>
      <c r="E97" t="s">
        <v>28</v>
      </c>
      <c r="F97" t="s">
        <v>25</v>
      </c>
      <c r="G97" t="s">
        <v>154</v>
      </c>
      <c r="H97" t="s">
        <v>71</v>
      </c>
      <c r="I97">
        <v>1</v>
      </c>
      <c r="J97" t="s">
        <v>418</v>
      </c>
      <c r="K97" t="s">
        <v>894</v>
      </c>
      <c r="L97" t="s">
        <v>289</v>
      </c>
      <c r="M97">
        <v>28</v>
      </c>
      <c r="U97" t="s">
        <v>446</v>
      </c>
    </row>
    <row r="98" spans="1:21" x14ac:dyDescent="0.3">
      <c r="A98">
        <v>24</v>
      </c>
      <c r="B98">
        <v>4</v>
      </c>
      <c r="C98" t="s">
        <v>406</v>
      </c>
      <c r="D98" t="s">
        <v>230</v>
      </c>
      <c r="E98" t="s">
        <v>28</v>
      </c>
      <c r="F98" t="s">
        <v>25</v>
      </c>
      <c r="G98" t="s">
        <v>154</v>
      </c>
      <c r="H98" t="s">
        <v>71</v>
      </c>
      <c r="I98">
        <v>1</v>
      </c>
      <c r="J98" t="s">
        <v>418</v>
      </c>
      <c r="K98" t="s">
        <v>416</v>
      </c>
      <c r="L98" t="s">
        <v>417</v>
      </c>
      <c r="M98">
        <v>42</v>
      </c>
      <c r="O98">
        <v>52</v>
      </c>
      <c r="U98" t="s">
        <v>446</v>
      </c>
    </row>
    <row r="99" spans="1:21" x14ac:dyDescent="0.3">
      <c r="A99">
        <v>25</v>
      </c>
      <c r="B99">
        <v>1</v>
      </c>
      <c r="C99" t="s">
        <v>216</v>
      </c>
      <c r="D99" t="s">
        <v>231</v>
      </c>
      <c r="E99" t="s">
        <v>24</v>
      </c>
      <c r="F99" t="s">
        <v>25</v>
      </c>
      <c r="G99" t="s">
        <v>154</v>
      </c>
      <c r="H99" t="s">
        <v>71</v>
      </c>
      <c r="I99">
        <v>1</v>
      </c>
      <c r="J99" t="s">
        <v>418</v>
      </c>
      <c r="K99" t="s">
        <v>9</v>
      </c>
      <c r="L99" t="s">
        <v>289</v>
      </c>
      <c r="M99">
        <v>28</v>
      </c>
      <c r="U99" t="s">
        <v>447</v>
      </c>
    </row>
    <row r="100" spans="1:21" x14ac:dyDescent="0.3">
      <c r="A100">
        <v>25</v>
      </c>
      <c r="B100">
        <v>2</v>
      </c>
      <c r="C100" t="s">
        <v>216</v>
      </c>
      <c r="D100" t="s">
        <v>231</v>
      </c>
      <c r="E100" t="s">
        <v>24</v>
      </c>
      <c r="F100" t="s">
        <v>25</v>
      </c>
      <c r="G100" t="s">
        <v>154</v>
      </c>
      <c r="H100" t="s">
        <v>71</v>
      </c>
      <c r="I100">
        <v>1</v>
      </c>
      <c r="J100" t="s">
        <v>418</v>
      </c>
      <c r="K100" t="s">
        <v>411</v>
      </c>
      <c r="L100" t="s">
        <v>276</v>
      </c>
      <c r="M100">
        <v>22</v>
      </c>
      <c r="U100" t="s">
        <v>447</v>
      </c>
    </row>
    <row r="101" spans="1:21" x14ac:dyDescent="0.3">
      <c r="A101">
        <v>25</v>
      </c>
      <c r="B101">
        <v>3</v>
      </c>
      <c r="C101" t="s">
        <v>216</v>
      </c>
      <c r="D101" t="s">
        <v>231</v>
      </c>
      <c r="E101" t="s">
        <v>24</v>
      </c>
      <c r="F101" t="s">
        <v>25</v>
      </c>
      <c r="G101" t="s">
        <v>154</v>
      </c>
      <c r="H101" t="s">
        <v>71</v>
      </c>
      <c r="I101">
        <v>1</v>
      </c>
      <c r="J101" t="s">
        <v>418</v>
      </c>
      <c r="K101" t="s">
        <v>894</v>
      </c>
      <c r="L101" t="s">
        <v>289</v>
      </c>
      <c r="M101">
        <v>28</v>
      </c>
      <c r="U101" t="s">
        <v>447</v>
      </c>
    </row>
    <row r="102" spans="1:21" x14ac:dyDescent="0.3">
      <c r="A102">
        <v>25</v>
      </c>
      <c r="B102">
        <v>4</v>
      </c>
      <c r="C102" t="s">
        <v>216</v>
      </c>
      <c r="D102" t="s">
        <v>231</v>
      </c>
      <c r="E102" t="s">
        <v>24</v>
      </c>
      <c r="F102" t="s">
        <v>25</v>
      </c>
      <c r="G102" t="s">
        <v>154</v>
      </c>
      <c r="H102" t="s">
        <v>71</v>
      </c>
      <c r="I102">
        <v>1</v>
      </c>
      <c r="J102" t="s">
        <v>418</v>
      </c>
      <c r="K102" t="s">
        <v>414</v>
      </c>
      <c r="L102" t="s">
        <v>276</v>
      </c>
      <c r="M102">
        <v>24</v>
      </c>
      <c r="U102" t="s">
        <v>447</v>
      </c>
    </row>
    <row r="103" spans="1:21" x14ac:dyDescent="0.3">
      <c r="A103">
        <v>26</v>
      </c>
      <c r="B103">
        <v>1</v>
      </c>
      <c r="C103" t="s">
        <v>216</v>
      </c>
      <c r="D103" t="s">
        <v>232</v>
      </c>
      <c r="E103" t="s">
        <v>24</v>
      </c>
      <c r="F103" t="s">
        <v>26</v>
      </c>
      <c r="G103" t="s">
        <v>154</v>
      </c>
      <c r="H103" t="s">
        <v>71</v>
      </c>
      <c r="I103">
        <v>1</v>
      </c>
      <c r="J103" t="s">
        <v>418</v>
      </c>
      <c r="K103" t="s">
        <v>9</v>
      </c>
      <c r="L103" t="s">
        <v>276</v>
      </c>
      <c r="M103">
        <v>24</v>
      </c>
      <c r="U103" t="s">
        <v>449</v>
      </c>
    </row>
    <row r="104" spans="1:21" x14ac:dyDescent="0.3">
      <c r="A104">
        <v>26</v>
      </c>
      <c r="B104">
        <v>2</v>
      </c>
      <c r="C104" t="s">
        <v>216</v>
      </c>
      <c r="D104" t="s">
        <v>232</v>
      </c>
      <c r="E104" t="s">
        <v>24</v>
      </c>
      <c r="F104" t="s">
        <v>26</v>
      </c>
      <c r="G104" t="s">
        <v>154</v>
      </c>
      <c r="H104" t="s">
        <v>71</v>
      </c>
      <c r="I104">
        <v>1</v>
      </c>
      <c r="J104" t="s">
        <v>418</v>
      </c>
      <c r="K104" t="s">
        <v>411</v>
      </c>
      <c r="L104" t="s">
        <v>276</v>
      </c>
      <c r="M104">
        <v>21</v>
      </c>
      <c r="U104" t="s">
        <v>449</v>
      </c>
    </row>
    <row r="105" spans="1:21" x14ac:dyDescent="0.3">
      <c r="A105">
        <v>26</v>
      </c>
      <c r="B105">
        <v>3</v>
      </c>
      <c r="C105" t="s">
        <v>216</v>
      </c>
      <c r="D105" t="s">
        <v>232</v>
      </c>
      <c r="E105" t="s">
        <v>24</v>
      </c>
      <c r="F105" t="s">
        <v>26</v>
      </c>
      <c r="G105" t="s">
        <v>154</v>
      </c>
      <c r="H105" t="s">
        <v>71</v>
      </c>
      <c r="I105">
        <v>1</v>
      </c>
      <c r="J105" t="s">
        <v>418</v>
      </c>
      <c r="K105" t="s">
        <v>414</v>
      </c>
      <c r="L105" t="s">
        <v>276</v>
      </c>
      <c r="M105">
        <v>21</v>
      </c>
      <c r="U105" t="s">
        <v>449</v>
      </c>
    </row>
    <row r="106" spans="1:21" x14ac:dyDescent="0.3">
      <c r="A106">
        <v>26</v>
      </c>
      <c r="B106">
        <v>4</v>
      </c>
      <c r="C106" t="s">
        <v>216</v>
      </c>
      <c r="D106" t="s">
        <v>232</v>
      </c>
      <c r="E106" t="s">
        <v>24</v>
      </c>
      <c r="F106" t="s">
        <v>26</v>
      </c>
      <c r="G106" t="s">
        <v>154</v>
      </c>
      <c r="H106" t="s">
        <v>71</v>
      </c>
      <c r="I106">
        <v>1</v>
      </c>
      <c r="J106" t="s">
        <v>418</v>
      </c>
      <c r="K106" t="s">
        <v>894</v>
      </c>
      <c r="L106" t="s">
        <v>417</v>
      </c>
      <c r="M106">
        <v>39</v>
      </c>
      <c r="N106">
        <v>5</v>
      </c>
      <c r="O106">
        <v>49</v>
      </c>
      <c r="P106">
        <v>7</v>
      </c>
      <c r="U106" t="s">
        <v>449</v>
      </c>
    </row>
    <row r="107" spans="1:21" x14ac:dyDescent="0.3">
      <c r="A107">
        <v>27</v>
      </c>
      <c r="B107">
        <v>1</v>
      </c>
      <c r="C107" t="s">
        <v>216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418</v>
      </c>
      <c r="K107" t="s">
        <v>9</v>
      </c>
      <c r="L107" t="s">
        <v>289</v>
      </c>
      <c r="M107">
        <v>31</v>
      </c>
      <c r="U107" t="s">
        <v>451</v>
      </c>
    </row>
    <row r="108" spans="1:21" x14ac:dyDescent="0.3">
      <c r="A108">
        <v>27</v>
      </c>
      <c r="B108">
        <v>2</v>
      </c>
      <c r="C108" t="s">
        <v>216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418</v>
      </c>
      <c r="K108" t="s">
        <v>411</v>
      </c>
      <c r="L108" t="s">
        <v>276</v>
      </c>
      <c r="M108">
        <v>22</v>
      </c>
      <c r="U108" t="s">
        <v>451</v>
      </c>
    </row>
    <row r="109" spans="1:21" x14ac:dyDescent="0.3">
      <c r="A109">
        <v>27</v>
      </c>
      <c r="B109">
        <v>3</v>
      </c>
      <c r="C109" t="s">
        <v>216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418</v>
      </c>
      <c r="K109" t="s">
        <v>894</v>
      </c>
      <c r="L109" t="s">
        <v>276</v>
      </c>
      <c r="M109">
        <v>29</v>
      </c>
      <c r="U109" t="s">
        <v>451</v>
      </c>
    </row>
    <row r="110" spans="1:21" x14ac:dyDescent="0.3">
      <c r="A110">
        <v>27</v>
      </c>
      <c r="B110">
        <v>4</v>
      </c>
      <c r="C110" t="s">
        <v>216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418</v>
      </c>
      <c r="K110" t="s">
        <v>414</v>
      </c>
      <c r="L110" t="s">
        <v>276</v>
      </c>
      <c r="M110">
        <v>24</v>
      </c>
      <c r="U110" t="s">
        <v>451</v>
      </c>
    </row>
    <row r="111" spans="1:21" x14ac:dyDescent="0.3">
      <c r="A111">
        <v>28</v>
      </c>
      <c r="B111">
        <v>1</v>
      </c>
      <c r="C111" t="s">
        <v>218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418</v>
      </c>
      <c r="K111" t="s">
        <v>9</v>
      </c>
      <c r="L111" t="s">
        <v>289</v>
      </c>
      <c r="M111">
        <v>31</v>
      </c>
      <c r="U111" t="s">
        <v>453</v>
      </c>
    </row>
    <row r="112" spans="1:21" x14ac:dyDescent="0.3">
      <c r="A112">
        <v>28</v>
      </c>
      <c r="B112">
        <v>2</v>
      </c>
      <c r="C112" t="s">
        <v>218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418</v>
      </c>
      <c r="K112" t="s">
        <v>411</v>
      </c>
      <c r="L112" t="s">
        <v>276</v>
      </c>
      <c r="M112">
        <v>22</v>
      </c>
      <c r="U112" t="s">
        <v>453</v>
      </c>
    </row>
    <row r="113" spans="1:21" x14ac:dyDescent="0.3">
      <c r="A113">
        <v>28</v>
      </c>
      <c r="B113">
        <v>3</v>
      </c>
      <c r="C113" t="s">
        <v>218</v>
      </c>
      <c r="D113" t="s">
        <v>39</v>
      </c>
      <c r="E113" t="s">
        <v>24</v>
      </c>
      <c r="F113" t="s">
        <v>31</v>
      </c>
      <c r="G113" t="s">
        <v>27</v>
      </c>
      <c r="H113" t="s">
        <v>71</v>
      </c>
      <c r="I113">
        <v>1</v>
      </c>
      <c r="J113" t="s">
        <v>418</v>
      </c>
      <c r="K113" t="s">
        <v>894</v>
      </c>
      <c r="L113" t="s">
        <v>413</v>
      </c>
      <c r="M113">
        <v>30</v>
      </c>
      <c r="U113" t="s">
        <v>453</v>
      </c>
    </row>
    <row r="114" spans="1:21" x14ac:dyDescent="0.3">
      <c r="A114">
        <v>28</v>
      </c>
      <c r="B114">
        <v>4</v>
      </c>
      <c r="C114" t="s">
        <v>218</v>
      </c>
      <c r="D114" t="s">
        <v>39</v>
      </c>
      <c r="E114" t="s">
        <v>24</v>
      </c>
      <c r="F114" t="s">
        <v>31</v>
      </c>
      <c r="G114" t="s">
        <v>27</v>
      </c>
      <c r="H114" t="s">
        <v>71</v>
      </c>
      <c r="I114">
        <v>1</v>
      </c>
      <c r="J114" t="s">
        <v>418</v>
      </c>
      <c r="K114" t="s">
        <v>414</v>
      </c>
      <c r="L114" t="s">
        <v>276</v>
      </c>
      <c r="M114">
        <v>24</v>
      </c>
      <c r="U114" t="s">
        <v>453</v>
      </c>
    </row>
    <row r="115" spans="1:21" x14ac:dyDescent="0.3">
      <c r="A115">
        <v>28</v>
      </c>
      <c r="B115">
        <v>5</v>
      </c>
      <c r="C115" t="s">
        <v>218</v>
      </c>
      <c r="D115" t="s">
        <v>39</v>
      </c>
      <c r="E115" t="s">
        <v>24</v>
      </c>
      <c r="F115" t="s">
        <v>31</v>
      </c>
      <c r="G115" t="s">
        <v>27</v>
      </c>
      <c r="H115" t="s">
        <v>71</v>
      </c>
      <c r="I115">
        <v>1</v>
      </c>
      <c r="J115" t="s">
        <v>418</v>
      </c>
      <c r="K115" t="s">
        <v>894</v>
      </c>
      <c r="L115" t="s">
        <v>417</v>
      </c>
      <c r="M115">
        <v>42</v>
      </c>
      <c r="O115">
        <v>52</v>
      </c>
      <c r="U115" t="s">
        <v>453</v>
      </c>
    </row>
    <row r="116" spans="1:21" x14ac:dyDescent="0.3">
      <c r="A116">
        <v>29</v>
      </c>
      <c r="B116">
        <v>1</v>
      </c>
      <c r="C116" t="s">
        <v>219</v>
      </c>
      <c r="D116" t="s">
        <v>39</v>
      </c>
      <c r="E116" t="s">
        <v>28</v>
      </c>
      <c r="F116" t="s">
        <v>31</v>
      </c>
      <c r="G116" t="s">
        <v>27</v>
      </c>
      <c r="H116" t="s">
        <v>71</v>
      </c>
      <c r="I116">
        <v>1</v>
      </c>
      <c r="J116" t="s">
        <v>418</v>
      </c>
      <c r="K116" t="s">
        <v>9</v>
      </c>
      <c r="L116" t="s">
        <v>276</v>
      </c>
      <c r="M116">
        <v>28</v>
      </c>
      <c r="U116" t="s">
        <v>454</v>
      </c>
    </row>
    <row r="117" spans="1:21" x14ac:dyDescent="0.3">
      <c r="A117">
        <v>29</v>
      </c>
      <c r="B117">
        <v>2</v>
      </c>
      <c r="C117" t="s">
        <v>219</v>
      </c>
      <c r="D117" t="s">
        <v>39</v>
      </c>
      <c r="E117" t="s">
        <v>28</v>
      </c>
      <c r="F117" t="s">
        <v>31</v>
      </c>
      <c r="G117" t="s">
        <v>27</v>
      </c>
      <c r="H117" t="s">
        <v>71</v>
      </c>
      <c r="I117">
        <v>1</v>
      </c>
      <c r="J117" t="s">
        <v>418</v>
      </c>
      <c r="K117" t="s">
        <v>411</v>
      </c>
      <c r="L117" t="s">
        <v>276</v>
      </c>
      <c r="M117">
        <v>22</v>
      </c>
      <c r="U117" t="s">
        <v>454</v>
      </c>
    </row>
    <row r="118" spans="1:21" x14ac:dyDescent="0.3">
      <c r="A118">
        <v>29</v>
      </c>
      <c r="B118">
        <v>3</v>
      </c>
      <c r="C118" t="s">
        <v>219</v>
      </c>
      <c r="D118" t="s">
        <v>39</v>
      </c>
      <c r="E118" t="s">
        <v>28</v>
      </c>
      <c r="F118" t="s">
        <v>31</v>
      </c>
      <c r="G118" t="s">
        <v>27</v>
      </c>
      <c r="H118" t="s">
        <v>71</v>
      </c>
      <c r="I118">
        <v>1</v>
      </c>
      <c r="J118" t="s">
        <v>418</v>
      </c>
      <c r="K118" t="s">
        <v>894</v>
      </c>
      <c r="L118" t="s">
        <v>276</v>
      </c>
      <c r="M118">
        <v>29</v>
      </c>
      <c r="U118" t="s">
        <v>454</v>
      </c>
    </row>
    <row r="119" spans="1:21" x14ac:dyDescent="0.3">
      <c r="A119">
        <v>29</v>
      </c>
      <c r="B119">
        <v>4</v>
      </c>
      <c r="C119" t="s">
        <v>219</v>
      </c>
      <c r="D119" t="s">
        <v>39</v>
      </c>
      <c r="E119" t="s">
        <v>28</v>
      </c>
      <c r="F119" t="s">
        <v>31</v>
      </c>
      <c r="G119" t="s">
        <v>27</v>
      </c>
      <c r="H119" t="s">
        <v>71</v>
      </c>
      <c r="I119">
        <v>1</v>
      </c>
      <c r="J119" t="s">
        <v>418</v>
      </c>
      <c r="K119" t="s">
        <v>414</v>
      </c>
      <c r="L119" t="s">
        <v>276</v>
      </c>
      <c r="M119">
        <v>24</v>
      </c>
      <c r="U119" t="s">
        <v>454</v>
      </c>
    </row>
    <row r="120" spans="1:21" x14ac:dyDescent="0.3">
      <c r="A120">
        <v>30</v>
      </c>
      <c r="B120">
        <v>1</v>
      </c>
      <c r="C120" t="s">
        <v>216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418</v>
      </c>
      <c r="K120" t="s">
        <v>9</v>
      </c>
      <c r="L120" t="s">
        <v>289</v>
      </c>
      <c r="M120">
        <v>33</v>
      </c>
      <c r="U120" t="s">
        <v>455</v>
      </c>
    </row>
    <row r="121" spans="1:21" x14ac:dyDescent="0.3">
      <c r="A121">
        <v>30</v>
      </c>
      <c r="B121">
        <v>2</v>
      </c>
      <c r="C121" t="s">
        <v>216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418</v>
      </c>
      <c r="K121" t="s">
        <v>411</v>
      </c>
      <c r="L121" t="s">
        <v>276</v>
      </c>
      <c r="M121">
        <v>28</v>
      </c>
      <c r="U121" t="s">
        <v>455</v>
      </c>
    </row>
    <row r="122" spans="1:21" x14ac:dyDescent="0.3">
      <c r="A122">
        <v>30</v>
      </c>
      <c r="B122">
        <v>3</v>
      </c>
      <c r="C122" t="s">
        <v>216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418</v>
      </c>
      <c r="K122" t="s">
        <v>896</v>
      </c>
      <c r="L122" t="s">
        <v>289</v>
      </c>
      <c r="M122">
        <v>37</v>
      </c>
      <c r="U122" t="s">
        <v>455</v>
      </c>
    </row>
    <row r="123" spans="1:21" x14ac:dyDescent="0.3">
      <c r="A123">
        <v>30</v>
      </c>
      <c r="B123">
        <v>4</v>
      </c>
      <c r="C123" t="s">
        <v>216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418</v>
      </c>
      <c r="K123" t="s">
        <v>894</v>
      </c>
      <c r="L123" t="s">
        <v>276</v>
      </c>
      <c r="M123">
        <v>30</v>
      </c>
      <c r="U123" t="s">
        <v>455</v>
      </c>
    </row>
    <row r="124" spans="1:21" x14ac:dyDescent="0.3">
      <c r="A124">
        <v>30</v>
      </c>
      <c r="B124">
        <v>5</v>
      </c>
      <c r="C124" t="s">
        <v>216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418</v>
      </c>
      <c r="K124" t="s">
        <v>414</v>
      </c>
      <c r="L124" t="s">
        <v>276</v>
      </c>
      <c r="M124">
        <v>25</v>
      </c>
      <c r="U124" t="s">
        <v>455</v>
      </c>
    </row>
    <row r="125" spans="1:21" x14ac:dyDescent="0.3">
      <c r="A125">
        <v>31</v>
      </c>
      <c r="B125">
        <v>1</v>
      </c>
      <c r="C125" t="s">
        <v>218</v>
      </c>
      <c r="D125" t="s">
        <v>40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418</v>
      </c>
      <c r="K125" t="s">
        <v>9</v>
      </c>
      <c r="L125" t="s">
        <v>413</v>
      </c>
      <c r="M125">
        <v>29</v>
      </c>
      <c r="U125" t="s">
        <v>457</v>
      </c>
    </row>
    <row r="126" spans="1:21" x14ac:dyDescent="0.3">
      <c r="A126">
        <v>31</v>
      </c>
      <c r="B126">
        <v>2</v>
      </c>
      <c r="C126" t="s">
        <v>218</v>
      </c>
      <c r="D126" t="s">
        <v>40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418</v>
      </c>
      <c r="K126" t="s">
        <v>411</v>
      </c>
      <c r="L126" t="s">
        <v>276</v>
      </c>
      <c r="M126">
        <v>28</v>
      </c>
      <c r="U126" t="s">
        <v>457</v>
      </c>
    </row>
    <row r="127" spans="1:21" x14ac:dyDescent="0.3">
      <c r="A127">
        <v>31</v>
      </c>
      <c r="B127">
        <v>3</v>
      </c>
      <c r="C127" t="s">
        <v>218</v>
      </c>
      <c r="D127" t="s">
        <v>40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418</v>
      </c>
      <c r="K127" t="s">
        <v>896</v>
      </c>
      <c r="L127" t="s">
        <v>289</v>
      </c>
      <c r="M127">
        <v>37</v>
      </c>
      <c r="U127" t="s">
        <v>457</v>
      </c>
    </row>
    <row r="128" spans="1:21" x14ac:dyDescent="0.3">
      <c r="A128">
        <v>31</v>
      </c>
      <c r="B128">
        <v>4</v>
      </c>
      <c r="C128" t="s">
        <v>218</v>
      </c>
      <c r="D128" t="s">
        <v>40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418</v>
      </c>
      <c r="K128" t="s">
        <v>894</v>
      </c>
      <c r="L128" t="s">
        <v>276</v>
      </c>
      <c r="M128">
        <v>30</v>
      </c>
      <c r="U128" t="s">
        <v>457</v>
      </c>
    </row>
    <row r="129" spans="1:21" x14ac:dyDescent="0.3">
      <c r="A129">
        <v>31</v>
      </c>
      <c r="B129">
        <v>5</v>
      </c>
      <c r="C129" t="s">
        <v>218</v>
      </c>
      <c r="D129" t="s">
        <v>40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418</v>
      </c>
      <c r="K129" t="s">
        <v>414</v>
      </c>
      <c r="L129" t="s">
        <v>276</v>
      </c>
      <c r="M129">
        <v>25</v>
      </c>
      <c r="U129" t="s">
        <v>457</v>
      </c>
    </row>
    <row r="130" spans="1:21" x14ac:dyDescent="0.3">
      <c r="A130">
        <v>31</v>
      </c>
      <c r="B130">
        <v>6</v>
      </c>
      <c r="C130" t="s">
        <v>218</v>
      </c>
      <c r="D130" t="s">
        <v>40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418</v>
      </c>
      <c r="K130" t="s">
        <v>894</v>
      </c>
      <c r="L130" t="s">
        <v>417</v>
      </c>
      <c r="M130">
        <v>44</v>
      </c>
      <c r="O130">
        <v>54</v>
      </c>
      <c r="U130" t="s">
        <v>457</v>
      </c>
    </row>
    <row r="131" spans="1:21" x14ac:dyDescent="0.3">
      <c r="A131">
        <v>32</v>
      </c>
      <c r="B131">
        <v>1</v>
      </c>
      <c r="C131" t="s">
        <v>219</v>
      </c>
      <c r="D131" t="s">
        <v>40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418</v>
      </c>
      <c r="K131" t="s">
        <v>9</v>
      </c>
      <c r="L131" t="s">
        <v>289</v>
      </c>
      <c r="M131">
        <v>33</v>
      </c>
      <c r="U131" t="s">
        <v>458</v>
      </c>
    </row>
    <row r="132" spans="1:21" x14ac:dyDescent="0.3">
      <c r="A132">
        <v>32</v>
      </c>
      <c r="B132">
        <v>2</v>
      </c>
      <c r="C132" t="s">
        <v>219</v>
      </c>
      <c r="D132" t="s">
        <v>40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418</v>
      </c>
      <c r="K132" t="s">
        <v>411</v>
      </c>
      <c r="L132" t="s">
        <v>413</v>
      </c>
      <c r="M132">
        <v>29</v>
      </c>
      <c r="U132" t="s">
        <v>458</v>
      </c>
    </row>
    <row r="133" spans="1:21" x14ac:dyDescent="0.3">
      <c r="A133">
        <v>32</v>
      </c>
      <c r="B133">
        <v>3</v>
      </c>
      <c r="C133" t="s">
        <v>219</v>
      </c>
      <c r="D133" t="s">
        <v>40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418</v>
      </c>
      <c r="K133" t="s">
        <v>896</v>
      </c>
      <c r="L133" t="s">
        <v>289</v>
      </c>
      <c r="M133">
        <v>37</v>
      </c>
      <c r="U133" t="s">
        <v>458</v>
      </c>
    </row>
    <row r="134" spans="1:21" x14ac:dyDescent="0.3">
      <c r="A134">
        <v>32</v>
      </c>
      <c r="B134">
        <v>4</v>
      </c>
      <c r="C134" t="s">
        <v>219</v>
      </c>
      <c r="D134" t="s">
        <v>40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418</v>
      </c>
      <c r="K134" t="s">
        <v>894</v>
      </c>
      <c r="L134" t="s">
        <v>276</v>
      </c>
      <c r="M134">
        <v>30</v>
      </c>
      <c r="U134" t="s">
        <v>458</v>
      </c>
    </row>
    <row r="135" spans="1:21" x14ac:dyDescent="0.3">
      <c r="A135">
        <v>32</v>
      </c>
      <c r="B135">
        <v>5</v>
      </c>
      <c r="C135" t="s">
        <v>219</v>
      </c>
      <c r="D135" t="s">
        <v>40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418</v>
      </c>
      <c r="K135" t="s">
        <v>414</v>
      </c>
      <c r="L135" t="s">
        <v>276</v>
      </c>
      <c r="M135">
        <v>25</v>
      </c>
      <c r="U135" t="s">
        <v>458</v>
      </c>
    </row>
    <row r="136" spans="1:21" x14ac:dyDescent="0.3">
      <c r="A136">
        <v>32</v>
      </c>
      <c r="B136">
        <v>6</v>
      </c>
      <c r="C136" t="s">
        <v>219</v>
      </c>
      <c r="D136" t="s">
        <v>40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418</v>
      </c>
      <c r="K136" t="s">
        <v>416</v>
      </c>
      <c r="L136" t="s">
        <v>417</v>
      </c>
      <c r="M136">
        <v>44</v>
      </c>
      <c r="O136">
        <v>54</v>
      </c>
      <c r="Q136" t="s">
        <v>39</v>
      </c>
      <c r="U136" t="s">
        <v>458</v>
      </c>
    </row>
    <row r="137" spans="1:21" x14ac:dyDescent="0.3">
      <c r="A137">
        <v>33</v>
      </c>
      <c r="B137">
        <v>1</v>
      </c>
      <c r="C137" t="s">
        <v>216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418</v>
      </c>
      <c r="K137" t="s">
        <v>9</v>
      </c>
      <c r="L137" t="s">
        <v>276</v>
      </c>
      <c r="M137">
        <v>30</v>
      </c>
      <c r="U137" t="s">
        <v>459</v>
      </c>
    </row>
    <row r="138" spans="1:21" x14ac:dyDescent="0.3">
      <c r="A138">
        <v>33</v>
      </c>
      <c r="B138">
        <v>2</v>
      </c>
      <c r="C138" t="s">
        <v>216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418</v>
      </c>
      <c r="K138" t="s">
        <v>411</v>
      </c>
      <c r="L138" t="s">
        <v>276</v>
      </c>
      <c r="M138">
        <v>30</v>
      </c>
      <c r="U138" t="s">
        <v>459</v>
      </c>
    </row>
    <row r="139" spans="1:21" x14ac:dyDescent="0.3">
      <c r="A139">
        <v>33</v>
      </c>
      <c r="B139">
        <v>3</v>
      </c>
      <c r="C139" t="s">
        <v>216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418</v>
      </c>
      <c r="K139" t="s">
        <v>414</v>
      </c>
      <c r="L139" t="s">
        <v>276</v>
      </c>
      <c r="M139">
        <v>29</v>
      </c>
      <c r="U139" t="s">
        <v>459</v>
      </c>
    </row>
    <row r="140" spans="1:21" x14ac:dyDescent="0.3">
      <c r="A140">
        <v>34</v>
      </c>
      <c r="B140">
        <v>1</v>
      </c>
      <c r="C140" t="s">
        <v>406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418</v>
      </c>
      <c r="K140" t="s">
        <v>9</v>
      </c>
      <c r="L140" t="s">
        <v>413</v>
      </c>
      <c r="M140">
        <v>33</v>
      </c>
      <c r="U140" t="s">
        <v>461</v>
      </c>
    </row>
    <row r="141" spans="1:21" x14ac:dyDescent="0.3">
      <c r="A141">
        <v>34</v>
      </c>
      <c r="B141">
        <v>2</v>
      </c>
      <c r="C141" t="s">
        <v>406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418</v>
      </c>
      <c r="K141" t="s">
        <v>411</v>
      </c>
      <c r="L141" t="s">
        <v>413</v>
      </c>
      <c r="M141">
        <v>33</v>
      </c>
      <c r="U141" t="s">
        <v>461</v>
      </c>
    </row>
    <row r="142" spans="1:21" x14ac:dyDescent="0.3">
      <c r="A142">
        <v>34</v>
      </c>
      <c r="B142">
        <v>3</v>
      </c>
      <c r="C142" t="s">
        <v>406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418</v>
      </c>
      <c r="K142" t="s">
        <v>414</v>
      </c>
      <c r="L142" t="s">
        <v>276</v>
      </c>
      <c r="M142">
        <v>29</v>
      </c>
      <c r="U142" t="s">
        <v>461</v>
      </c>
    </row>
    <row r="143" spans="1:21" x14ac:dyDescent="0.3">
      <c r="A143">
        <v>34</v>
      </c>
      <c r="B143">
        <v>4</v>
      </c>
      <c r="C143" t="s">
        <v>406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418</v>
      </c>
      <c r="K143" t="s">
        <v>416</v>
      </c>
      <c r="L143" t="s">
        <v>417</v>
      </c>
      <c r="M143">
        <v>46</v>
      </c>
      <c r="O143">
        <v>56</v>
      </c>
      <c r="U143" t="s">
        <v>461</v>
      </c>
    </row>
    <row r="144" spans="1:21" x14ac:dyDescent="0.3">
      <c r="A144">
        <v>35</v>
      </c>
      <c r="B144">
        <v>1</v>
      </c>
      <c r="C144" t="s">
        <v>216</v>
      </c>
      <c r="D144" t="s">
        <v>42</v>
      </c>
      <c r="E144" t="s">
        <v>24</v>
      </c>
      <c r="F144" t="s">
        <v>21</v>
      </c>
      <c r="G144" t="s">
        <v>27</v>
      </c>
      <c r="H144" t="s">
        <v>71</v>
      </c>
      <c r="I144">
        <v>1</v>
      </c>
      <c r="J144" t="s">
        <v>418</v>
      </c>
      <c r="U144" t="s">
        <v>462</v>
      </c>
    </row>
    <row r="145" spans="1:21" x14ac:dyDescent="0.3">
      <c r="A145">
        <v>36</v>
      </c>
      <c r="B145">
        <v>1</v>
      </c>
      <c r="C145" t="s">
        <v>216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418</v>
      </c>
      <c r="K145" t="s">
        <v>9</v>
      </c>
      <c r="L145" t="s">
        <v>289</v>
      </c>
      <c r="M145">
        <v>32</v>
      </c>
      <c r="U145" t="s">
        <v>464</v>
      </c>
    </row>
    <row r="146" spans="1:21" x14ac:dyDescent="0.3">
      <c r="A146">
        <v>36</v>
      </c>
      <c r="B146">
        <v>2</v>
      </c>
      <c r="C146" t="s">
        <v>216</v>
      </c>
      <c r="D146" t="s">
        <v>43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418</v>
      </c>
      <c r="K146" t="s">
        <v>411</v>
      </c>
      <c r="L146" t="s">
        <v>289</v>
      </c>
      <c r="M146">
        <v>32</v>
      </c>
      <c r="U146" t="s">
        <v>464</v>
      </c>
    </row>
    <row r="147" spans="1:21" x14ac:dyDescent="0.3">
      <c r="A147">
        <v>36</v>
      </c>
      <c r="B147">
        <v>3</v>
      </c>
      <c r="C147" t="s">
        <v>216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418</v>
      </c>
      <c r="K147" t="s">
        <v>894</v>
      </c>
      <c r="L147" t="s">
        <v>276</v>
      </c>
      <c r="M147">
        <v>12</v>
      </c>
      <c r="U147" t="s">
        <v>464</v>
      </c>
    </row>
    <row r="148" spans="1:21" x14ac:dyDescent="0.3">
      <c r="A148">
        <v>36</v>
      </c>
      <c r="B148">
        <v>4</v>
      </c>
      <c r="C148" t="s">
        <v>216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418</v>
      </c>
      <c r="K148" t="s">
        <v>897</v>
      </c>
      <c r="L148" t="s">
        <v>289</v>
      </c>
      <c r="M148">
        <v>36</v>
      </c>
      <c r="U148" t="s">
        <v>464</v>
      </c>
    </row>
    <row r="149" spans="1:21" x14ac:dyDescent="0.3">
      <c r="A149">
        <v>36</v>
      </c>
      <c r="B149">
        <v>5</v>
      </c>
      <c r="C149" t="s">
        <v>216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418</v>
      </c>
      <c r="K149" t="s">
        <v>414</v>
      </c>
      <c r="L149" t="s">
        <v>276</v>
      </c>
      <c r="M149">
        <v>27</v>
      </c>
      <c r="U149" t="s">
        <v>464</v>
      </c>
    </row>
    <row r="150" spans="1:21" x14ac:dyDescent="0.3">
      <c r="A150">
        <v>36</v>
      </c>
      <c r="B150">
        <v>6</v>
      </c>
      <c r="C150" t="s">
        <v>216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418</v>
      </c>
      <c r="K150" t="s">
        <v>416</v>
      </c>
      <c r="L150" t="s">
        <v>417</v>
      </c>
      <c r="M150">
        <v>46</v>
      </c>
      <c r="O150">
        <v>56</v>
      </c>
      <c r="U150" t="s">
        <v>464</v>
      </c>
    </row>
    <row r="151" spans="1:21" x14ac:dyDescent="0.3">
      <c r="A151">
        <v>37</v>
      </c>
      <c r="B151">
        <v>1</v>
      </c>
      <c r="C151" t="s">
        <v>216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418</v>
      </c>
      <c r="K151" t="s">
        <v>9</v>
      </c>
      <c r="L151" t="s">
        <v>276</v>
      </c>
      <c r="M151">
        <v>25</v>
      </c>
      <c r="U151" t="s">
        <v>466</v>
      </c>
    </row>
    <row r="152" spans="1:21" x14ac:dyDescent="0.3">
      <c r="A152">
        <v>37</v>
      </c>
      <c r="B152">
        <v>2</v>
      </c>
      <c r="C152" t="s">
        <v>216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418</v>
      </c>
      <c r="K152" t="s">
        <v>411</v>
      </c>
      <c r="L152" t="s">
        <v>276</v>
      </c>
      <c r="M152">
        <v>25</v>
      </c>
      <c r="U152" t="s">
        <v>466</v>
      </c>
    </row>
    <row r="153" spans="1:21" x14ac:dyDescent="0.3">
      <c r="A153">
        <v>37</v>
      </c>
      <c r="B153">
        <v>3</v>
      </c>
      <c r="C153" t="s">
        <v>216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418</v>
      </c>
      <c r="K153" t="s">
        <v>893</v>
      </c>
      <c r="L153" t="s">
        <v>289</v>
      </c>
      <c r="M153">
        <v>38</v>
      </c>
      <c r="U153" t="s">
        <v>466</v>
      </c>
    </row>
    <row r="154" spans="1:21" x14ac:dyDescent="0.3">
      <c r="A154">
        <v>37</v>
      </c>
      <c r="B154">
        <v>4</v>
      </c>
      <c r="C154" t="s">
        <v>216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418</v>
      </c>
      <c r="K154" t="s">
        <v>414</v>
      </c>
      <c r="L154" t="s">
        <v>276</v>
      </c>
      <c r="M154">
        <v>25</v>
      </c>
      <c r="U154" t="s">
        <v>466</v>
      </c>
    </row>
    <row r="155" spans="1:21" x14ac:dyDescent="0.3">
      <c r="A155">
        <v>38</v>
      </c>
      <c r="B155">
        <v>1</v>
      </c>
      <c r="C155" t="s">
        <v>216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418</v>
      </c>
      <c r="K155" t="s">
        <v>9</v>
      </c>
      <c r="L155" t="s">
        <v>289</v>
      </c>
      <c r="M155">
        <v>37</v>
      </c>
      <c r="U155" t="s">
        <v>468</v>
      </c>
    </row>
    <row r="156" spans="1:21" x14ac:dyDescent="0.3">
      <c r="A156">
        <v>38</v>
      </c>
      <c r="B156">
        <v>2</v>
      </c>
      <c r="C156" t="s">
        <v>216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418</v>
      </c>
      <c r="K156" t="s">
        <v>411</v>
      </c>
      <c r="L156" t="s">
        <v>289</v>
      </c>
      <c r="M156">
        <v>35</v>
      </c>
      <c r="U156" t="s">
        <v>468</v>
      </c>
    </row>
    <row r="157" spans="1:21" x14ac:dyDescent="0.3">
      <c r="A157">
        <v>38</v>
      </c>
      <c r="B157">
        <v>3</v>
      </c>
      <c r="C157" t="s">
        <v>216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418</v>
      </c>
      <c r="K157" t="s">
        <v>896</v>
      </c>
      <c r="L157" t="s">
        <v>289</v>
      </c>
      <c r="M157">
        <v>36</v>
      </c>
      <c r="U157" t="s">
        <v>468</v>
      </c>
    </row>
    <row r="158" spans="1:21" x14ac:dyDescent="0.3">
      <c r="A158">
        <v>38</v>
      </c>
      <c r="B158">
        <v>4</v>
      </c>
      <c r="C158" t="s">
        <v>216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418</v>
      </c>
      <c r="K158" t="s">
        <v>414</v>
      </c>
      <c r="L158" t="s">
        <v>276</v>
      </c>
      <c r="M158">
        <v>28</v>
      </c>
      <c r="U158" t="s">
        <v>468</v>
      </c>
    </row>
    <row r="159" spans="1:21" x14ac:dyDescent="0.3">
      <c r="A159">
        <v>38</v>
      </c>
      <c r="B159">
        <v>5</v>
      </c>
      <c r="C159" t="s">
        <v>216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418</v>
      </c>
      <c r="K159" t="s">
        <v>416</v>
      </c>
      <c r="L159" t="s">
        <v>417</v>
      </c>
      <c r="M159">
        <v>45</v>
      </c>
      <c r="O159">
        <v>55</v>
      </c>
      <c r="U159" t="s">
        <v>468</v>
      </c>
    </row>
    <row r="160" spans="1:21" x14ac:dyDescent="0.3">
      <c r="A160">
        <v>39</v>
      </c>
      <c r="B160">
        <v>1</v>
      </c>
      <c r="C160" t="s">
        <v>216</v>
      </c>
      <c r="D160" t="s">
        <v>46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418</v>
      </c>
      <c r="U160" t="s">
        <v>470</v>
      </c>
    </row>
    <row r="161" spans="1:21" x14ac:dyDescent="0.3">
      <c r="A161">
        <v>40</v>
      </c>
      <c r="B161">
        <v>1</v>
      </c>
      <c r="C161" t="s">
        <v>216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418</v>
      </c>
      <c r="K161" t="s">
        <v>9</v>
      </c>
      <c r="L161" t="s">
        <v>289</v>
      </c>
      <c r="M161">
        <v>34</v>
      </c>
      <c r="U161" t="s">
        <v>472</v>
      </c>
    </row>
    <row r="162" spans="1:21" x14ac:dyDescent="0.3">
      <c r="A162">
        <v>40</v>
      </c>
      <c r="B162">
        <v>2</v>
      </c>
      <c r="C162" t="s">
        <v>216</v>
      </c>
      <c r="D162" t="s">
        <v>47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418</v>
      </c>
      <c r="K162" t="s">
        <v>411</v>
      </c>
      <c r="L162" t="s">
        <v>289</v>
      </c>
      <c r="M162">
        <v>33</v>
      </c>
      <c r="U162" t="s">
        <v>472</v>
      </c>
    </row>
    <row r="163" spans="1:21" x14ac:dyDescent="0.3">
      <c r="A163">
        <v>40</v>
      </c>
      <c r="B163">
        <v>3</v>
      </c>
      <c r="C163" t="s">
        <v>216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418</v>
      </c>
      <c r="K163" t="s">
        <v>897</v>
      </c>
      <c r="L163" t="s">
        <v>289</v>
      </c>
      <c r="M163">
        <v>37</v>
      </c>
      <c r="U163" t="s">
        <v>472</v>
      </c>
    </row>
    <row r="164" spans="1:21" x14ac:dyDescent="0.3">
      <c r="A164">
        <v>40</v>
      </c>
      <c r="B164">
        <v>4</v>
      </c>
      <c r="C164" t="s">
        <v>216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418</v>
      </c>
      <c r="K164" t="s">
        <v>898</v>
      </c>
      <c r="L164" t="s">
        <v>289</v>
      </c>
      <c r="M164">
        <v>40</v>
      </c>
      <c r="U164" t="s">
        <v>472</v>
      </c>
    </row>
    <row r="165" spans="1:21" x14ac:dyDescent="0.3">
      <c r="A165">
        <v>40</v>
      </c>
      <c r="B165">
        <v>5</v>
      </c>
      <c r="C165" t="s">
        <v>216</v>
      </c>
      <c r="D165" t="s">
        <v>47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418</v>
      </c>
      <c r="K165" t="s">
        <v>414</v>
      </c>
      <c r="L165" t="s">
        <v>276</v>
      </c>
      <c r="M165">
        <v>28</v>
      </c>
      <c r="U165" t="s">
        <v>472</v>
      </c>
    </row>
    <row r="166" spans="1:21" x14ac:dyDescent="0.3">
      <c r="A166">
        <v>40</v>
      </c>
      <c r="B166">
        <v>6</v>
      </c>
      <c r="C166" t="s">
        <v>216</v>
      </c>
      <c r="D166" t="s">
        <v>47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418</v>
      </c>
      <c r="K166" t="s">
        <v>416</v>
      </c>
      <c r="L166" t="s">
        <v>417</v>
      </c>
      <c r="M166">
        <v>45</v>
      </c>
      <c r="O166">
        <v>55</v>
      </c>
      <c r="U166" t="s">
        <v>472</v>
      </c>
    </row>
    <row r="167" spans="1:21" x14ac:dyDescent="0.3">
      <c r="A167">
        <v>41</v>
      </c>
      <c r="B167">
        <v>1</v>
      </c>
      <c r="C167" t="s">
        <v>216</v>
      </c>
      <c r="D167" t="s">
        <v>47</v>
      </c>
      <c r="E167" t="s">
        <v>24</v>
      </c>
      <c r="F167" t="s">
        <v>25</v>
      </c>
      <c r="G167" t="s">
        <v>27</v>
      </c>
      <c r="H167" t="s">
        <v>229</v>
      </c>
      <c r="I167">
        <v>1</v>
      </c>
      <c r="J167" t="s">
        <v>418</v>
      </c>
      <c r="K167" t="s">
        <v>9</v>
      </c>
      <c r="L167" t="s">
        <v>276</v>
      </c>
      <c r="M167">
        <v>28</v>
      </c>
      <c r="U167" t="s">
        <v>474</v>
      </c>
    </row>
    <row r="168" spans="1:21" x14ac:dyDescent="0.3">
      <c r="A168">
        <v>41</v>
      </c>
      <c r="B168">
        <v>2</v>
      </c>
      <c r="C168" t="s">
        <v>216</v>
      </c>
      <c r="D168" t="s">
        <v>47</v>
      </c>
      <c r="E168" t="s">
        <v>24</v>
      </c>
      <c r="F168" t="s">
        <v>25</v>
      </c>
      <c r="G168" t="s">
        <v>27</v>
      </c>
      <c r="H168" t="s">
        <v>229</v>
      </c>
      <c r="I168">
        <v>1</v>
      </c>
      <c r="J168" t="s">
        <v>418</v>
      </c>
      <c r="K168" t="s">
        <v>411</v>
      </c>
      <c r="L168" t="s">
        <v>276</v>
      </c>
      <c r="M168">
        <v>27</v>
      </c>
      <c r="U168" t="s">
        <v>474</v>
      </c>
    </row>
    <row r="169" spans="1:21" x14ac:dyDescent="0.3">
      <c r="A169">
        <v>41</v>
      </c>
      <c r="B169">
        <v>3</v>
      </c>
      <c r="C169" t="s">
        <v>216</v>
      </c>
      <c r="D169" t="s">
        <v>47</v>
      </c>
      <c r="E169" t="s">
        <v>24</v>
      </c>
      <c r="F169" t="s">
        <v>25</v>
      </c>
      <c r="G169" t="s">
        <v>27</v>
      </c>
      <c r="H169" t="s">
        <v>229</v>
      </c>
      <c r="I169">
        <v>1</v>
      </c>
      <c r="J169" t="s">
        <v>418</v>
      </c>
      <c r="K169" t="s">
        <v>897</v>
      </c>
      <c r="L169" t="s">
        <v>276</v>
      </c>
      <c r="M169">
        <v>31</v>
      </c>
      <c r="U169" t="s">
        <v>474</v>
      </c>
    </row>
    <row r="170" spans="1:21" x14ac:dyDescent="0.3">
      <c r="A170">
        <v>41</v>
      </c>
      <c r="B170">
        <v>4</v>
      </c>
      <c r="C170" t="s">
        <v>216</v>
      </c>
      <c r="D170" t="s">
        <v>47</v>
      </c>
      <c r="E170" t="s">
        <v>24</v>
      </c>
      <c r="F170" t="s">
        <v>25</v>
      </c>
      <c r="G170" t="s">
        <v>27</v>
      </c>
      <c r="H170" t="s">
        <v>229</v>
      </c>
      <c r="I170">
        <v>1</v>
      </c>
      <c r="J170" t="s">
        <v>418</v>
      </c>
      <c r="K170" t="s">
        <v>898</v>
      </c>
      <c r="L170" t="s">
        <v>276</v>
      </c>
      <c r="M170">
        <v>34</v>
      </c>
      <c r="U170" t="s">
        <v>474</v>
      </c>
    </row>
    <row r="171" spans="1:21" x14ac:dyDescent="0.3">
      <c r="A171">
        <v>41</v>
      </c>
      <c r="B171">
        <v>5</v>
      </c>
      <c r="C171" t="s">
        <v>216</v>
      </c>
      <c r="D171" t="s">
        <v>47</v>
      </c>
      <c r="E171" t="s">
        <v>24</v>
      </c>
      <c r="F171" t="s">
        <v>25</v>
      </c>
      <c r="G171" t="s">
        <v>27</v>
      </c>
      <c r="H171" t="s">
        <v>229</v>
      </c>
      <c r="I171">
        <v>1</v>
      </c>
      <c r="J171" t="s">
        <v>418</v>
      </c>
      <c r="K171" t="s">
        <v>414</v>
      </c>
      <c r="L171" t="s">
        <v>276</v>
      </c>
      <c r="M171">
        <v>28</v>
      </c>
      <c r="U171" t="s">
        <v>474</v>
      </c>
    </row>
    <row r="172" spans="1:21" x14ac:dyDescent="0.3">
      <c r="A172">
        <v>41</v>
      </c>
      <c r="B172">
        <v>6</v>
      </c>
      <c r="C172" t="s">
        <v>216</v>
      </c>
      <c r="D172" t="s">
        <v>47</v>
      </c>
      <c r="E172" t="s">
        <v>24</v>
      </c>
      <c r="F172" t="s">
        <v>25</v>
      </c>
      <c r="G172" t="s">
        <v>27</v>
      </c>
      <c r="H172" t="s">
        <v>229</v>
      </c>
      <c r="I172">
        <v>1</v>
      </c>
      <c r="J172" t="s">
        <v>418</v>
      </c>
      <c r="K172" t="s">
        <v>416</v>
      </c>
      <c r="L172" t="s">
        <v>417</v>
      </c>
      <c r="M172">
        <v>45</v>
      </c>
      <c r="O172">
        <v>55</v>
      </c>
      <c r="U172" t="s">
        <v>474</v>
      </c>
    </row>
    <row r="173" spans="1:21" x14ac:dyDescent="0.3">
      <c r="A173">
        <v>42</v>
      </c>
      <c r="B173">
        <v>1</v>
      </c>
      <c r="C173" t="s">
        <v>216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418</v>
      </c>
      <c r="K173" t="s">
        <v>9</v>
      </c>
      <c r="L173" t="s">
        <v>276</v>
      </c>
      <c r="M173">
        <v>28</v>
      </c>
      <c r="U173" t="s">
        <v>475</v>
      </c>
    </row>
    <row r="174" spans="1:21" x14ac:dyDescent="0.3">
      <c r="A174">
        <v>42</v>
      </c>
      <c r="B174">
        <v>2</v>
      </c>
      <c r="C174" t="s">
        <v>216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418</v>
      </c>
      <c r="K174" t="s">
        <v>411</v>
      </c>
      <c r="L174" t="s">
        <v>276</v>
      </c>
      <c r="M174">
        <v>28</v>
      </c>
      <c r="U174" t="s">
        <v>475</v>
      </c>
    </row>
    <row r="175" spans="1:21" x14ac:dyDescent="0.3">
      <c r="A175">
        <v>42</v>
      </c>
      <c r="B175">
        <v>3</v>
      </c>
      <c r="C175" t="s">
        <v>216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418</v>
      </c>
      <c r="K175" t="s">
        <v>893</v>
      </c>
      <c r="L175" t="s">
        <v>289</v>
      </c>
      <c r="M175">
        <v>41</v>
      </c>
      <c r="U175" t="s">
        <v>475</v>
      </c>
    </row>
    <row r="176" spans="1:21" x14ac:dyDescent="0.3">
      <c r="A176">
        <v>42</v>
      </c>
      <c r="B176">
        <v>4</v>
      </c>
      <c r="C176" t="s">
        <v>216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418</v>
      </c>
      <c r="K176" t="s">
        <v>414</v>
      </c>
      <c r="L176" t="s">
        <v>276</v>
      </c>
      <c r="M176">
        <v>26</v>
      </c>
      <c r="U176" t="s">
        <v>475</v>
      </c>
    </row>
    <row r="177" spans="1:21" x14ac:dyDescent="0.3">
      <c r="A177">
        <v>43</v>
      </c>
      <c r="B177">
        <v>1</v>
      </c>
      <c r="C177" t="s">
        <v>218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418</v>
      </c>
      <c r="K177" t="s">
        <v>9</v>
      </c>
      <c r="L177" t="s">
        <v>276</v>
      </c>
      <c r="M177">
        <v>28</v>
      </c>
      <c r="U177" t="s">
        <v>477</v>
      </c>
    </row>
    <row r="178" spans="1:21" x14ac:dyDescent="0.3">
      <c r="A178">
        <v>43</v>
      </c>
      <c r="B178">
        <v>2</v>
      </c>
      <c r="C178" t="s">
        <v>218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418</v>
      </c>
      <c r="K178" t="s">
        <v>411</v>
      </c>
      <c r="L178" t="s">
        <v>276</v>
      </c>
      <c r="M178">
        <v>28</v>
      </c>
      <c r="U178" t="s">
        <v>477</v>
      </c>
    </row>
    <row r="179" spans="1:21" x14ac:dyDescent="0.3">
      <c r="A179">
        <v>43</v>
      </c>
      <c r="B179">
        <v>3</v>
      </c>
      <c r="C179" t="s">
        <v>218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418</v>
      </c>
      <c r="K179" t="s">
        <v>893</v>
      </c>
      <c r="L179" t="s">
        <v>289</v>
      </c>
      <c r="M179">
        <v>41</v>
      </c>
      <c r="U179" t="s">
        <v>477</v>
      </c>
    </row>
    <row r="180" spans="1:21" x14ac:dyDescent="0.3">
      <c r="A180">
        <v>43</v>
      </c>
      <c r="B180">
        <v>4</v>
      </c>
      <c r="C180" t="s">
        <v>218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418</v>
      </c>
      <c r="K180" t="s">
        <v>414</v>
      </c>
      <c r="L180" t="s">
        <v>276</v>
      </c>
      <c r="M180">
        <v>26</v>
      </c>
      <c r="U180" t="s">
        <v>477</v>
      </c>
    </row>
    <row r="181" spans="1:21" x14ac:dyDescent="0.3">
      <c r="A181">
        <v>43</v>
      </c>
      <c r="B181">
        <v>5</v>
      </c>
      <c r="C181" t="s">
        <v>218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418</v>
      </c>
      <c r="K181" t="s">
        <v>416</v>
      </c>
      <c r="L181" t="s">
        <v>417</v>
      </c>
      <c r="M181">
        <v>43</v>
      </c>
      <c r="O181">
        <v>53</v>
      </c>
      <c r="U181" t="s">
        <v>477</v>
      </c>
    </row>
    <row r="182" spans="1:21" x14ac:dyDescent="0.3">
      <c r="A182">
        <v>44</v>
      </c>
      <c r="B182">
        <v>1</v>
      </c>
      <c r="C182" t="s">
        <v>226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418</v>
      </c>
      <c r="K182" t="s">
        <v>9</v>
      </c>
      <c r="L182" t="s">
        <v>413</v>
      </c>
      <c r="M182">
        <v>31</v>
      </c>
      <c r="U182" t="s">
        <v>478</v>
      </c>
    </row>
    <row r="183" spans="1:21" x14ac:dyDescent="0.3">
      <c r="A183">
        <v>44</v>
      </c>
      <c r="B183">
        <v>2</v>
      </c>
      <c r="C183" t="s">
        <v>226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418</v>
      </c>
      <c r="K183" t="s">
        <v>411</v>
      </c>
      <c r="L183" t="s">
        <v>289</v>
      </c>
      <c r="M183">
        <v>35</v>
      </c>
      <c r="U183" t="s">
        <v>478</v>
      </c>
    </row>
    <row r="184" spans="1:21" x14ac:dyDescent="0.3">
      <c r="A184">
        <v>44</v>
      </c>
      <c r="B184">
        <v>3</v>
      </c>
      <c r="C184" t="s">
        <v>226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418</v>
      </c>
      <c r="K184" t="s">
        <v>893</v>
      </c>
      <c r="L184" t="s">
        <v>289</v>
      </c>
      <c r="M184">
        <v>41</v>
      </c>
      <c r="U184" t="s">
        <v>478</v>
      </c>
    </row>
    <row r="185" spans="1:21" x14ac:dyDescent="0.3">
      <c r="A185">
        <v>44</v>
      </c>
      <c r="B185">
        <v>4</v>
      </c>
      <c r="C185" t="s">
        <v>226</v>
      </c>
      <c r="D185" t="s">
        <v>48</v>
      </c>
      <c r="E185" t="s">
        <v>24</v>
      </c>
      <c r="F185" t="s">
        <v>26</v>
      </c>
      <c r="G185" t="s">
        <v>49</v>
      </c>
      <c r="H185" t="s">
        <v>71</v>
      </c>
      <c r="I185">
        <v>1</v>
      </c>
      <c r="J185" t="s">
        <v>418</v>
      </c>
      <c r="K185" t="s">
        <v>414</v>
      </c>
      <c r="L185" t="s">
        <v>276</v>
      </c>
      <c r="M185">
        <v>26</v>
      </c>
      <c r="U185" t="s">
        <v>478</v>
      </c>
    </row>
    <row r="186" spans="1:21" x14ac:dyDescent="0.3">
      <c r="A186">
        <v>44</v>
      </c>
      <c r="B186">
        <v>5</v>
      </c>
      <c r="C186" t="s">
        <v>226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418</v>
      </c>
      <c r="K186" t="s">
        <v>416</v>
      </c>
      <c r="L186" t="s">
        <v>417</v>
      </c>
      <c r="M186">
        <v>51</v>
      </c>
      <c r="N186">
        <v>5</v>
      </c>
      <c r="O186">
        <v>61</v>
      </c>
      <c r="P186">
        <v>7</v>
      </c>
      <c r="U186" t="s">
        <v>478</v>
      </c>
    </row>
    <row r="187" spans="1:21" x14ac:dyDescent="0.3">
      <c r="A187">
        <v>45</v>
      </c>
      <c r="B187">
        <v>1</v>
      </c>
      <c r="C187" t="s">
        <v>216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418</v>
      </c>
      <c r="K187" t="s">
        <v>9</v>
      </c>
      <c r="L187" t="s">
        <v>289</v>
      </c>
      <c r="M187">
        <v>36</v>
      </c>
      <c r="U187" t="s">
        <v>479</v>
      </c>
    </row>
    <row r="188" spans="1:21" x14ac:dyDescent="0.3">
      <c r="A188">
        <v>45</v>
      </c>
      <c r="B188">
        <v>2</v>
      </c>
      <c r="C188" t="s">
        <v>216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418</v>
      </c>
      <c r="K188" t="s">
        <v>411</v>
      </c>
      <c r="L188" t="s">
        <v>289</v>
      </c>
      <c r="M188">
        <v>36</v>
      </c>
      <c r="U188" t="s">
        <v>479</v>
      </c>
    </row>
    <row r="189" spans="1:21" x14ac:dyDescent="0.3">
      <c r="A189">
        <v>45</v>
      </c>
      <c r="B189">
        <v>3</v>
      </c>
      <c r="C189" t="s">
        <v>216</v>
      </c>
      <c r="D189" t="s">
        <v>50</v>
      </c>
      <c r="E189" t="s">
        <v>28</v>
      </c>
      <c r="F189" t="s">
        <v>25</v>
      </c>
      <c r="G189" t="s">
        <v>49</v>
      </c>
      <c r="H189" t="s">
        <v>71</v>
      </c>
      <c r="I189">
        <v>1</v>
      </c>
      <c r="J189" t="s">
        <v>418</v>
      </c>
      <c r="K189" t="s">
        <v>894</v>
      </c>
      <c r="L189" t="s">
        <v>276</v>
      </c>
      <c r="M189">
        <v>32</v>
      </c>
      <c r="U189" t="s">
        <v>479</v>
      </c>
    </row>
    <row r="190" spans="1:21" x14ac:dyDescent="0.3">
      <c r="A190">
        <v>45</v>
      </c>
      <c r="B190">
        <v>4</v>
      </c>
      <c r="C190" t="s">
        <v>216</v>
      </c>
      <c r="D190" t="s">
        <v>50</v>
      </c>
      <c r="E190" t="s">
        <v>28</v>
      </c>
      <c r="F190" t="s">
        <v>25</v>
      </c>
      <c r="G190" t="s">
        <v>49</v>
      </c>
      <c r="H190" t="s">
        <v>71</v>
      </c>
      <c r="I190">
        <v>1</v>
      </c>
      <c r="J190" t="s">
        <v>418</v>
      </c>
      <c r="K190" t="s">
        <v>897</v>
      </c>
      <c r="L190" t="s">
        <v>289</v>
      </c>
      <c r="M190">
        <v>41</v>
      </c>
      <c r="U190" t="s">
        <v>479</v>
      </c>
    </row>
    <row r="191" spans="1:21" x14ac:dyDescent="0.3">
      <c r="A191">
        <v>45</v>
      </c>
      <c r="B191">
        <v>5</v>
      </c>
      <c r="C191" t="s">
        <v>216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418</v>
      </c>
      <c r="K191" t="s">
        <v>416</v>
      </c>
      <c r="L191" t="s">
        <v>417</v>
      </c>
      <c r="M191">
        <v>43</v>
      </c>
      <c r="O191">
        <v>53</v>
      </c>
      <c r="U191" t="s">
        <v>479</v>
      </c>
    </row>
    <row r="192" spans="1:21" x14ac:dyDescent="0.3">
      <c r="A192">
        <v>46</v>
      </c>
      <c r="B192">
        <v>1</v>
      </c>
      <c r="C192" t="s">
        <v>218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418</v>
      </c>
      <c r="K192" t="s">
        <v>9</v>
      </c>
      <c r="L192" t="s">
        <v>289</v>
      </c>
      <c r="M192">
        <v>36</v>
      </c>
      <c r="U192" t="s">
        <v>481</v>
      </c>
    </row>
    <row r="193" spans="1:21" x14ac:dyDescent="0.3">
      <c r="A193">
        <v>46</v>
      </c>
      <c r="B193">
        <v>2</v>
      </c>
      <c r="C193" t="s">
        <v>218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418</v>
      </c>
      <c r="K193" t="s">
        <v>411</v>
      </c>
      <c r="L193" t="s">
        <v>289</v>
      </c>
      <c r="M193">
        <v>36</v>
      </c>
      <c r="U193" t="s">
        <v>481</v>
      </c>
    </row>
    <row r="194" spans="1:21" x14ac:dyDescent="0.3">
      <c r="A194">
        <v>46</v>
      </c>
      <c r="B194">
        <v>3</v>
      </c>
      <c r="C194" t="s">
        <v>218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418</v>
      </c>
      <c r="K194" t="s">
        <v>894</v>
      </c>
      <c r="L194" t="s">
        <v>276</v>
      </c>
      <c r="M194">
        <v>32</v>
      </c>
      <c r="U194" t="s">
        <v>481</v>
      </c>
    </row>
    <row r="195" spans="1:21" x14ac:dyDescent="0.3">
      <c r="A195">
        <v>46</v>
      </c>
      <c r="B195">
        <v>4</v>
      </c>
      <c r="C195" t="s">
        <v>218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418</v>
      </c>
      <c r="K195" t="s">
        <v>897</v>
      </c>
      <c r="L195" t="s">
        <v>289</v>
      </c>
      <c r="M195">
        <v>41</v>
      </c>
      <c r="U195" t="s">
        <v>481</v>
      </c>
    </row>
    <row r="196" spans="1:21" x14ac:dyDescent="0.3">
      <c r="A196">
        <v>46</v>
      </c>
      <c r="B196">
        <v>5</v>
      </c>
      <c r="C196" t="s">
        <v>218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418</v>
      </c>
      <c r="K196" t="s">
        <v>416</v>
      </c>
      <c r="L196" t="s">
        <v>417</v>
      </c>
      <c r="M196">
        <v>43</v>
      </c>
      <c r="O196">
        <v>53</v>
      </c>
      <c r="U196" t="s">
        <v>481</v>
      </c>
    </row>
    <row r="197" spans="1:21" x14ac:dyDescent="0.3">
      <c r="A197">
        <v>47</v>
      </c>
      <c r="B197">
        <v>1</v>
      </c>
      <c r="C197" t="s">
        <v>226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418</v>
      </c>
      <c r="K197" t="s">
        <v>9</v>
      </c>
      <c r="L197" t="s">
        <v>289</v>
      </c>
      <c r="M197">
        <v>36</v>
      </c>
      <c r="U197" t="s">
        <v>482</v>
      </c>
    </row>
    <row r="198" spans="1:21" x14ac:dyDescent="0.3">
      <c r="A198">
        <v>47</v>
      </c>
      <c r="B198">
        <v>2</v>
      </c>
      <c r="C198" t="s">
        <v>226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418</v>
      </c>
      <c r="K198" t="s">
        <v>411</v>
      </c>
      <c r="L198" t="s">
        <v>289</v>
      </c>
      <c r="M198">
        <v>36</v>
      </c>
      <c r="U198" t="s">
        <v>482</v>
      </c>
    </row>
    <row r="199" spans="1:21" x14ac:dyDescent="0.3">
      <c r="A199">
        <v>47</v>
      </c>
      <c r="B199">
        <v>3</v>
      </c>
      <c r="C199" t="s">
        <v>226</v>
      </c>
      <c r="D199" t="s">
        <v>50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418</v>
      </c>
      <c r="K199" t="s">
        <v>894</v>
      </c>
      <c r="L199" t="s">
        <v>276</v>
      </c>
      <c r="M199">
        <v>32</v>
      </c>
      <c r="U199" t="s">
        <v>482</v>
      </c>
    </row>
    <row r="200" spans="1:21" x14ac:dyDescent="0.3">
      <c r="A200">
        <v>47</v>
      </c>
      <c r="B200">
        <v>4</v>
      </c>
      <c r="C200" t="s">
        <v>226</v>
      </c>
      <c r="D200" t="s">
        <v>50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418</v>
      </c>
      <c r="K200" t="s">
        <v>897</v>
      </c>
      <c r="L200" t="s">
        <v>276</v>
      </c>
      <c r="M200">
        <v>35</v>
      </c>
      <c r="U200" t="s">
        <v>482</v>
      </c>
    </row>
    <row r="201" spans="1:21" x14ac:dyDescent="0.3">
      <c r="A201">
        <v>48</v>
      </c>
      <c r="B201">
        <v>1</v>
      </c>
      <c r="C201" t="s">
        <v>216</v>
      </c>
      <c r="D201" t="s">
        <v>398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418</v>
      </c>
      <c r="K201" t="s">
        <v>9</v>
      </c>
      <c r="L201" t="s">
        <v>276</v>
      </c>
      <c r="M201">
        <v>27</v>
      </c>
      <c r="U201" t="s">
        <v>483</v>
      </c>
    </row>
    <row r="202" spans="1:21" x14ac:dyDescent="0.3">
      <c r="A202">
        <v>48</v>
      </c>
      <c r="B202">
        <v>2</v>
      </c>
      <c r="C202" t="s">
        <v>216</v>
      </c>
      <c r="D202" t="s">
        <v>398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418</v>
      </c>
      <c r="K202" t="s">
        <v>411</v>
      </c>
      <c r="L202" t="s">
        <v>276</v>
      </c>
      <c r="M202">
        <v>27</v>
      </c>
      <c r="U202" t="s">
        <v>483</v>
      </c>
    </row>
    <row r="203" spans="1:21" x14ac:dyDescent="0.3">
      <c r="A203">
        <v>49</v>
      </c>
      <c r="B203">
        <v>1</v>
      </c>
      <c r="C203" t="s">
        <v>218</v>
      </c>
      <c r="D203" t="s">
        <v>398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418</v>
      </c>
      <c r="K203" t="s">
        <v>9</v>
      </c>
      <c r="L203" t="s">
        <v>276</v>
      </c>
      <c r="M203">
        <v>27</v>
      </c>
      <c r="U203" t="s">
        <v>485</v>
      </c>
    </row>
    <row r="204" spans="1:21" x14ac:dyDescent="0.3">
      <c r="A204">
        <v>49</v>
      </c>
      <c r="B204">
        <v>2</v>
      </c>
      <c r="C204" t="s">
        <v>218</v>
      </c>
      <c r="D204" t="s">
        <v>398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418</v>
      </c>
      <c r="K204" t="s">
        <v>411</v>
      </c>
      <c r="L204" t="s">
        <v>276</v>
      </c>
      <c r="M204">
        <v>27</v>
      </c>
      <c r="U204" t="s">
        <v>485</v>
      </c>
    </row>
    <row r="205" spans="1:21" x14ac:dyDescent="0.3">
      <c r="A205">
        <v>50</v>
      </c>
      <c r="B205">
        <v>1</v>
      </c>
      <c r="C205" t="s">
        <v>717</v>
      </c>
      <c r="D205" t="s">
        <v>398</v>
      </c>
      <c r="E205" t="s">
        <v>24</v>
      </c>
      <c r="F205" t="s">
        <v>31</v>
      </c>
      <c r="G205" t="s">
        <v>49</v>
      </c>
      <c r="H205" t="s">
        <v>71</v>
      </c>
      <c r="I205">
        <v>1</v>
      </c>
      <c r="J205" t="s">
        <v>418</v>
      </c>
      <c r="K205" t="s">
        <v>9</v>
      </c>
      <c r="L205" t="s">
        <v>413</v>
      </c>
      <c r="M205">
        <v>30</v>
      </c>
      <c r="U205" t="s">
        <v>869</v>
      </c>
    </row>
    <row r="206" spans="1:21" x14ac:dyDescent="0.3">
      <c r="A206">
        <v>50</v>
      </c>
      <c r="B206">
        <v>2</v>
      </c>
      <c r="C206" t="s">
        <v>717</v>
      </c>
      <c r="D206" t="s">
        <v>398</v>
      </c>
      <c r="E206" t="s">
        <v>24</v>
      </c>
      <c r="F206" t="s">
        <v>31</v>
      </c>
      <c r="G206" t="s">
        <v>49</v>
      </c>
      <c r="H206" t="s">
        <v>71</v>
      </c>
      <c r="I206">
        <v>1</v>
      </c>
      <c r="J206" t="s">
        <v>418</v>
      </c>
      <c r="K206" t="s">
        <v>411</v>
      </c>
      <c r="L206" t="s">
        <v>276</v>
      </c>
      <c r="M206">
        <v>27</v>
      </c>
      <c r="U206" t="s">
        <v>869</v>
      </c>
    </row>
    <row r="207" spans="1:21" x14ac:dyDescent="0.3">
      <c r="A207">
        <v>50</v>
      </c>
      <c r="B207">
        <v>3</v>
      </c>
      <c r="C207" t="s">
        <v>717</v>
      </c>
      <c r="D207" t="s">
        <v>398</v>
      </c>
      <c r="E207" t="s">
        <v>24</v>
      </c>
      <c r="F207" t="s">
        <v>31</v>
      </c>
      <c r="G207" t="s">
        <v>49</v>
      </c>
      <c r="H207" t="s">
        <v>71</v>
      </c>
      <c r="I207">
        <v>1</v>
      </c>
      <c r="J207" t="s">
        <v>418</v>
      </c>
      <c r="K207" t="s">
        <v>893</v>
      </c>
      <c r="L207" t="s">
        <v>413</v>
      </c>
      <c r="M207">
        <v>30</v>
      </c>
      <c r="U207" t="s">
        <v>869</v>
      </c>
    </row>
    <row r="208" spans="1:21" x14ac:dyDescent="0.3">
      <c r="A208">
        <v>51</v>
      </c>
      <c r="B208">
        <v>1</v>
      </c>
      <c r="C208" t="s">
        <v>216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418</v>
      </c>
      <c r="K208" t="s">
        <v>9</v>
      </c>
      <c r="L208" t="s">
        <v>289</v>
      </c>
      <c r="M208">
        <v>31</v>
      </c>
      <c r="U208" t="s">
        <v>486</v>
      </c>
    </row>
    <row r="209" spans="1:21" x14ac:dyDescent="0.3">
      <c r="A209">
        <v>51</v>
      </c>
      <c r="B209">
        <v>2</v>
      </c>
      <c r="C209" t="s">
        <v>216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418</v>
      </c>
      <c r="K209" t="s">
        <v>411</v>
      </c>
      <c r="L209" t="s">
        <v>289</v>
      </c>
      <c r="M209">
        <v>31</v>
      </c>
      <c r="U209" t="s">
        <v>486</v>
      </c>
    </row>
    <row r="210" spans="1:21" x14ac:dyDescent="0.3">
      <c r="A210">
        <v>51</v>
      </c>
      <c r="B210">
        <v>3</v>
      </c>
      <c r="C210" t="s">
        <v>216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418</v>
      </c>
      <c r="K210" t="s">
        <v>893</v>
      </c>
      <c r="L210" t="s">
        <v>289</v>
      </c>
      <c r="M210">
        <v>37</v>
      </c>
      <c r="U210" t="s">
        <v>486</v>
      </c>
    </row>
    <row r="211" spans="1:21" x14ac:dyDescent="0.3">
      <c r="A211">
        <v>51</v>
      </c>
      <c r="B211">
        <v>4</v>
      </c>
      <c r="C211" t="s">
        <v>216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418</v>
      </c>
      <c r="K211" t="s">
        <v>894</v>
      </c>
      <c r="L211" t="s">
        <v>289</v>
      </c>
      <c r="M211">
        <v>37</v>
      </c>
      <c r="U211" t="s">
        <v>486</v>
      </c>
    </row>
    <row r="212" spans="1:21" x14ac:dyDescent="0.3">
      <c r="A212">
        <v>51</v>
      </c>
      <c r="B212">
        <v>5</v>
      </c>
      <c r="C212" t="s">
        <v>216</v>
      </c>
      <c r="D212" t="s">
        <v>51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418</v>
      </c>
      <c r="K212" t="s">
        <v>414</v>
      </c>
      <c r="L212" t="s">
        <v>276</v>
      </c>
      <c r="M212">
        <v>27</v>
      </c>
      <c r="U212" t="s">
        <v>486</v>
      </c>
    </row>
    <row r="213" spans="1:21" x14ac:dyDescent="0.3">
      <c r="A213">
        <v>51</v>
      </c>
      <c r="B213">
        <v>6</v>
      </c>
      <c r="C213" t="s">
        <v>216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418</v>
      </c>
      <c r="K213" t="s">
        <v>416</v>
      </c>
      <c r="L213" t="s">
        <v>417</v>
      </c>
      <c r="M213">
        <v>41</v>
      </c>
      <c r="O213">
        <v>51</v>
      </c>
      <c r="U213" t="s">
        <v>486</v>
      </c>
    </row>
    <row r="214" spans="1:21" x14ac:dyDescent="0.3">
      <c r="A214">
        <v>52</v>
      </c>
      <c r="B214">
        <v>1</v>
      </c>
      <c r="C214" t="s">
        <v>216</v>
      </c>
      <c r="D214" t="s">
        <v>52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418</v>
      </c>
      <c r="K214" t="s">
        <v>9</v>
      </c>
      <c r="L214" t="s">
        <v>289</v>
      </c>
      <c r="M214">
        <v>33</v>
      </c>
      <c r="U214" t="s">
        <v>488</v>
      </c>
    </row>
    <row r="215" spans="1:21" x14ac:dyDescent="0.3">
      <c r="A215">
        <v>52</v>
      </c>
      <c r="B215">
        <v>2</v>
      </c>
      <c r="C215" t="s">
        <v>216</v>
      </c>
      <c r="D215" t="s">
        <v>52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418</v>
      </c>
      <c r="K215" t="s">
        <v>411</v>
      </c>
      <c r="L215" t="s">
        <v>289</v>
      </c>
      <c r="M215">
        <v>33</v>
      </c>
      <c r="U215" t="s">
        <v>488</v>
      </c>
    </row>
    <row r="216" spans="1:21" x14ac:dyDescent="0.3">
      <c r="A216">
        <v>52</v>
      </c>
      <c r="B216">
        <v>3</v>
      </c>
      <c r="C216" t="s">
        <v>216</v>
      </c>
      <c r="D216" t="s">
        <v>52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418</v>
      </c>
      <c r="K216" t="s">
        <v>893</v>
      </c>
      <c r="L216" t="s">
        <v>289</v>
      </c>
      <c r="M216">
        <v>39</v>
      </c>
      <c r="U216" t="s">
        <v>488</v>
      </c>
    </row>
    <row r="217" spans="1:21" x14ac:dyDescent="0.3">
      <c r="A217">
        <v>52</v>
      </c>
      <c r="B217">
        <v>4</v>
      </c>
      <c r="C217" t="s">
        <v>216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418</v>
      </c>
      <c r="K217" t="s">
        <v>894</v>
      </c>
      <c r="L217" t="s">
        <v>289</v>
      </c>
      <c r="M217">
        <v>41</v>
      </c>
      <c r="U217" t="s">
        <v>488</v>
      </c>
    </row>
    <row r="218" spans="1:21" x14ac:dyDescent="0.3">
      <c r="A218">
        <v>53</v>
      </c>
      <c r="B218">
        <v>1</v>
      </c>
      <c r="C218" t="s">
        <v>216</v>
      </c>
      <c r="D218" t="s">
        <v>53</v>
      </c>
      <c r="E218" t="s">
        <v>23</v>
      </c>
      <c r="F218" t="s">
        <v>21</v>
      </c>
      <c r="G218" t="s">
        <v>49</v>
      </c>
      <c r="H218" t="s">
        <v>71</v>
      </c>
      <c r="I218">
        <v>1</v>
      </c>
      <c r="J218" t="s">
        <v>418</v>
      </c>
      <c r="U218" t="s">
        <v>490</v>
      </c>
    </row>
    <row r="219" spans="1:21" x14ac:dyDescent="0.3">
      <c r="A219">
        <v>54</v>
      </c>
      <c r="B219">
        <v>1</v>
      </c>
      <c r="C219" t="s">
        <v>216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418</v>
      </c>
      <c r="K219" t="s">
        <v>9</v>
      </c>
      <c r="L219" t="s">
        <v>276</v>
      </c>
      <c r="M219">
        <v>27</v>
      </c>
      <c r="U219" t="s">
        <v>492</v>
      </c>
    </row>
    <row r="220" spans="1:21" x14ac:dyDescent="0.3">
      <c r="A220">
        <v>54</v>
      </c>
      <c r="B220">
        <v>2</v>
      </c>
      <c r="C220" t="s">
        <v>216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418</v>
      </c>
      <c r="K220" t="s">
        <v>411</v>
      </c>
      <c r="L220" t="s">
        <v>276</v>
      </c>
      <c r="M220">
        <v>25</v>
      </c>
      <c r="U220" t="s">
        <v>492</v>
      </c>
    </row>
    <row r="221" spans="1:21" x14ac:dyDescent="0.3">
      <c r="A221">
        <v>54</v>
      </c>
      <c r="B221">
        <v>3</v>
      </c>
      <c r="C221" t="s">
        <v>216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418</v>
      </c>
      <c r="K221" t="s">
        <v>414</v>
      </c>
      <c r="L221" t="s">
        <v>276</v>
      </c>
      <c r="M221">
        <v>25</v>
      </c>
      <c r="U221" t="s">
        <v>492</v>
      </c>
    </row>
    <row r="222" spans="1:21" x14ac:dyDescent="0.3">
      <c r="A222">
        <v>55</v>
      </c>
      <c r="B222">
        <v>1</v>
      </c>
      <c r="C222" t="s">
        <v>216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418</v>
      </c>
      <c r="K222" t="s">
        <v>9</v>
      </c>
      <c r="L222" t="s">
        <v>276</v>
      </c>
      <c r="M222">
        <v>33</v>
      </c>
      <c r="U222" t="s">
        <v>494</v>
      </c>
    </row>
    <row r="223" spans="1:21" x14ac:dyDescent="0.3">
      <c r="A223">
        <v>55</v>
      </c>
      <c r="B223">
        <v>2</v>
      </c>
      <c r="C223" t="s">
        <v>216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418</v>
      </c>
      <c r="K223" t="s">
        <v>411</v>
      </c>
      <c r="L223" t="s">
        <v>276</v>
      </c>
      <c r="M223">
        <v>33</v>
      </c>
      <c r="U223" t="s">
        <v>494</v>
      </c>
    </row>
    <row r="224" spans="1:21" x14ac:dyDescent="0.3">
      <c r="A224">
        <v>55</v>
      </c>
      <c r="B224">
        <v>3</v>
      </c>
      <c r="C224" t="s">
        <v>216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418</v>
      </c>
      <c r="K224" t="s">
        <v>894</v>
      </c>
      <c r="L224" t="s">
        <v>276</v>
      </c>
      <c r="M224">
        <v>33</v>
      </c>
      <c r="U224" t="s">
        <v>494</v>
      </c>
    </row>
    <row r="225" spans="1:21" x14ac:dyDescent="0.3">
      <c r="A225">
        <v>55</v>
      </c>
      <c r="B225">
        <v>4</v>
      </c>
      <c r="C225" t="s">
        <v>216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418</v>
      </c>
      <c r="K225" t="s">
        <v>414</v>
      </c>
      <c r="L225" t="s">
        <v>276</v>
      </c>
      <c r="M225">
        <v>33</v>
      </c>
      <c r="U225" t="s">
        <v>494</v>
      </c>
    </row>
    <row r="226" spans="1:21" x14ac:dyDescent="0.3">
      <c r="A226">
        <v>56</v>
      </c>
      <c r="B226">
        <v>1</v>
      </c>
      <c r="C226" t="s">
        <v>226</v>
      </c>
      <c r="D226" t="s">
        <v>30</v>
      </c>
      <c r="E226" t="s">
        <v>24</v>
      </c>
      <c r="F226" t="s">
        <v>31</v>
      </c>
      <c r="G226" t="s">
        <v>20</v>
      </c>
      <c r="H226" t="s">
        <v>71</v>
      </c>
      <c r="I226">
        <v>1</v>
      </c>
      <c r="J226" t="s">
        <v>418</v>
      </c>
      <c r="K226" t="s">
        <v>9</v>
      </c>
      <c r="L226" t="s">
        <v>276</v>
      </c>
      <c r="M226">
        <v>33</v>
      </c>
      <c r="U226" t="s">
        <v>496</v>
      </c>
    </row>
    <row r="227" spans="1:21" x14ac:dyDescent="0.3">
      <c r="A227">
        <v>56</v>
      </c>
      <c r="B227">
        <v>2</v>
      </c>
      <c r="C227" t="s">
        <v>226</v>
      </c>
      <c r="D227" t="s">
        <v>30</v>
      </c>
      <c r="E227" t="s">
        <v>24</v>
      </c>
      <c r="F227" t="s">
        <v>31</v>
      </c>
      <c r="G227" t="s">
        <v>20</v>
      </c>
      <c r="H227" t="s">
        <v>71</v>
      </c>
      <c r="I227">
        <v>1</v>
      </c>
      <c r="J227" t="s">
        <v>418</v>
      </c>
      <c r="K227" t="s">
        <v>411</v>
      </c>
      <c r="L227" t="s">
        <v>276</v>
      </c>
      <c r="M227">
        <v>33</v>
      </c>
      <c r="U227" t="s">
        <v>496</v>
      </c>
    </row>
    <row r="228" spans="1:21" x14ac:dyDescent="0.3">
      <c r="A228">
        <v>56</v>
      </c>
      <c r="B228">
        <v>3</v>
      </c>
      <c r="C228" t="s">
        <v>226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418</v>
      </c>
      <c r="K228" t="s">
        <v>894</v>
      </c>
      <c r="L228" t="s">
        <v>276</v>
      </c>
      <c r="M228">
        <v>33</v>
      </c>
      <c r="U228" t="s">
        <v>496</v>
      </c>
    </row>
    <row r="229" spans="1:21" x14ac:dyDescent="0.3">
      <c r="A229">
        <v>56</v>
      </c>
      <c r="B229">
        <v>4</v>
      </c>
      <c r="C229" t="s">
        <v>226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418</v>
      </c>
      <c r="K229" t="s">
        <v>414</v>
      </c>
      <c r="L229" t="s">
        <v>276</v>
      </c>
      <c r="M229">
        <v>33</v>
      </c>
      <c r="U229" t="s">
        <v>496</v>
      </c>
    </row>
    <row r="230" spans="1:21" x14ac:dyDescent="0.3">
      <c r="A230">
        <v>57</v>
      </c>
      <c r="B230">
        <v>1</v>
      </c>
      <c r="C230" t="s">
        <v>216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418</v>
      </c>
      <c r="K230" t="s">
        <v>9</v>
      </c>
      <c r="L230" t="s">
        <v>289</v>
      </c>
      <c r="M230">
        <v>35</v>
      </c>
      <c r="U230" t="s">
        <v>497</v>
      </c>
    </row>
    <row r="231" spans="1:21" x14ac:dyDescent="0.3">
      <c r="A231">
        <v>57</v>
      </c>
      <c r="B231">
        <v>2</v>
      </c>
      <c r="C231" t="s">
        <v>216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418</v>
      </c>
      <c r="K231" t="s">
        <v>411</v>
      </c>
      <c r="L231" t="s">
        <v>289</v>
      </c>
      <c r="M231">
        <v>35</v>
      </c>
      <c r="U231" t="s">
        <v>497</v>
      </c>
    </row>
    <row r="232" spans="1:21" x14ac:dyDescent="0.3">
      <c r="A232">
        <v>57</v>
      </c>
      <c r="B232">
        <v>3</v>
      </c>
      <c r="C232" t="s">
        <v>216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418</v>
      </c>
      <c r="K232" t="s">
        <v>896</v>
      </c>
      <c r="L232" t="s">
        <v>289</v>
      </c>
      <c r="M232">
        <v>39</v>
      </c>
      <c r="U232" t="s">
        <v>497</v>
      </c>
    </row>
    <row r="233" spans="1:21" x14ac:dyDescent="0.3">
      <c r="A233">
        <v>57</v>
      </c>
      <c r="B233">
        <v>4</v>
      </c>
      <c r="C233" t="s">
        <v>216</v>
      </c>
      <c r="D233" t="s">
        <v>32</v>
      </c>
      <c r="E233" t="s">
        <v>28</v>
      </c>
      <c r="F233" t="s">
        <v>25</v>
      </c>
      <c r="G233" t="s">
        <v>20</v>
      </c>
      <c r="H233" t="s">
        <v>71</v>
      </c>
      <c r="I233">
        <v>1</v>
      </c>
      <c r="J233" t="s">
        <v>418</v>
      </c>
      <c r="K233" t="s">
        <v>894</v>
      </c>
      <c r="L233" t="s">
        <v>289</v>
      </c>
      <c r="M233">
        <v>42</v>
      </c>
      <c r="U233" t="s">
        <v>497</v>
      </c>
    </row>
    <row r="234" spans="1:21" x14ac:dyDescent="0.3">
      <c r="A234">
        <v>57</v>
      </c>
      <c r="B234">
        <v>5</v>
      </c>
      <c r="C234" t="s">
        <v>216</v>
      </c>
      <c r="D234" t="s">
        <v>32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418</v>
      </c>
      <c r="K234" t="s">
        <v>416</v>
      </c>
      <c r="L234" t="s">
        <v>417</v>
      </c>
      <c r="M234">
        <v>47</v>
      </c>
      <c r="O234">
        <v>57</v>
      </c>
      <c r="U234" t="s">
        <v>497</v>
      </c>
    </row>
    <row r="235" spans="1:21" x14ac:dyDescent="0.3">
      <c r="A235">
        <v>58</v>
      </c>
      <c r="B235">
        <v>1</v>
      </c>
      <c r="C235" t="s">
        <v>226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418</v>
      </c>
      <c r="K235" t="s">
        <v>9</v>
      </c>
      <c r="L235" t="s">
        <v>289</v>
      </c>
      <c r="M235">
        <v>35</v>
      </c>
      <c r="U235" t="s">
        <v>499</v>
      </c>
    </row>
    <row r="236" spans="1:21" x14ac:dyDescent="0.3">
      <c r="A236">
        <v>58</v>
      </c>
      <c r="B236">
        <v>2</v>
      </c>
      <c r="C236" t="s">
        <v>226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418</v>
      </c>
      <c r="K236" t="s">
        <v>411</v>
      </c>
      <c r="L236" t="s">
        <v>289</v>
      </c>
      <c r="M236">
        <v>35</v>
      </c>
      <c r="U236" t="s">
        <v>499</v>
      </c>
    </row>
    <row r="237" spans="1:21" x14ac:dyDescent="0.3">
      <c r="A237">
        <v>58</v>
      </c>
      <c r="B237">
        <v>3</v>
      </c>
      <c r="C237" t="s">
        <v>226</v>
      </c>
      <c r="D237" t="s">
        <v>32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418</v>
      </c>
      <c r="K237" t="s">
        <v>896</v>
      </c>
      <c r="L237" t="s">
        <v>289</v>
      </c>
      <c r="M237">
        <v>39</v>
      </c>
      <c r="U237" t="s">
        <v>499</v>
      </c>
    </row>
    <row r="238" spans="1:21" x14ac:dyDescent="0.3">
      <c r="A238">
        <v>58</v>
      </c>
      <c r="B238">
        <v>4</v>
      </c>
      <c r="C238" t="s">
        <v>226</v>
      </c>
      <c r="D238" t="s">
        <v>32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418</v>
      </c>
      <c r="K238" t="s">
        <v>894</v>
      </c>
      <c r="L238" t="s">
        <v>289</v>
      </c>
      <c r="M238">
        <v>42</v>
      </c>
      <c r="U238" t="s">
        <v>499</v>
      </c>
    </row>
    <row r="239" spans="1:21" x14ac:dyDescent="0.3">
      <c r="A239">
        <v>58</v>
      </c>
      <c r="B239">
        <v>5</v>
      </c>
      <c r="C239" t="s">
        <v>226</v>
      </c>
      <c r="D239" t="s">
        <v>32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418</v>
      </c>
      <c r="K239" t="s">
        <v>416</v>
      </c>
      <c r="L239" t="s">
        <v>417</v>
      </c>
      <c r="M239">
        <v>47</v>
      </c>
      <c r="O239">
        <v>57</v>
      </c>
      <c r="U239" t="s">
        <v>499</v>
      </c>
    </row>
    <row r="240" spans="1:21" x14ac:dyDescent="0.3">
      <c r="A240">
        <v>58</v>
      </c>
      <c r="B240">
        <v>6</v>
      </c>
      <c r="C240" t="s">
        <v>226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418</v>
      </c>
      <c r="K240" t="s">
        <v>416</v>
      </c>
      <c r="L240" t="s">
        <v>417</v>
      </c>
      <c r="M240">
        <v>47</v>
      </c>
      <c r="O240">
        <v>57</v>
      </c>
      <c r="Q240" t="s">
        <v>899</v>
      </c>
      <c r="U240" t="s">
        <v>499</v>
      </c>
    </row>
    <row r="241" spans="1:21" x14ac:dyDescent="0.3">
      <c r="A241">
        <v>59</v>
      </c>
      <c r="B241">
        <v>1</v>
      </c>
      <c r="C241" t="s">
        <v>216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418</v>
      </c>
      <c r="K241" t="s">
        <v>9</v>
      </c>
      <c r="L241" t="s">
        <v>276</v>
      </c>
      <c r="M241">
        <v>28</v>
      </c>
      <c r="U241" t="s">
        <v>500</v>
      </c>
    </row>
    <row r="242" spans="1:21" x14ac:dyDescent="0.3">
      <c r="A242">
        <v>59</v>
      </c>
      <c r="B242">
        <v>2</v>
      </c>
      <c r="C242" t="s">
        <v>216</v>
      </c>
      <c r="D242" t="s">
        <v>33</v>
      </c>
      <c r="E242" t="s">
        <v>24</v>
      </c>
      <c r="F242" t="s">
        <v>26</v>
      </c>
      <c r="G242" t="s">
        <v>20</v>
      </c>
      <c r="H242" t="s">
        <v>71</v>
      </c>
      <c r="I242">
        <v>1</v>
      </c>
      <c r="J242" t="s">
        <v>418</v>
      </c>
      <c r="K242" t="s">
        <v>411</v>
      </c>
      <c r="L242" t="s">
        <v>276</v>
      </c>
      <c r="M242">
        <v>27</v>
      </c>
      <c r="U242" t="s">
        <v>500</v>
      </c>
    </row>
    <row r="243" spans="1:21" x14ac:dyDescent="0.3">
      <c r="A243">
        <v>59</v>
      </c>
      <c r="B243">
        <v>3</v>
      </c>
      <c r="C243" t="s">
        <v>216</v>
      </c>
      <c r="D243" t="s">
        <v>33</v>
      </c>
      <c r="E243" t="s">
        <v>24</v>
      </c>
      <c r="F243" t="s">
        <v>26</v>
      </c>
      <c r="G243" t="s">
        <v>20</v>
      </c>
      <c r="H243" t="s">
        <v>71</v>
      </c>
      <c r="I243">
        <v>1</v>
      </c>
      <c r="J243" t="s">
        <v>418</v>
      </c>
      <c r="K243" t="s">
        <v>414</v>
      </c>
      <c r="L243" t="s">
        <v>276</v>
      </c>
      <c r="M243">
        <v>26</v>
      </c>
      <c r="U243" t="s">
        <v>500</v>
      </c>
    </row>
    <row r="244" spans="1:21" x14ac:dyDescent="0.3">
      <c r="A244">
        <v>59</v>
      </c>
      <c r="B244">
        <v>4</v>
      </c>
      <c r="C244" t="s">
        <v>216</v>
      </c>
      <c r="D244" t="s">
        <v>33</v>
      </c>
      <c r="E244" t="s">
        <v>24</v>
      </c>
      <c r="F244" t="s">
        <v>26</v>
      </c>
      <c r="G244" t="s">
        <v>20</v>
      </c>
      <c r="H244" t="s">
        <v>71</v>
      </c>
      <c r="I244">
        <v>1</v>
      </c>
      <c r="J244" t="s">
        <v>418</v>
      </c>
      <c r="K244" t="s">
        <v>416</v>
      </c>
      <c r="L244" t="s">
        <v>417</v>
      </c>
      <c r="M244">
        <v>43</v>
      </c>
      <c r="O244">
        <v>53</v>
      </c>
      <c r="U244" t="s">
        <v>500</v>
      </c>
    </row>
    <row r="245" spans="1:21" x14ac:dyDescent="0.3">
      <c r="A245">
        <v>60</v>
      </c>
      <c r="B245">
        <v>1</v>
      </c>
      <c r="C245" t="s">
        <v>216</v>
      </c>
      <c r="D245" t="s">
        <v>34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418</v>
      </c>
      <c r="K245" t="s">
        <v>9</v>
      </c>
      <c r="L245" t="s">
        <v>289</v>
      </c>
      <c r="M245">
        <v>37</v>
      </c>
      <c r="U245" t="s">
        <v>502</v>
      </c>
    </row>
    <row r="246" spans="1:21" x14ac:dyDescent="0.3">
      <c r="A246">
        <v>60</v>
      </c>
      <c r="B246">
        <v>2</v>
      </c>
      <c r="C246" t="s">
        <v>216</v>
      </c>
      <c r="D246" t="s">
        <v>34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418</v>
      </c>
      <c r="K246" t="s">
        <v>411</v>
      </c>
      <c r="L246" t="s">
        <v>289</v>
      </c>
      <c r="M246">
        <v>37</v>
      </c>
      <c r="U246" t="s">
        <v>502</v>
      </c>
    </row>
    <row r="247" spans="1:21" x14ac:dyDescent="0.3">
      <c r="A247">
        <v>60</v>
      </c>
      <c r="B247">
        <v>3</v>
      </c>
      <c r="C247" t="s">
        <v>216</v>
      </c>
      <c r="D247" t="s">
        <v>34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418</v>
      </c>
      <c r="K247" t="s">
        <v>896</v>
      </c>
      <c r="L247" t="s">
        <v>289</v>
      </c>
      <c r="M247">
        <v>37</v>
      </c>
      <c r="U247" t="s">
        <v>502</v>
      </c>
    </row>
    <row r="248" spans="1:21" x14ac:dyDescent="0.3">
      <c r="A248">
        <v>60</v>
      </c>
      <c r="B248">
        <v>4</v>
      </c>
      <c r="C248" t="s">
        <v>216</v>
      </c>
      <c r="D248" t="s">
        <v>34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418</v>
      </c>
      <c r="K248" t="s">
        <v>414</v>
      </c>
      <c r="L248" t="s">
        <v>276</v>
      </c>
      <c r="M248">
        <v>35</v>
      </c>
      <c r="U248" t="s">
        <v>502</v>
      </c>
    </row>
    <row r="249" spans="1:21" x14ac:dyDescent="0.3">
      <c r="A249">
        <v>60</v>
      </c>
      <c r="B249">
        <v>5</v>
      </c>
      <c r="C249" t="s">
        <v>216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418</v>
      </c>
      <c r="K249" t="s">
        <v>416</v>
      </c>
      <c r="L249" t="s">
        <v>417</v>
      </c>
      <c r="M249">
        <v>49</v>
      </c>
      <c r="O249">
        <v>59</v>
      </c>
      <c r="U249" t="s">
        <v>502</v>
      </c>
    </row>
    <row r="250" spans="1:21" x14ac:dyDescent="0.3">
      <c r="A250">
        <v>61</v>
      </c>
      <c r="B250">
        <v>1</v>
      </c>
      <c r="C250" t="s">
        <v>216</v>
      </c>
      <c r="D250" t="s">
        <v>35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418</v>
      </c>
      <c r="K250" t="s">
        <v>9</v>
      </c>
      <c r="L250" t="s">
        <v>413</v>
      </c>
      <c r="M250">
        <v>32</v>
      </c>
      <c r="U250" t="s">
        <v>504</v>
      </c>
    </row>
    <row r="251" spans="1:21" x14ac:dyDescent="0.3">
      <c r="A251">
        <v>61</v>
      </c>
      <c r="B251">
        <v>2</v>
      </c>
      <c r="C251" t="s">
        <v>216</v>
      </c>
      <c r="D251" t="s">
        <v>35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418</v>
      </c>
      <c r="K251" t="s">
        <v>411</v>
      </c>
      <c r="L251" t="s">
        <v>289</v>
      </c>
      <c r="M251">
        <v>32</v>
      </c>
      <c r="U251" t="s">
        <v>504</v>
      </c>
    </row>
    <row r="252" spans="1:21" x14ac:dyDescent="0.3">
      <c r="A252">
        <v>61</v>
      </c>
      <c r="B252">
        <v>3</v>
      </c>
      <c r="C252" t="s">
        <v>216</v>
      </c>
      <c r="D252" t="s">
        <v>35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418</v>
      </c>
      <c r="K252" t="s">
        <v>893</v>
      </c>
      <c r="L252" t="s">
        <v>289</v>
      </c>
      <c r="M252">
        <v>32</v>
      </c>
      <c r="U252" t="s">
        <v>504</v>
      </c>
    </row>
    <row r="253" spans="1:21" x14ac:dyDescent="0.3">
      <c r="A253">
        <v>61</v>
      </c>
      <c r="B253">
        <v>4</v>
      </c>
      <c r="C253" t="s">
        <v>216</v>
      </c>
      <c r="D253" t="s">
        <v>35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418</v>
      </c>
      <c r="K253" t="s">
        <v>894</v>
      </c>
      <c r="L253" t="s">
        <v>289</v>
      </c>
      <c r="M253">
        <v>42</v>
      </c>
      <c r="U253" t="s">
        <v>504</v>
      </c>
    </row>
    <row r="254" spans="1:21" x14ac:dyDescent="0.3">
      <c r="A254">
        <v>61</v>
      </c>
      <c r="B254">
        <v>5</v>
      </c>
      <c r="C254" t="s">
        <v>216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418</v>
      </c>
      <c r="K254" t="s">
        <v>414</v>
      </c>
      <c r="L254" t="s">
        <v>276</v>
      </c>
      <c r="M254">
        <v>30</v>
      </c>
      <c r="U254" t="s">
        <v>504</v>
      </c>
    </row>
    <row r="255" spans="1:21" x14ac:dyDescent="0.3">
      <c r="A255">
        <v>61</v>
      </c>
      <c r="B255">
        <v>6</v>
      </c>
      <c r="C255" t="s">
        <v>216</v>
      </c>
      <c r="D255" t="s">
        <v>35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418</v>
      </c>
      <c r="K255" t="s">
        <v>416</v>
      </c>
      <c r="L255" t="s">
        <v>417</v>
      </c>
      <c r="M255">
        <v>44</v>
      </c>
      <c r="O255">
        <v>54</v>
      </c>
      <c r="U255" t="s">
        <v>504</v>
      </c>
    </row>
    <row r="256" spans="1:21" x14ac:dyDescent="0.3">
      <c r="A256">
        <v>62</v>
      </c>
      <c r="B256">
        <v>1</v>
      </c>
      <c r="C256" t="s">
        <v>717</v>
      </c>
      <c r="D256" t="s">
        <v>35</v>
      </c>
      <c r="E256" t="s">
        <v>24</v>
      </c>
      <c r="F256" t="s">
        <v>25</v>
      </c>
      <c r="G256" t="s">
        <v>20</v>
      </c>
      <c r="H256" t="s">
        <v>71</v>
      </c>
      <c r="I256">
        <v>1</v>
      </c>
      <c r="J256" t="s">
        <v>418</v>
      </c>
      <c r="K256" t="s">
        <v>9</v>
      </c>
      <c r="L256" t="s">
        <v>413</v>
      </c>
      <c r="M256">
        <v>32</v>
      </c>
      <c r="U256" t="s">
        <v>723</v>
      </c>
    </row>
    <row r="257" spans="1:21" x14ac:dyDescent="0.3">
      <c r="A257">
        <v>62</v>
      </c>
      <c r="B257">
        <v>2</v>
      </c>
      <c r="C257" t="s">
        <v>717</v>
      </c>
      <c r="D257" t="s">
        <v>35</v>
      </c>
      <c r="E257" t="s">
        <v>24</v>
      </c>
      <c r="F257" t="s">
        <v>25</v>
      </c>
      <c r="G257" t="s">
        <v>20</v>
      </c>
      <c r="H257" t="s">
        <v>71</v>
      </c>
      <c r="I257">
        <v>1</v>
      </c>
      <c r="J257" t="s">
        <v>418</v>
      </c>
      <c r="K257" t="s">
        <v>411</v>
      </c>
      <c r="L257" t="s">
        <v>289</v>
      </c>
      <c r="M257">
        <v>32</v>
      </c>
      <c r="U257" t="s">
        <v>723</v>
      </c>
    </row>
    <row r="258" spans="1:21" x14ac:dyDescent="0.3">
      <c r="A258">
        <v>62</v>
      </c>
      <c r="B258">
        <v>3</v>
      </c>
      <c r="C258" t="s">
        <v>717</v>
      </c>
      <c r="D258" t="s">
        <v>35</v>
      </c>
      <c r="E258" t="s">
        <v>24</v>
      </c>
      <c r="F258" t="s">
        <v>25</v>
      </c>
      <c r="G258" t="s">
        <v>20</v>
      </c>
      <c r="H258" t="s">
        <v>71</v>
      </c>
      <c r="I258">
        <v>1</v>
      </c>
      <c r="J258" t="s">
        <v>418</v>
      </c>
      <c r="K258" t="s">
        <v>893</v>
      </c>
      <c r="L258" t="s">
        <v>289</v>
      </c>
      <c r="M258">
        <v>32</v>
      </c>
      <c r="U258" t="s">
        <v>723</v>
      </c>
    </row>
    <row r="259" spans="1:21" x14ac:dyDescent="0.3">
      <c r="A259">
        <v>62</v>
      </c>
      <c r="B259">
        <v>4</v>
      </c>
      <c r="C259" t="s">
        <v>717</v>
      </c>
      <c r="D259" t="s">
        <v>35</v>
      </c>
      <c r="E259" t="s">
        <v>24</v>
      </c>
      <c r="F259" t="s">
        <v>25</v>
      </c>
      <c r="G259" t="s">
        <v>20</v>
      </c>
      <c r="H259" t="s">
        <v>71</v>
      </c>
      <c r="I259">
        <v>1</v>
      </c>
      <c r="J259" t="s">
        <v>418</v>
      </c>
      <c r="K259" t="s">
        <v>896</v>
      </c>
      <c r="L259" t="s">
        <v>413</v>
      </c>
      <c r="M259">
        <v>29</v>
      </c>
      <c r="U259" t="s">
        <v>723</v>
      </c>
    </row>
    <row r="260" spans="1:21" x14ac:dyDescent="0.3">
      <c r="A260">
        <v>62</v>
      </c>
      <c r="B260">
        <v>5</v>
      </c>
      <c r="C260" t="s">
        <v>717</v>
      </c>
      <c r="D260" t="s">
        <v>35</v>
      </c>
      <c r="E260" t="s">
        <v>24</v>
      </c>
      <c r="F260" t="s">
        <v>25</v>
      </c>
      <c r="G260" t="s">
        <v>20</v>
      </c>
      <c r="H260" t="s">
        <v>71</v>
      </c>
      <c r="I260">
        <v>1</v>
      </c>
      <c r="J260" t="s">
        <v>418</v>
      </c>
      <c r="K260" t="s">
        <v>894</v>
      </c>
      <c r="L260" t="s">
        <v>289</v>
      </c>
      <c r="M260">
        <v>42</v>
      </c>
      <c r="U260" t="s">
        <v>723</v>
      </c>
    </row>
    <row r="261" spans="1:21" x14ac:dyDescent="0.3">
      <c r="A261">
        <v>62</v>
      </c>
      <c r="B261">
        <v>6</v>
      </c>
      <c r="C261" t="s">
        <v>717</v>
      </c>
      <c r="D261" t="s">
        <v>35</v>
      </c>
      <c r="E261" t="s">
        <v>24</v>
      </c>
      <c r="F261" t="s">
        <v>25</v>
      </c>
      <c r="G261" t="s">
        <v>20</v>
      </c>
      <c r="H261" t="s">
        <v>71</v>
      </c>
      <c r="I261">
        <v>1</v>
      </c>
      <c r="J261" t="s">
        <v>418</v>
      </c>
      <c r="K261" t="s">
        <v>898</v>
      </c>
      <c r="L261" t="s">
        <v>413</v>
      </c>
      <c r="M261">
        <v>29</v>
      </c>
      <c r="U261" t="s">
        <v>723</v>
      </c>
    </row>
    <row r="262" spans="1:21" x14ac:dyDescent="0.3">
      <c r="A262">
        <v>62</v>
      </c>
      <c r="B262">
        <v>7</v>
      </c>
      <c r="C262" t="s">
        <v>717</v>
      </c>
      <c r="D262" t="s">
        <v>35</v>
      </c>
      <c r="E262" t="s">
        <v>24</v>
      </c>
      <c r="F262" t="s">
        <v>25</v>
      </c>
      <c r="G262" t="s">
        <v>20</v>
      </c>
      <c r="H262" t="s">
        <v>71</v>
      </c>
      <c r="I262">
        <v>1</v>
      </c>
      <c r="J262" t="s">
        <v>418</v>
      </c>
      <c r="K262" t="s">
        <v>414</v>
      </c>
      <c r="L262" t="s">
        <v>276</v>
      </c>
      <c r="M262">
        <v>30</v>
      </c>
      <c r="U262" t="s">
        <v>723</v>
      </c>
    </row>
    <row r="263" spans="1:21" x14ac:dyDescent="0.3">
      <c r="A263">
        <v>62</v>
      </c>
      <c r="B263">
        <v>8</v>
      </c>
      <c r="C263" t="s">
        <v>717</v>
      </c>
      <c r="D263" t="s">
        <v>35</v>
      </c>
      <c r="E263" t="s">
        <v>24</v>
      </c>
      <c r="F263" t="s">
        <v>25</v>
      </c>
      <c r="G263" t="s">
        <v>20</v>
      </c>
      <c r="H263" t="s">
        <v>71</v>
      </c>
      <c r="I263">
        <v>1</v>
      </c>
      <c r="J263" t="s">
        <v>418</v>
      </c>
      <c r="K263" t="s">
        <v>894</v>
      </c>
      <c r="L263" t="s">
        <v>417</v>
      </c>
      <c r="M263">
        <v>44</v>
      </c>
      <c r="O263">
        <v>54</v>
      </c>
      <c r="U263" t="s">
        <v>723</v>
      </c>
    </row>
    <row r="264" spans="1:21" x14ac:dyDescent="0.3">
      <c r="A264">
        <v>62</v>
      </c>
      <c r="B264">
        <v>9</v>
      </c>
      <c r="C264" t="s">
        <v>717</v>
      </c>
      <c r="D264" t="s">
        <v>35</v>
      </c>
      <c r="E264" t="s">
        <v>24</v>
      </c>
      <c r="F264" t="s">
        <v>25</v>
      </c>
      <c r="G264" t="s">
        <v>20</v>
      </c>
      <c r="H264" t="s">
        <v>71</v>
      </c>
      <c r="I264">
        <v>1</v>
      </c>
      <c r="J264" t="s">
        <v>418</v>
      </c>
      <c r="K264" t="s">
        <v>416</v>
      </c>
      <c r="L264" t="s">
        <v>417</v>
      </c>
      <c r="M264">
        <v>44</v>
      </c>
      <c r="O264">
        <v>54</v>
      </c>
      <c r="U264" t="s">
        <v>723</v>
      </c>
    </row>
    <row r="265" spans="1:21" x14ac:dyDescent="0.3">
      <c r="A265">
        <v>63</v>
      </c>
      <c r="B265">
        <v>1</v>
      </c>
      <c r="C265" t="s">
        <v>216</v>
      </c>
      <c r="D265" t="s">
        <v>36</v>
      </c>
      <c r="E265" t="s">
        <v>23</v>
      </c>
      <c r="F265" t="s">
        <v>21</v>
      </c>
      <c r="G265" t="s">
        <v>20</v>
      </c>
      <c r="H265" t="s">
        <v>71</v>
      </c>
      <c r="I265">
        <v>1</v>
      </c>
      <c r="J265" t="s">
        <v>418</v>
      </c>
      <c r="U265" t="s">
        <v>506</v>
      </c>
    </row>
    <row r="266" spans="1:21" x14ac:dyDescent="0.3">
      <c r="A266">
        <v>64</v>
      </c>
      <c r="B266">
        <v>1</v>
      </c>
      <c r="C266" t="s">
        <v>216</v>
      </c>
      <c r="D266" t="s">
        <v>37</v>
      </c>
      <c r="E266" t="s">
        <v>23</v>
      </c>
      <c r="F266" t="s">
        <v>26</v>
      </c>
      <c r="G266" t="s">
        <v>20</v>
      </c>
      <c r="H266" t="s">
        <v>71</v>
      </c>
      <c r="I266">
        <v>1</v>
      </c>
      <c r="J266" t="s">
        <v>418</v>
      </c>
      <c r="K266" t="s">
        <v>9</v>
      </c>
      <c r="L266" t="s">
        <v>276</v>
      </c>
      <c r="M266">
        <v>27</v>
      </c>
      <c r="U266" t="s">
        <v>508</v>
      </c>
    </row>
    <row r="267" spans="1:21" x14ac:dyDescent="0.3">
      <c r="A267">
        <v>64</v>
      </c>
      <c r="B267">
        <v>2</v>
      </c>
      <c r="C267" t="s">
        <v>216</v>
      </c>
      <c r="D267" t="s">
        <v>37</v>
      </c>
      <c r="E267" t="s">
        <v>23</v>
      </c>
      <c r="F267" t="s">
        <v>26</v>
      </c>
      <c r="G267" t="s">
        <v>20</v>
      </c>
      <c r="H267" t="s">
        <v>71</v>
      </c>
      <c r="I267">
        <v>1</v>
      </c>
      <c r="J267" t="s">
        <v>418</v>
      </c>
      <c r="K267" t="s">
        <v>411</v>
      </c>
      <c r="L267" t="s">
        <v>276</v>
      </c>
      <c r="M267">
        <v>25</v>
      </c>
      <c r="U267" t="s">
        <v>508</v>
      </c>
    </row>
    <row r="268" spans="1:21" x14ac:dyDescent="0.3">
      <c r="A268">
        <v>64</v>
      </c>
      <c r="B268">
        <v>3</v>
      </c>
      <c r="C268" t="s">
        <v>216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418</v>
      </c>
      <c r="K268" t="s">
        <v>414</v>
      </c>
      <c r="L268" t="s">
        <v>276</v>
      </c>
      <c r="M268">
        <v>25</v>
      </c>
      <c r="U268" t="s">
        <v>508</v>
      </c>
    </row>
    <row r="269" spans="1:21" x14ac:dyDescent="0.3">
      <c r="A269">
        <v>65</v>
      </c>
      <c r="B269">
        <v>1</v>
      </c>
      <c r="C269" t="s">
        <v>216</v>
      </c>
      <c r="D269" t="s">
        <v>38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418</v>
      </c>
      <c r="K269" t="s">
        <v>9</v>
      </c>
      <c r="L269" t="s">
        <v>289</v>
      </c>
      <c r="M269">
        <v>35</v>
      </c>
      <c r="U269" t="s">
        <v>510</v>
      </c>
    </row>
    <row r="270" spans="1:21" x14ac:dyDescent="0.3">
      <c r="A270">
        <v>65</v>
      </c>
      <c r="B270">
        <v>2</v>
      </c>
      <c r="C270" t="s">
        <v>216</v>
      </c>
      <c r="D270" t="s">
        <v>38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418</v>
      </c>
      <c r="K270" t="s">
        <v>411</v>
      </c>
      <c r="L270" t="s">
        <v>289</v>
      </c>
      <c r="M270">
        <v>35</v>
      </c>
      <c r="U270" t="s">
        <v>510</v>
      </c>
    </row>
    <row r="271" spans="1:21" x14ac:dyDescent="0.3">
      <c r="A271">
        <v>65</v>
      </c>
      <c r="B271">
        <v>3</v>
      </c>
      <c r="C271" t="s">
        <v>216</v>
      </c>
      <c r="D271" t="s">
        <v>38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418</v>
      </c>
      <c r="K271" t="s">
        <v>893</v>
      </c>
      <c r="L271" t="s">
        <v>289</v>
      </c>
      <c r="M271">
        <v>38</v>
      </c>
      <c r="U271" t="s">
        <v>510</v>
      </c>
    </row>
    <row r="272" spans="1:21" x14ac:dyDescent="0.3">
      <c r="A272">
        <v>65</v>
      </c>
      <c r="B272">
        <v>4</v>
      </c>
      <c r="C272" t="s">
        <v>216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418</v>
      </c>
      <c r="K272" t="s">
        <v>894</v>
      </c>
      <c r="L272" t="s">
        <v>289</v>
      </c>
      <c r="M272">
        <v>42</v>
      </c>
      <c r="U272" t="s">
        <v>510</v>
      </c>
    </row>
    <row r="273" spans="1:21" x14ac:dyDescent="0.3">
      <c r="A273">
        <v>65</v>
      </c>
      <c r="B273">
        <v>5</v>
      </c>
      <c r="C273" t="s">
        <v>216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418</v>
      </c>
      <c r="K273" t="s">
        <v>414</v>
      </c>
      <c r="L273" t="s">
        <v>276</v>
      </c>
      <c r="M273">
        <v>30</v>
      </c>
      <c r="U273" t="s">
        <v>510</v>
      </c>
    </row>
    <row r="274" spans="1:21" x14ac:dyDescent="0.3">
      <c r="A274">
        <v>66</v>
      </c>
      <c r="B274">
        <v>1</v>
      </c>
      <c r="C274" t="s">
        <v>216</v>
      </c>
      <c r="D274" t="s">
        <v>55</v>
      </c>
      <c r="E274" t="s">
        <v>23</v>
      </c>
      <c r="F274" t="s">
        <v>25</v>
      </c>
      <c r="G274" t="s">
        <v>56</v>
      </c>
      <c r="H274" t="s">
        <v>71</v>
      </c>
      <c r="I274">
        <v>1</v>
      </c>
      <c r="J274" t="s">
        <v>418</v>
      </c>
      <c r="K274" t="s">
        <v>9</v>
      </c>
      <c r="L274" t="s">
        <v>289</v>
      </c>
      <c r="M274">
        <v>29</v>
      </c>
      <c r="U274" t="s">
        <v>512</v>
      </c>
    </row>
    <row r="275" spans="1:21" x14ac:dyDescent="0.3">
      <c r="A275">
        <v>66</v>
      </c>
      <c r="B275">
        <v>2</v>
      </c>
      <c r="C275" t="s">
        <v>216</v>
      </c>
      <c r="D275" t="s">
        <v>55</v>
      </c>
      <c r="E275" t="s">
        <v>23</v>
      </c>
      <c r="F275" t="s">
        <v>25</v>
      </c>
      <c r="G275" t="s">
        <v>56</v>
      </c>
      <c r="H275" t="s">
        <v>71</v>
      </c>
      <c r="I275">
        <v>1</v>
      </c>
      <c r="J275" t="s">
        <v>418</v>
      </c>
      <c r="K275" t="s">
        <v>411</v>
      </c>
      <c r="L275" t="s">
        <v>289</v>
      </c>
      <c r="M275">
        <v>29</v>
      </c>
      <c r="U275" t="s">
        <v>512</v>
      </c>
    </row>
    <row r="276" spans="1:21" x14ac:dyDescent="0.3">
      <c r="A276">
        <v>66</v>
      </c>
      <c r="B276">
        <v>3</v>
      </c>
      <c r="C276" t="s">
        <v>216</v>
      </c>
      <c r="D276" t="s">
        <v>55</v>
      </c>
      <c r="E276" t="s">
        <v>23</v>
      </c>
      <c r="F276" t="s">
        <v>25</v>
      </c>
      <c r="G276" t="s">
        <v>56</v>
      </c>
      <c r="H276" t="s">
        <v>71</v>
      </c>
      <c r="I276">
        <v>1</v>
      </c>
      <c r="J276" t="s">
        <v>418</v>
      </c>
      <c r="K276" t="s">
        <v>898</v>
      </c>
      <c r="L276" t="s">
        <v>289</v>
      </c>
      <c r="M276">
        <v>41</v>
      </c>
      <c r="U276" t="s">
        <v>512</v>
      </c>
    </row>
    <row r="277" spans="1:21" x14ac:dyDescent="0.3">
      <c r="A277">
        <v>66</v>
      </c>
      <c r="B277">
        <v>4</v>
      </c>
      <c r="C277" t="s">
        <v>216</v>
      </c>
      <c r="D277" t="s">
        <v>55</v>
      </c>
      <c r="E277" t="s">
        <v>23</v>
      </c>
      <c r="F277" t="s">
        <v>25</v>
      </c>
      <c r="G277" t="s">
        <v>56</v>
      </c>
      <c r="H277" t="s">
        <v>71</v>
      </c>
      <c r="I277">
        <v>1</v>
      </c>
      <c r="J277" t="s">
        <v>418</v>
      </c>
      <c r="K277" t="s">
        <v>414</v>
      </c>
      <c r="L277" t="s">
        <v>276</v>
      </c>
      <c r="M277">
        <v>29</v>
      </c>
      <c r="U277" t="s">
        <v>512</v>
      </c>
    </row>
    <row r="278" spans="1:21" x14ac:dyDescent="0.3">
      <c r="A278">
        <v>66</v>
      </c>
      <c r="B278">
        <v>5</v>
      </c>
      <c r="C278" t="s">
        <v>216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418</v>
      </c>
      <c r="K278" t="s">
        <v>894</v>
      </c>
      <c r="L278" t="s">
        <v>417</v>
      </c>
      <c r="M278">
        <v>44</v>
      </c>
      <c r="O278">
        <v>54</v>
      </c>
      <c r="U278" t="s">
        <v>512</v>
      </c>
    </row>
    <row r="279" spans="1:21" x14ac:dyDescent="0.3">
      <c r="A279">
        <v>67</v>
      </c>
      <c r="B279">
        <v>1</v>
      </c>
      <c r="C279" t="s">
        <v>216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418</v>
      </c>
      <c r="K279" t="s">
        <v>9</v>
      </c>
      <c r="L279" t="s">
        <v>276</v>
      </c>
      <c r="M279">
        <v>25</v>
      </c>
      <c r="U279" t="s">
        <v>514</v>
      </c>
    </row>
    <row r="280" spans="1:21" x14ac:dyDescent="0.3">
      <c r="A280">
        <v>67</v>
      </c>
      <c r="B280">
        <v>2</v>
      </c>
      <c r="C280" t="s">
        <v>216</v>
      </c>
      <c r="D280" t="s">
        <v>57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418</v>
      </c>
      <c r="K280" t="s">
        <v>411</v>
      </c>
      <c r="L280" t="s">
        <v>276</v>
      </c>
      <c r="M280">
        <v>23</v>
      </c>
      <c r="U280" t="s">
        <v>514</v>
      </c>
    </row>
    <row r="281" spans="1:21" x14ac:dyDescent="0.3">
      <c r="A281">
        <v>68</v>
      </c>
      <c r="B281">
        <v>1</v>
      </c>
      <c r="C281" t="s">
        <v>216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418</v>
      </c>
      <c r="K281" t="s">
        <v>9</v>
      </c>
      <c r="L281" t="s">
        <v>289</v>
      </c>
      <c r="M281">
        <v>31</v>
      </c>
      <c r="U281" t="s">
        <v>516</v>
      </c>
    </row>
    <row r="282" spans="1:21" x14ac:dyDescent="0.3">
      <c r="A282">
        <v>68</v>
      </c>
      <c r="B282">
        <v>2</v>
      </c>
      <c r="C282" t="s">
        <v>216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418</v>
      </c>
      <c r="K282" t="s">
        <v>411</v>
      </c>
      <c r="L282" t="s">
        <v>289</v>
      </c>
      <c r="M282">
        <v>31</v>
      </c>
      <c r="U282" t="s">
        <v>516</v>
      </c>
    </row>
    <row r="283" spans="1:21" x14ac:dyDescent="0.3">
      <c r="A283">
        <v>68</v>
      </c>
      <c r="B283">
        <v>3</v>
      </c>
      <c r="C283" t="s">
        <v>216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418</v>
      </c>
      <c r="K283" t="s">
        <v>897</v>
      </c>
      <c r="L283" t="s">
        <v>289</v>
      </c>
      <c r="M283">
        <v>36</v>
      </c>
      <c r="U283" t="s">
        <v>516</v>
      </c>
    </row>
    <row r="284" spans="1:21" x14ac:dyDescent="0.3">
      <c r="A284">
        <v>68</v>
      </c>
      <c r="B284">
        <v>4</v>
      </c>
      <c r="C284" t="s">
        <v>216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418</v>
      </c>
      <c r="K284" t="s">
        <v>414</v>
      </c>
      <c r="L284" t="s">
        <v>276</v>
      </c>
      <c r="M284">
        <v>29</v>
      </c>
      <c r="U284" t="s">
        <v>516</v>
      </c>
    </row>
    <row r="285" spans="1:21" x14ac:dyDescent="0.3">
      <c r="A285">
        <v>68</v>
      </c>
      <c r="B285">
        <v>5</v>
      </c>
      <c r="C285" t="s">
        <v>216</v>
      </c>
      <c r="D285" t="s">
        <v>58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418</v>
      </c>
      <c r="K285" t="s">
        <v>894</v>
      </c>
      <c r="L285" t="s">
        <v>417</v>
      </c>
      <c r="M285">
        <v>43</v>
      </c>
      <c r="O285">
        <v>53</v>
      </c>
      <c r="U285" t="s">
        <v>516</v>
      </c>
    </row>
    <row r="286" spans="1:21" x14ac:dyDescent="0.3">
      <c r="A286">
        <v>69</v>
      </c>
      <c r="B286">
        <v>1</v>
      </c>
      <c r="C286" t="s">
        <v>216</v>
      </c>
      <c r="D286" t="s">
        <v>59</v>
      </c>
      <c r="E286" t="s">
        <v>24</v>
      </c>
      <c r="F286" t="s">
        <v>21</v>
      </c>
      <c r="G286" t="s">
        <v>56</v>
      </c>
      <c r="H286" t="s">
        <v>71</v>
      </c>
      <c r="I286">
        <v>1</v>
      </c>
      <c r="J286" t="s">
        <v>418</v>
      </c>
      <c r="U286" t="s">
        <v>518</v>
      </c>
    </row>
    <row r="287" spans="1:21" x14ac:dyDescent="0.3">
      <c r="A287">
        <v>70</v>
      </c>
      <c r="B287">
        <v>1</v>
      </c>
      <c r="C287" t="s">
        <v>216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418</v>
      </c>
      <c r="K287" t="s">
        <v>9</v>
      </c>
      <c r="L287" t="s">
        <v>276</v>
      </c>
      <c r="M287">
        <v>26</v>
      </c>
      <c r="U287" t="s">
        <v>520</v>
      </c>
    </row>
    <row r="288" spans="1:21" x14ac:dyDescent="0.3">
      <c r="A288">
        <v>70</v>
      </c>
      <c r="B288">
        <v>2</v>
      </c>
      <c r="C288" t="s">
        <v>216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418</v>
      </c>
      <c r="K288" t="s">
        <v>411</v>
      </c>
      <c r="L288" t="s">
        <v>276</v>
      </c>
      <c r="M288">
        <v>26</v>
      </c>
      <c r="U288" t="s">
        <v>520</v>
      </c>
    </row>
    <row r="289" spans="1:21" x14ac:dyDescent="0.3">
      <c r="A289">
        <v>71</v>
      </c>
      <c r="B289">
        <v>1</v>
      </c>
      <c r="C289" t="s">
        <v>216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418</v>
      </c>
      <c r="K289" t="s">
        <v>9</v>
      </c>
      <c r="L289" t="s">
        <v>276</v>
      </c>
      <c r="M289">
        <v>26</v>
      </c>
      <c r="U289" t="s">
        <v>522</v>
      </c>
    </row>
    <row r="290" spans="1:21" x14ac:dyDescent="0.3">
      <c r="A290">
        <v>71</v>
      </c>
      <c r="B290">
        <v>2</v>
      </c>
      <c r="C290" t="s">
        <v>216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418</v>
      </c>
      <c r="K290" t="s">
        <v>411</v>
      </c>
      <c r="L290" t="s">
        <v>276</v>
      </c>
      <c r="M290">
        <v>24</v>
      </c>
      <c r="U290" t="s">
        <v>522</v>
      </c>
    </row>
    <row r="291" spans="1:21" x14ac:dyDescent="0.3">
      <c r="A291">
        <v>71</v>
      </c>
      <c r="B291">
        <v>3</v>
      </c>
      <c r="C291" t="s">
        <v>216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418</v>
      </c>
      <c r="K291" t="s">
        <v>414</v>
      </c>
      <c r="L291" t="s">
        <v>276</v>
      </c>
      <c r="M291">
        <v>24</v>
      </c>
      <c r="U291" t="s">
        <v>522</v>
      </c>
    </row>
    <row r="292" spans="1:21" x14ac:dyDescent="0.3">
      <c r="A292">
        <v>72</v>
      </c>
      <c r="B292">
        <v>1</v>
      </c>
      <c r="C292" t="s">
        <v>216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418</v>
      </c>
      <c r="K292" t="s">
        <v>9</v>
      </c>
      <c r="L292" t="s">
        <v>289</v>
      </c>
      <c r="M292">
        <v>33</v>
      </c>
      <c r="U292" t="s">
        <v>524</v>
      </c>
    </row>
    <row r="293" spans="1:21" x14ac:dyDescent="0.3">
      <c r="A293">
        <v>72</v>
      </c>
      <c r="B293">
        <v>2</v>
      </c>
      <c r="C293" t="s">
        <v>216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418</v>
      </c>
      <c r="K293" t="s">
        <v>411</v>
      </c>
      <c r="L293" t="s">
        <v>289</v>
      </c>
      <c r="M293">
        <v>33</v>
      </c>
      <c r="U293" t="s">
        <v>524</v>
      </c>
    </row>
    <row r="294" spans="1:21" x14ac:dyDescent="0.3">
      <c r="A294">
        <v>72</v>
      </c>
      <c r="B294">
        <v>3</v>
      </c>
      <c r="C294" t="s">
        <v>216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418</v>
      </c>
      <c r="K294" t="s">
        <v>898</v>
      </c>
      <c r="L294" t="s">
        <v>289</v>
      </c>
      <c r="M294">
        <v>42</v>
      </c>
      <c r="U294" t="s">
        <v>524</v>
      </c>
    </row>
    <row r="295" spans="1:21" x14ac:dyDescent="0.3">
      <c r="A295">
        <v>72</v>
      </c>
      <c r="B295">
        <v>4</v>
      </c>
      <c r="C295" t="s">
        <v>216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418</v>
      </c>
      <c r="K295" t="s">
        <v>414</v>
      </c>
      <c r="L295" t="s">
        <v>276</v>
      </c>
      <c r="M295">
        <v>30</v>
      </c>
      <c r="U295" t="s">
        <v>524</v>
      </c>
    </row>
    <row r="296" spans="1:21" x14ac:dyDescent="0.3">
      <c r="A296">
        <v>72</v>
      </c>
      <c r="B296">
        <v>5</v>
      </c>
      <c r="C296" t="s">
        <v>216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418</v>
      </c>
      <c r="K296" t="s">
        <v>416</v>
      </c>
      <c r="L296" t="s">
        <v>417</v>
      </c>
      <c r="M296">
        <v>45</v>
      </c>
      <c r="O296">
        <v>55</v>
      </c>
      <c r="U296" t="s">
        <v>524</v>
      </c>
    </row>
    <row r="297" spans="1:21" x14ac:dyDescent="0.3">
      <c r="A297">
        <v>73</v>
      </c>
      <c r="B297">
        <v>1</v>
      </c>
      <c r="C297" t="s">
        <v>216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418</v>
      </c>
      <c r="K297" t="s">
        <v>9</v>
      </c>
      <c r="L297" t="s">
        <v>289</v>
      </c>
      <c r="M297">
        <v>30</v>
      </c>
      <c r="U297" t="s">
        <v>526</v>
      </c>
    </row>
    <row r="298" spans="1:21" x14ac:dyDescent="0.3">
      <c r="A298">
        <v>73</v>
      </c>
      <c r="B298">
        <v>2</v>
      </c>
      <c r="C298" t="s">
        <v>216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418</v>
      </c>
      <c r="K298" t="s">
        <v>411</v>
      </c>
      <c r="L298" t="s">
        <v>289</v>
      </c>
      <c r="M298">
        <v>30</v>
      </c>
      <c r="U298" t="s">
        <v>526</v>
      </c>
    </row>
    <row r="299" spans="1:21" x14ac:dyDescent="0.3">
      <c r="A299">
        <v>73</v>
      </c>
      <c r="B299">
        <v>3</v>
      </c>
      <c r="C299" t="s">
        <v>216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418</v>
      </c>
      <c r="K299" t="s">
        <v>897</v>
      </c>
      <c r="L299" t="s">
        <v>289</v>
      </c>
      <c r="M299">
        <v>42</v>
      </c>
      <c r="U299" t="s">
        <v>526</v>
      </c>
    </row>
    <row r="300" spans="1:21" x14ac:dyDescent="0.3">
      <c r="A300">
        <v>73</v>
      </c>
      <c r="B300">
        <v>4</v>
      </c>
      <c r="C300" t="s">
        <v>216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418</v>
      </c>
      <c r="K300" t="s">
        <v>414</v>
      </c>
      <c r="L300" t="s">
        <v>276</v>
      </c>
      <c r="M300">
        <v>30</v>
      </c>
      <c r="U300" t="s">
        <v>526</v>
      </c>
    </row>
    <row r="301" spans="1:21" x14ac:dyDescent="0.3">
      <c r="A301">
        <v>73</v>
      </c>
      <c r="B301">
        <v>5</v>
      </c>
      <c r="C301" t="s">
        <v>216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418</v>
      </c>
      <c r="K301" t="s">
        <v>416</v>
      </c>
      <c r="L301" t="s">
        <v>417</v>
      </c>
      <c r="M301">
        <v>47</v>
      </c>
      <c r="O301">
        <v>57</v>
      </c>
      <c r="U301" t="s">
        <v>526</v>
      </c>
    </row>
    <row r="302" spans="1:21" x14ac:dyDescent="0.3">
      <c r="A302">
        <v>74</v>
      </c>
      <c r="B302">
        <v>1</v>
      </c>
      <c r="C302" t="s">
        <v>216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418</v>
      </c>
      <c r="K302" t="s">
        <v>9</v>
      </c>
      <c r="L302" t="s">
        <v>276</v>
      </c>
      <c r="M302">
        <v>26</v>
      </c>
      <c r="U302" t="s">
        <v>528</v>
      </c>
    </row>
    <row r="303" spans="1:21" x14ac:dyDescent="0.3">
      <c r="A303">
        <v>74</v>
      </c>
      <c r="B303">
        <v>2</v>
      </c>
      <c r="C303" t="s">
        <v>216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418</v>
      </c>
      <c r="K303" t="s">
        <v>411</v>
      </c>
      <c r="L303" t="s">
        <v>276</v>
      </c>
      <c r="M303">
        <v>24</v>
      </c>
      <c r="U303" t="s">
        <v>528</v>
      </c>
    </row>
    <row r="304" spans="1:21" x14ac:dyDescent="0.3">
      <c r="A304">
        <v>74</v>
      </c>
      <c r="B304">
        <v>3</v>
      </c>
      <c r="C304" t="s">
        <v>216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418</v>
      </c>
      <c r="K304" t="s">
        <v>414</v>
      </c>
      <c r="L304" t="s">
        <v>276</v>
      </c>
      <c r="M304">
        <v>24</v>
      </c>
      <c r="U304" t="s">
        <v>528</v>
      </c>
    </row>
    <row r="305" spans="1:21" x14ac:dyDescent="0.3">
      <c r="A305">
        <v>75</v>
      </c>
      <c r="B305">
        <v>1</v>
      </c>
      <c r="C305" t="s">
        <v>216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418</v>
      </c>
      <c r="K305" t="s">
        <v>9</v>
      </c>
      <c r="L305" t="s">
        <v>289</v>
      </c>
      <c r="M305">
        <v>33</v>
      </c>
      <c r="U305" t="s">
        <v>530</v>
      </c>
    </row>
    <row r="306" spans="1:21" x14ac:dyDescent="0.3">
      <c r="A306">
        <v>75</v>
      </c>
      <c r="B306">
        <v>2</v>
      </c>
      <c r="C306" t="s">
        <v>216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418</v>
      </c>
      <c r="K306" t="s">
        <v>411</v>
      </c>
      <c r="L306" t="s">
        <v>289</v>
      </c>
      <c r="M306">
        <v>33</v>
      </c>
      <c r="U306" t="s">
        <v>530</v>
      </c>
    </row>
    <row r="307" spans="1:21" x14ac:dyDescent="0.3">
      <c r="A307">
        <v>75</v>
      </c>
      <c r="B307">
        <v>3</v>
      </c>
      <c r="C307" t="s">
        <v>216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418</v>
      </c>
      <c r="K307" t="s">
        <v>896</v>
      </c>
      <c r="L307" t="s">
        <v>289</v>
      </c>
      <c r="M307">
        <v>42</v>
      </c>
      <c r="U307" t="s">
        <v>530</v>
      </c>
    </row>
    <row r="308" spans="1:21" x14ac:dyDescent="0.3">
      <c r="A308">
        <v>75</v>
      </c>
      <c r="B308">
        <v>4</v>
      </c>
      <c r="C308" t="s">
        <v>216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418</v>
      </c>
      <c r="K308" t="s">
        <v>414</v>
      </c>
      <c r="L308" t="s">
        <v>276</v>
      </c>
      <c r="M308">
        <v>30</v>
      </c>
      <c r="U308" t="s">
        <v>530</v>
      </c>
    </row>
    <row r="309" spans="1:21" x14ac:dyDescent="0.3">
      <c r="A309">
        <v>75</v>
      </c>
      <c r="B309">
        <v>5</v>
      </c>
      <c r="C309" t="s">
        <v>216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418</v>
      </c>
      <c r="K309" t="s">
        <v>416</v>
      </c>
      <c r="L309" t="s">
        <v>417</v>
      </c>
      <c r="M309">
        <v>45</v>
      </c>
      <c r="O309">
        <v>55</v>
      </c>
      <c r="U309" t="s">
        <v>530</v>
      </c>
    </row>
    <row r="310" spans="1:21" x14ac:dyDescent="0.3">
      <c r="A310">
        <v>76</v>
      </c>
      <c r="B310">
        <v>1</v>
      </c>
      <c r="C310" t="s">
        <v>216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418</v>
      </c>
      <c r="K310" t="s">
        <v>9</v>
      </c>
      <c r="L310" t="s">
        <v>289</v>
      </c>
      <c r="M310">
        <v>35</v>
      </c>
      <c r="U310" t="s">
        <v>532</v>
      </c>
    </row>
    <row r="311" spans="1:21" x14ac:dyDescent="0.3">
      <c r="A311">
        <v>76</v>
      </c>
      <c r="B311">
        <v>2</v>
      </c>
      <c r="C311" t="s">
        <v>216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418</v>
      </c>
      <c r="K311" t="s">
        <v>411</v>
      </c>
      <c r="L311" t="s">
        <v>289</v>
      </c>
      <c r="M311">
        <v>35</v>
      </c>
      <c r="U311" t="s">
        <v>532</v>
      </c>
    </row>
    <row r="312" spans="1:21" x14ac:dyDescent="0.3">
      <c r="A312">
        <v>76</v>
      </c>
      <c r="B312">
        <v>3</v>
      </c>
      <c r="C312" t="s">
        <v>216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418</v>
      </c>
      <c r="K312" t="s">
        <v>893</v>
      </c>
      <c r="L312" t="s">
        <v>289</v>
      </c>
      <c r="M312">
        <v>42</v>
      </c>
      <c r="U312" t="s">
        <v>532</v>
      </c>
    </row>
    <row r="313" spans="1:21" x14ac:dyDescent="0.3">
      <c r="A313">
        <v>76</v>
      </c>
      <c r="B313">
        <v>4</v>
      </c>
      <c r="C313" t="s">
        <v>216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418</v>
      </c>
      <c r="K313" t="s">
        <v>414</v>
      </c>
      <c r="L313" t="s">
        <v>276</v>
      </c>
      <c r="M313">
        <v>30</v>
      </c>
      <c r="U313" t="s">
        <v>532</v>
      </c>
    </row>
    <row r="314" spans="1:21" x14ac:dyDescent="0.3">
      <c r="A314">
        <v>76</v>
      </c>
      <c r="B314">
        <v>5</v>
      </c>
      <c r="C314" t="s">
        <v>216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418</v>
      </c>
      <c r="K314" t="s">
        <v>894</v>
      </c>
      <c r="L314" t="s">
        <v>417</v>
      </c>
      <c r="M314">
        <v>45</v>
      </c>
      <c r="O314">
        <v>55</v>
      </c>
      <c r="U314" t="s">
        <v>532</v>
      </c>
    </row>
    <row r="315" spans="1:21" x14ac:dyDescent="0.3">
      <c r="A315">
        <v>77</v>
      </c>
      <c r="B315">
        <v>1</v>
      </c>
      <c r="C315" t="s">
        <v>216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418</v>
      </c>
      <c r="K315" t="s">
        <v>9</v>
      </c>
      <c r="L315" t="s">
        <v>276</v>
      </c>
      <c r="M315">
        <v>27</v>
      </c>
      <c r="U315" t="s">
        <v>534</v>
      </c>
    </row>
    <row r="316" spans="1:21" x14ac:dyDescent="0.3">
      <c r="A316">
        <v>77</v>
      </c>
      <c r="B316">
        <v>2</v>
      </c>
      <c r="C316" t="s">
        <v>216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418</v>
      </c>
      <c r="K316" t="s">
        <v>411</v>
      </c>
      <c r="L316" t="s">
        <v>276</v>
      </c>
      <c r="M316">
        <v>27</v>
      </c>
      <c r="U316" t="s">
        <v>534</v>
      </c>
    </row>
    <row r="317" spans="1:21" x14ac:dyDescent="0.3">
      <c r="A317">
        <v>77</v>
      </c>
      <c r="B317">
        <v>3</v>
      </c>
      <c r="C317" t="s">
        <v>216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418</v>
      </c>
      <c r="K317" t="s">
        <v>414</v>
      </c>
      <c r="L317" t="s">
        <v>276</v>
      </c>
      <c r="M317">
        <v>25</v>
      </c>
      <c r="U317" t="s">
        <v>534</v>
      </c>
    </row>
    <row r="318" spans="1:21" x14ac:dyDescent="0.3">
      <c r="A318">
        <v>78</v>
      </c>
      <c r="B318">
        <v>1</v>
      </c>
      <c r="C318" t="s">
        <v>216</v>
      </c>
      <c r="D318" t="s">
        <v>69</v>
      </c>
      <c r="E318" t="s">
        <v>28</v>
      </c>
      <c r="F318" t="s">
        <v>21</v>
      </c>
      <c r="G318" t="s">
        <v>64</v>
      </c>
      <c r="H318" t="s">
        <v>71</v>
      </c>
      <c r="I318">
        <v>1</v>
      </c>
      <c r="J318" t="s">
        <v>418</v>
      </c>
      <c r="U318" t="s">
        <v>536</v>
      </c>
    </row>
    <row r="319" spans="1:21" x14ac:dyDescent="0.3">
      <c r="A319">
        <v>79</v>
      </c>
      <c r="B319">
        <v>1</v>
      </c>
      <c r="C319" t="s">
        <v>216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418</v>
      </c>
      <c r="K319" t="s">
        <v>9</v>
      </c>
      <c r="L319" t="s">
        <v>276</v>
      </c>
      <c r="M319">
        <v>27</v>
      </c>
      <c r="U319" t="s">
        <v>538</v>
      </c>
    </row>
    <row r="320" spans="1:21" x14ac:dyDescent="0.3">
      <c r="A320">
        <v>79</v>
      </c>
      <c r="B320">
        <v>2</v>
      </c>
      <c r="C320" t="s">
        <v>216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418</v>
      </c>
      <c r="K320" t="s">
        <v>411</v>
      </c>
      <c r="L320" t="s">
        <v>276</v>
      </c>
      <c r="M320">
        <v>27</v>
      </c>
      <c r="U320" t="s">
        <v>538</v>
      </c>
    </row>
    <row r="321" spans="1:21" x14ac:dyDescent="0.3">
      <c r="A321">
        <v>80</v>
      </c>
      <c r="B321">
        <v>1</v>
      </c>
      <c r="C321" t="s">
        <v>216</v>
      </c>
      <c r="D321" t="s">
        <v>540</v>
      </c>
      <c r="E321" t="s">
        <v>23</v>
      </c>
      <c r="F321" t="s">
        <v>31</v>
      </c>
      <c r="G321" t="s">
        <v>153</v>
      </c>
      <c r="H321" t="s">
        <v>71</v>
      </c>
      <c r="I321">
        <v>1</v>
      </c>
      <c r="J321" t="s">
        <v>418</v>
      </c>
      <c r="K321" t="s">
        <v>9</v>
      </c>
      <c r="L321" t="s">
        <v>276</v>
      </c>
      <c r="M321">
        <v>27</v>
      </c>
      <c r="U321" t="s">
        <v>541</v>
      </c>
    </row>
    <row r="322" spans="1:21" x14ac:dyDescent="0.3">
      <c r="A322">
        <v>80</v>
      </c>
      <c r="B322">
        <v>2</v>
      </c>
      <c r="C322" t="s">
        <v>216</v>
      </c>
      <c r="D322" t="s">
        <v>540</v>
      </c>
      <c r="E322" t="s">
        <v>23</v>
      </c>
      <c r="F322" t="s">
        <v>31</v>
      </c>
      <c r="G322" t="s">
        <v>153</v>
      </c>
      <c r="H322" t="s">
        <v>71</v>
      </c>
      <c r="I322">
        <v>1</v>
      </c>
      <c r="J322" t="s">
        <v>418</v>
      </c>
      <c r="K322" t="s">
        <v>411</v>
      </c>
      <c r="L322" t="s">
        <v>276</v>
      </c>
      <c r="M322">
        <v>27</v>
      </c>
      <c r="U322" t="s">
        <v>541</v>
      </c>
    </row>
    <row r="323" spans="1:21" x14ac:dyDescent="0.3">
      <c r="A323">
        <v>81</v>
      </c>
      <c r="B323">
        <v>1</v>
      </c>
      <c r="C323" t="s">
        <v>216</v>
      </c>
      <c r="D323" t="s">
        <v>543</v>
      </c>
      <c r="E323" t="s">
        <v>28</v>
      </c>
      <c r="F323" t="s">
        <v>25</v>
      </c>
      <c r="G323" t="s">
        <v>153</v>
      </c>
      <c r="H323" t="s">
        <v>71</v>
      </c>
      <c r="I323">
        <v>1</v>
      </c>
      <c r="J323" t="s">
        <v>418</v>
      </c>
      <c r="K323" t="s">
        <v>9</v>
      </c>
      <c r="L323" t="s">
        <v>289</v>
      </c>
      <c r="M323">
        <v>35</v>
      </c>
      <c r="U323" t="s">
        <v>544</v>
      </c>
    </row>
    <row r="324" spans="1:21" x14ac:dyDescent="0.3">
      <c r="A324">
        <v>81</v>
      </c>
      <c r="B324">
        <v>2</v>
      </c>
      <c r="C324" t="s">
        <v>216</v>
      </c>
      <c r="D324" t="s">
        <v>543</v>
      </c>
      <c r="E324" t="s">
        <v>28</v>
      </c>
      <c r="F324" t="s">
        <v>25</v>
      </c>
      <c r="G324" t="s">
        <v>153</v>
      </c>
      <c r="H324" t="s">
        <v>71</v>
      </c>
      <c r="I324">
        <v>1</v>
      </c>
      <c r="J324" t="s">
        <v>418</v>
      </c>
      <c r="K324" t="s">
        <v>411</v>
      </c>
      <c r="L324" t="s">
        <v>289</v>
      </c>
      <c r="M324">
        <v>35</v>
      </c>
      <c r="U324" t="s">
        <v>544</v>
      </c>
    </row>
    <row r="325" spans="1:21" x14ac:dyDescent="0.3">
      <c r="A325">
        <v>81</v>
      </c>
      <c r="B325">
        <v>3</v>
      </c>
      <c r="C325" t="s">
        <v>216</v>
      </c>
      <c r="D325" t="s">
        <v>543</v>
      </c>
      <c r="E325" t="s">
        <v>28</v>
      </c>
      <c r="F325" t="s">
        <v>25</v>
      </c>
      <c r="G325" t="s">
        <v>153</v>
      </c>
      <c r="H325" t="s">
        <v>71</v>
      </c>
      <c r="I325">
        <v>1</v>
      </c>
      <c r="J325" t="s">
        <v>418</v>
      </c>
      <c r="K325" t="s">
        <v>893</v>
      </c>
      <c r="L325" t="s">
        <v>289</v>
      </c>
      <c r="M325">
        <v>43</v>
      </c>
      <c r="U325" t="s">
        <v>544</v>
      </c>
    </row>
    <row r="326" spans="1:21" x14ac:dyDescent="0.3">
      <c r="A326">
        <v>81</v>
      </c>
      <c r="B326">
        <v>4</v>
      </c>
      <c r="C326" t="s">
        <v>216</v>
      </c>
      <c r="D326" t="s">
        <v>543</v>
      </c>
      <c r="E326" t="s">
        <v>28</v>
      </c>
      <c r="F326" t="s">
        <v>25</v>
      </c>
      <c r="G326" t="s">
        <v>153</v>
      </c>
      <c r="H326" t="s">
        <v>71</v>
      </c>
      <c r="I326">
        <v>1</v>
      </c>
      <c r="J326" t="s">
        <v>418</v>
      </c>
      <c r="K326" t="s">
        <v>414</v>
      </c>
      <c r="L326" t="s">
        <v>276</v>
      </c>
      <c r="M326">
        <v>31</v>
      </c>
      <c r="U326" t="s">
        <v>544</v>
      </c>
    </row>
    <row r="327" spans="1:21" x14ac:dyDescent="0.3">
      <c r="A327">
        <v>81</v>
      </c>
      <c r="B327">
        <v>5</v>
      </c>
      <c r="C327" t="s">
        <v>216</v>
      </c>
      <c r="D327" t="s">
        <v>543</v>
      </c>
      <c r="E327" t="s">
        <v>28</v>
      </c>
      <c r="F327" t="s">
        <v>25</v>
      </c>
      <c r="G327" t="s">
        <v>153</v>
      </c>
      <c r="H327" t="s">
        <v>71</v>
      </c>
      <c r="I327">
        <v>1</v>
      </c>
      <c r="J327" t="s">
        <v>418</v>
      </c>
      <c r="K327" t="s">
        <v>416</v>
      </c>
      <c r="L327" t="s">
        <v>417</v>
      </c>
      <c r="M327">
        <v>46</v>
      </c>
      <c r="O327">
        <v>56</v>
      </c>
      <c r="U327" t="s">
        <v>544</v>
      </c>
    </row>
    <row r="328" spans="1:21" x14ac:dyDescent="0.3">
      <c r="A328">
        <v>82</v>
      </c>
      <c r="B328">
        <v>1</v>
      </c>
      <c r="C328" t="s">
        <v>216</v>
      </c>
      <c r="D328" t="s">
        <v>546</v>
      </c>
      <c r="E328" t="s">
        <v>23</v>
      </c>
      <c r="F328" t="s">
        <v>21</v>
      </c>
      <c r="G328" t="s">
        <v>153</v>
      </c>
      <c r="H328" t="s">
        <v>71</v>
      </c>
      <c r="I328">
        <v>1</v>
      </c>
      <c r="J328" t="s">
        <v>418</v>
      </c>
      <c r="U328" t="s">
        <v>547</v>
      </c>
    </row>
    <row r="329" spans="1:21" x14ac:dyDescent="0.3">
      <c r="A329">
        <v>83</v>
      </c>
      <c r="B329">
        <v>1</v>
      </c>
      <c r="C329" t="s">
        <v>216</v>
      </c>
      <c r="D329" t="s">
        <v>549</v>
      </c>
      <c r="E329" t="s">
        <v>23</v>
      </c>
      <c r="F329" t="s">
        <v>26</v>
      </c>
      <c r="G329" t="s">
        <v>153</v>
      </c>
      <c r="H329" t="s">
        <v>71</v>
      </c>
      <c r="I329">
        <v>1</v>
      </c>
      <c r="J329" t="s">
        <v>418</v>
      </c>
      <c r="K329" t="s">
        <v>9</v>
      </c>
      <c r="L329" t="s">
        <v>276</v>
      </c>
      <c r="M329">
        <v>27</v>
      </c>
      <c r="U329" t="s">
        <v>550</v>
      </c>
    </row>
    <row r="330" spans="1:21" x14ac:dyDescent="0.3">
      <c r="A330">
        <v>83</v>
      </c>
      <c r="B330">
        <v>2</v>
      </c>
      <c r="C330" t="s">
        <v>216</v>
      </c>
      <c r="D330" t="s">
        <v>549</v>
      </c>
      <c r="E330" t="s">
        <v>23</v>
      </c>
      <c r="F330" t="s">
        <v>26</v>
      </c>
      <c r="G330" t="s">
        <v>153</v>
      </c>
      <c r="H330" t="s">
        <v>71</v>
      </c>
      <c r="I330">
        <v>1</v>
      </c>
      <c r="J330" t="s">
        <v>418</v>
      </c>
      <c r="K330" t="s">
        <v>411</v>
      </c>
      <c r="L330" t="s">
        <v>276</v>
      </c>
      <c r="M330">
        <v>25</v>
      </c>
      <c r="U330" t="s">
        <v>550</v>
      </c>
    </row>
    <row r="331" spans="1:21" x14ac:dyDescent="0.3">
      <c r="A331">
        <v>83</v>
      </c>
      <c r="B331">
        <v>3</v>
      </c>
      <c r="C331" t="s">
        <v>216</v>
      </c>
      <c r="D331" t="s">
        <v>549</v>
      </c>
      <c r="E331" t="s">
        <v>23</v>
      </c>
      <c r="F331" t="s">
        <v>26</v>
      </c>
      <c r="G331" t="s">
        <v>153</v>
      </c>
      <c r="H331" t="s">
        <v>71</v>
      </c>
      <c r="I331">
        <v>1</v>
      </c>
      <c r="J331" t="s">
        <v>418</v>
      </c>
      <c r="K331" t="s">
        <v>414</v>
      </c>
      <c r="L331" t="s">
        <v>276</v>
      </c>
      <c r="M331">
        <v>25</v>
      </c>
      <c r="U331" t="s">
        <v>550</v>
      </c>
    </row>
    <row r="332" spans="1:21" x14ac:dyDescent="0.3">
      <c r="A332">
        <v>84</v>
      </c>
      <c r="B332">
        <v>1</v>
      </c>
      <c r="C332" t="s">
        <v>216</v>
      </c>
      <c r="D332" t="s">
        <v>552</v>
      </c>
      <c r="E332" t="s">
        <v>23</v>
      </c>
      <c r="F332" t="s">
        <v>25</v>
      </c>
      <c r="G332" t="s">
        <v>153</v>
      </c>
      <c r="H332" t="s">
        <v>71</v>
      </c>
      <c r="I332">
        <v>1</v>
      </c>
      <c r="J332" t="s">
        <v>418</v>
      </c>
      <c r="K332" t="s">
        <v>9</v>
      </c>
      <c r="L332" t="s">
        <v>289</v>
      </c>
      <c r="M332">
        <v>33</v>
      </c>
      <c r="U332" t="s">
        <v>553</v>
      </c>
    </row>
    <row r="333" spans="1:21" x14ac:dyDescent="0.3">
      <c r="A333">
        <v>84</v>
      </c>
      <c r="B333">
        <v>2</v>
      </c>
      <c r="C333" t="s">
        <v>216</v>
      </c>
      <c r="D333" t="s">
        <v>552</v>
      </c>
      <c r="E333" t="s">
        <v>23</v>
      </c>
      <c r="F333" t="s">
        <v>25</v>
      </c>
      <c r="G333" t="s">
        <v>153</v>
      </c>
      <c r="H333" t="s">
        <v>71</v>
      </c>
      <c r="I333">
        <v>1</v>
      </c>
      <c r="J333" t="s">
        <v>418</v>
      </c>
      <c r="K333" t="s">
        <v>411</v>
      </c>
      <c r="L333" t="s">
        <v>289</v>
      </c>
      <c r="M333">
        <v>33</v>
      </c>
      <c r="U333" t="s">
        <v>553</v>
      </c>
    </row>
    <row r="334" spans="1:21" x14ac:dyDescent="0.3">
      <c r="A334">
        <v>84</v>
      </c>
      <c r="B334">
        <v>3</v>
      </c>
      <c r="C334" t="s">
        <v>216</v>
      </c>
      <c r="D334" t="s">
        <v>552</v>
      </c>
      <c r="E334" t="s">
        <v>23</v>
      </c>
      <c r="F334" t="s">
        <v>25</v>
      </c>
      <c r="G334" t="s">
        <v>153</v>
      </c>
      <c r="H334" t="s">
        <v>71</v>
      </c>
      <c r="I334">
        <v>1</v>
      </c>
      <c r="J334" t="s">
        <v>418</v>
      </c>
      <c r="K334" t="s">
        <v>897</v>
      </c>
      <c r="L334" t="s">
        <v>289</v>
      </c>
      <c r="M334">
        <v>43</v>
      </c>
      <c r="U334" t="s">
        <v>553</v>
      </c>
    </row>
    <row r="335" spans="1:21" x14ac:dyDescent="0.3">
      <c r="A335">
        <v>84</v>
      </c>
      <c r="B335">
        <v>4</v>
      </c>
      <c r="C335" t="s">
        <v>216</v>
      </c>
      <c r="D335" t="s">
        <v>552</v>
      </c>
      <c r="E335" t="s">
        <v>23</v>
      </c>
      <c r="F335" t="s">
        <v>25</v>
      </c>
      <c r="G335" t="s">
        <v>153</v>
      </c>
      <c r="H335" t="s">
        <v>71</v>
      </c>
      <c r="I335">
        <v>1</v>
      </c>
      <c r="J335" t="s">
        <v>418</v>
      </c>
      <c r="K335" t="s">
        <v>414</v>
      </c>
      <c r="L335" t="s">
        <v>276</v>
      </c>
      <c r="M335">
        <v>31</v>
      </c>
      <c r="U335" t="s">
        <v>553</v>
      </c>
    </row>
    <row r="336" spans="1:21" x14ac:dyDescent="0.3">
      <c r="A336">
        <v>84</v>
      </c>
      <c r="B336">
        <v>5</v>
      </c>
      <c r="C336" t="s">
        <v>216</v>
      </c>
      <c r="D336" t="s">
        <v>552</v>
      </c>
      <c r="E336" t="s">
        <v>23</v>
      </c>
      <c r="F336" t="s">
        <v>25</v>
      </c>
      <c r="G336" t="s">
        <v>153</v>
      </c>
      <c r="H336" t="s">
        <v>71</v>
      </c>
      <c r="I336">
        <v>1</v>
      </c>
      <c r="J336" t="s">
        <v>418</v>
      </c>
      <c r="K336" t="s">
        <v>416</v>
      </c>
      <c r="L336" t="s">
        <v>417</v>
      </c>
      <c r="M336">
        <v>44</v>
      </c>
      <c r="O336">
        <v>54</v>
      </c>
      <c r="U336" t="s">
        <v>553</v>
      </c>
    </row>
    <row r="337" spans="1:21" x14ac:dyDescent="0.3">
      <c r="A337">
        <v>85</v>
      </c>
      <c r="B337">
        <v>1</v>
      </c>
      <c r="C337" t="s">
        <v>216</v>
      </c>
      <c r="D337" t="s">
        <v>555</v>
      </c>
      <c r="E337" t="s">
        <v>23</v>
      </c>
      <c r="F337" t="s">
        <v>26</v>
      </c>
      <c r="G337" t="s">
        <v>153</v>
      </c>
      <c r="H337" t="s">
        <v>71</v>
      </c>
      <c r="I337">
        <v>1</v>
      </c>
      <c r="J337" t="s">
        <v>418</v>
      </c>
      <c r="K337" t="s">
        <v>9</v>
      </c>
      <c r="L337" t="s">
        <v>276</v>
      </c>
      <c r="M337">
        <v>27</v>
      </c>
      <c r="U337" t="s">
        <v>556</v>
      </c>
    </row>
    <row r="338" spans="1:21" x14ac:dyDescent="0.3">
      <c r="A338">
        <v>85</v>
      </c>
      <c r="B338">
        <v>2</v>
      </c>
      <c r="C338" t="s">
        <v>216</v>
      </c>
      <c r="D338" t="s">
        <v>555</v>
      </c>
      <c r="E338" t="s">
        <v>23</v>
      </c>
      <c r="F338" t="s">
        <v>26</v>
      </c>
      <c r="G338" t="s">
        <v>153</v>
      </c>
      <c r="H338" t="s">
        <v>71</v>
      </c>
      <c r="I338">
        <v>1</v>
      </c>
      <c r="J338" t="s">
        <v>418</v>
      </c>
      <c r="K338" t="s">
        <v>411</v>
      </c>
      <c r="L338" t="s">
        <v>276</v>
      </c>
      <c r="M338">
        <v>25</v>
      </c>
      <c r="U338" t="s">
        <v>556</v>
      </c>
    </row>
    <row r="339" spans="1:21" x14ac:dyDescent="0.3">
      <c r="A339">
        <v>85</v>
      </c>
      <c r="B339">
        <v>3</v>
      </c>
      <c r="C339" t="s">
        <v>216</v>
      </c>
      <c r="D339" t="s">
        <v>555</v>
      </c>
      <c r="E339" t="s">
        <v>23</v>
      </c>
      <c r="F339" t="s">
        <v>26</v>
      </c>
      <c r="G339" t="s">
        <v>153</v>
      </c>
      <c r="H339" t="s">
        <v>71</v>
      </c>
      <c r="I339">
        <v>1</v>
      </c>
      <c r="J339" t="s">
        <v>418</v>
      </c>
      <c r="K339" t="s">
        <v>414</v>
      </c>
      <c r="L339" t="s">
        <v>276</v>
      </c>
      <c r="M339">
        <v>25</v>
      </c>
      <c r="U339" t="s">
        <v>556</v>
      </c>
    </row>
    <row r="340" spans="1:21" x14ac:dyDescent="0.3">
      <c r="A340">
        <v>86</v>
      </c>
      <c r="B340">
        <v>1</v>
      </c>
      <c r="C340" t="s">
        <v>216</v>
      </c>
      <c r="D340" t="s">
        <v>558</v>
      </c>
      <c r="E340" t="s">
        <v>23</v>
      </c>
      <c r="F340" t="s">
        <v>25</v>
      </c>
      <c r="G340" t="s">
        <v>153</v>
      </c>
      <c r="H340" t="s">
        <v>71</v>
      </c>
      <c r="I340">
        <v>1</v>
      </c>
      <c r="J340" t="s">
        <v>418</v>
      </c>
      <c r="K340" t="s">
        <v>9</v>
      </c>
      <c r="L340" t="s">
        <v>289</v>
      </c>
      <c r="M340">
        <v>33</v>
      </c>
      <c r="U340" t="s">
        <v>559</v>
      </c>
    </row>
    <row r="341" spans="1:21" x14ac:dyDescent="0.3">
      <c r="A341">
        <v>86</v>
      </c>
      <c r="B341">
        <v>2</v>
      </c>
      <c r="C341" t="s">
        <v>216</v>
      </c>
      <c r="D341" t="s">
        <v>558</v>
      </c>
      <c r="E341" t="s">
        <v>23</v>
      </c>
      <c r="F341" t="s">
        <v>25</v>
      </c>
      <c r="G341" t="s">
        <v>153</v>
      </c>
      <c r="H341" t="s">
        <v>71</v>
      </c>
      <c r="I341">
        <v>1</v>
      </c>
      <c r="J341" t="s">
        <v>418</v>
      </c>
      <c r="K341" t="s">
        <v>411</v>
      </c>
      <c r="L341" t="s">
        <v>276</v>
      </c>
      <c r="M341">
        <v>12</v>
      </c>
      <c r="U341" t="s">
        <v>559</v>
      </c>
    </row>
    <row r="342" spans="1:21" x14ac:dyDescent="0.3">
      <c r="A342">
        <v>86</v>
      </c>
      <c r="B342">
        <v>3</v>
      </c>
      <c r="C342" t="s">
        <v>216</v>
      </c>
      <c r="D342" t="s">
        <v>558</v>
      </c>
      <c r="E342" t="s">
        <v>23</v>
      </c>
      <c r="F342" t="s">
        <v>25</v>
      </c>
      <c r="G342" t="s">
        <v>153</v>
      </c>
      <c r="H342" t="s">
        <v>71</v>
      </c>
      <c r="I342">
        <v>1</v>
      </c>
      <c r="J342" t="s">
        <v>418</v>
      </c>
      <c r="K342" t="s">
        <v>416</v>
      </c>
      <c r="L342" t="s">
        <v>417</v>
      </c>
      <c r="M342">
        <v>50</v>
      </c>
      <c r="N342">
        <v>5</v>
      </c>
      <c r="O342">
        <v>60</v>
      </c>
      <c r="P342">
        <v>8</v>
      </c>
      <c r="U342" t="s">
        <v>559</v>
      </c>
    </row>
    <row r="343" spans="1:21" x14ac:dyDescent="0.3">
      <c r="A343">
        <v>87</v>
      </c>
      <c r="B343">
        <v>1</v>
      </c>
      <c r="C343" t="s">
        <v>717</v>
      </c>
      <c r="D343" t="s">
        <v>558</v>
      </c>
      <c r="E343" t="s">
        <v>24</v>
      </c>
      <c r="F343" t="s">
        <v>25</v>
      </c>
      <c r="G343" t="s">
        <v>153</v>
      </c>
      <c r="H343" t="s">
        <v>71</v>
      </c>
      <c r="I343">
        <v>1</v>
      </c>
      <c r="J343" t="s">
        <v>418</v>
      </c>
      <c r="K343" t="s">
        <v>9</v>
      </c>
      <c r="L343" t="s">
        <v>289</v>
      </c>
      <c r="M343">
        <v>33</v>
      </c>
      <c r="U343" t="s">
        <v>722</v>
      </c>
    </row>
    <row r="344" spans="1:21" x14ac:dyDescent="0.3">
      <c r="A344">
        <v>87</v>
      </c>
      <c r="B344">
        <v>2</v>
      </c>
      <c r="C344" t="s">
        <v>717</v>
      </c>
      <c r="D344" t="s">
        <v>558</v>
      </c>
      <c r="E344" t="s">
        <v>24</v>
      </c>
      <c r="F344" t="s">
        <v>25</v>
      </c>
      <c r="G344" t="s">
        <v>153</v>
      </c>
      <c r="H344" t="s">
        <v>71</v>
      </c>
      <c r="I344">
        <v>1</v>
      </c>
      <c r="J344" t="s">
        <v>418</v>
      </c>
      <c r="K344" t="s">
        <v>411</v>
      </c>
      <c r="L344" t="s">
        <v>276</v>
      </c>
      <c r="M344">
        <v>12</v>
      </c>
      <c r="U344" t="s">
        <v>722</v>
      </c>
    </row>
    <row r="345" spans="1:21" x14ac:dyDescent="0.3">
      <c r="A345">
        <v>87</v>
      </c>
      <c r="B345">
        <v>3</v>
      </c>
      <c r="C345" t="s">
        <v>717</v>
      </c>
      <c r="D345" t="s">
        <v>558</v>
      </c>
      <c r="E345" t="s">
        <v>24</v>
      </c>
      <c r="F345" t="s">
        <v>25</v>
      </c>
      <c r="G345" t="s">
        <v>153</v>
      </c>
      <c r="H345" t="s">
        <v>71</v>
      </c>
      <c r="I345">
        <v>1</v>
      </c>
      <c r="J345" t="s">
        <v>418</v>
      </c>
      <c r="K345" t="s">
        <v>416</v>
      </c>
      <c r="L345" t="s">
        <v>417</v>
      </c>
      <c r="M345">
        <v>50</v>
      </c>
      <c r="N345">
        <v>5</v>
      </c>
      <c r="O345">
        <v>60</v>
      </c>
      <c r="P345">
        <v>8</v>
      </c>
      <c r="U345" t="s">
        <v>722</v>
      </c>
    </row>
    <row r="346" spans="1:21" x14ac:dyDescent="0.3">
      <c r="A346">
        <v>88</v>
      </c>
      <c r="B346">
        <v>1</v>
      </c>
      <c r="C346" t="s">
        <v>216</v>
      </c>
      <c r="D346" t="s">
        <v>561</v>
      </c>
      <c r="E346" t="s">
        <v>24</v>
      </c>
      <c r="F346" t="s">
        <v>25</v>
      </c>
      <c r="G346" t="s">
        <v>160</v>
      </c>
      <c r="H346" t="s">
        <v>71</v>
      </c>
      <c r="I346">
        <v>1</v>
      </c>
      <c r="J346" t="s">
        <v>418</v>
      </c>
      <c r="K346" t="s">
        <v>9</v>
      </c>
      <c r="L346" t="s">
        <v>289</v>
      </c>
      <c r="M346">
        <v>39</v>
      </c>
      <c r="U346" t="s">
        <v>562</v>
      </c>
    </row>
    <row r="347" spans="1:21" x14ac:dyDescent="0.3">
      <c r="A347">
        <v>88</v>
      </c>
      <c r="B347">
        <v>2</v>
      </c>
      <c r="C347" t="s">
        <v>216</v>
      </c>
      <c r="D347" t="s">
        <v>561</v>
      </c>
      <c r="E347" t="s">
        <v>24</v>
      </c>
      <c r="F347" t="s">
        <v>25</v>
      </c>
      <c r="G347" t="s">
        <v>160</v>
      </c>
      <c r="H347" t="s">
        <v>71</v>
      </c>
      <c r="I347">
        <v>1</v>
      </c>
      <c r="J347" t="s">
        <v>418</v>
      </c>
      <c r="K347" t="s">
        <v>411</v>
      </c>
      <c r="L347" t="s">
        <v>289</v>
      </c>
      <c r="M347">
        <v>39</v>
      </c>
      <c r="U347" t="s">
        <v>562</v>
      </c>
    </row>
    <row r="348" spans="1:21" x14ac:dyDescent="0.3">
      <c r="A348">
        <v>88</v>
      </c>
      <c r="B348">
        <v>3</v>
      </c>
      <c r="C348" t="s">
        <v>216</v>
      </c>
      <c r="D348" t="s">
        <v>561</v>
      </c>
      <c r="E348" t="s">
        <v>24</v>
      </c>
      <c r="F348" t="s">
        <v>25</v>
      </c>
      <c r="G348" t="s">
        <v>160</v>
      </c>
      <c r="H348" t="s">
        <v>71</v>
      </c>
      <c r="I348">
        <v>1</v>
      </c>
      <c r="J348" t="s">
        <v>418</v>
      </c>
      <c r="K348" t="s">
        <v>894</v>
      </c>
      <c r="L348" t="s">
        <v>289</v>
      </c>
      <c r="M348">
        <v>38</v>
      </c>
      <c r="U348" t="s">
        <v>562</v>
      </c>
    </row>
    <row r="349" spans="1:21" x14ac:dyDescent="0.3">
      <c r="A349">
        <v>88</v>
      </c>
      <c r="B349">
        <v>4</v>
      </c>
      <c r="C349" t="s">
        <v>216</v>
      </c>
      <c r="D349" t="s">
        <v>561</v>
      </c>
      <c r="E349" t="s">
        <v>24</v>
      </c>
      <c r="F349" t="s">
        <v>25</v>
      </c>
      <c r="G349" t="s">
        <v>160</v>
      </c>
      <c r="H349" t="s">
        <v>71</v>
      </c>
      <c r="I349">
        <v>1</v>
      </c>
      <c r="J349" t="s">
        <v>418</v>
      </c>
      <c r="K349" t="s">
        <v>414</v>
      </c>
      <c r="L349" t="s">
        <v>276</v>
      </c>
      <c r="M349">
        <v>33</v>
      </c>
      <c r="U349" t="s">
        <v>562</v>
      </c>
    </row>
    <row r="350" spans="1:21" x14ac:dyDescent="0.3">
      <c r="A350">
        <v>89</v>
      </c>
      <c r="B350">
        <v>1</v>
      </c>
      <c r="C350" t="s">
        <v>218</v>
      </c>
      <c r="D350" t="s">
        <v>561</v>
      </c>
      <c r="E350" t="s">
        <v>28</v>
      </c>
      <c r="F350" t="s">
        <v>25</v>
      </c>
      <c r="G350" t="s">
        <v>160</v>
      </c>
      <c r="H350" t="s">
        <v>71</v>
      </c>
      <c r="I350">
        <v>1</v>
      </c>
      <c r="J350" t="s">
        <v>418</v>
      </c>
      <c r="K350" t="s">
        <v>9</v>
      </c>
      <c r="L350" t="s">
        <v>289</v>
      </c>
      <c r="M350">
        <v>39</v>
      </c>
      <c r="U350" t="s">
        <v>564</v>
      </c>
    </row>
    <row r="351" spans="1:21" x14ac:dyDescent="0.3">
      <c r="A351">
        <v>89</v>
      </c>
      <c r="B351">
        <v>2</v>
      </c>
      <c r="C351" t="s">
        <v>218</v>
      </c>
      <c r="D351" t="s">
        <v>561</v>
      </c>
      <c r="E351" t="s">
        <v>28</v>
      </c>
      <c r="F351" t="s">
        <v>25</v>
      </c>
      <c r="G351" t="s">
        <v>160</v>
      </c>
      <c r="H351" t="s">
        <v>71</v>
      </c>
      <c r="I351">
        <v>1</v>
      </c>
      <c r="J351" t="s">
        <v>418</v>
      </c>
      <c r="K351" t="s">
        <v>411</v>
      </c>
      <c r="L351" t="s">
        <v>289</v>
      </c>
      <c r="M351">
        <v>39</v>
      </c>
      <c r="U351" t="s">
        <v>564</v>
      </c>
    </row>
    <row r="352" spans="1:21" x14ac:dyDescent="0.3">
      <c r="A352">
        <v>89</v>
      </c>
      <c r="B352">
        <v>3</v>
      </c>
      <c r="C352" t="s">
        <v>218</v>
      </c>
      <c r="D352" t="s">
        <v>561</v>
      </c>
      <c r="E352" t="s">
        <v>28</v>
      </c>
      <c r="F352" t="s">
        <v>25</v>
      </c>
      <c r="G352" t="s">
        <v>160</v>
      </c>
      <c r="H352" t="s">
        <v>71</v>
      </c>
      <c r="I352">
        <v>1</v>
      </c>
      <c r="J352" t="s">
        <v>418</v>
      </c>
      <c r="K352" t="s">
        <v>894</v>
      </c>
      <c r="L352" t="s">
        <v>289</v>
      </c>
      <c r="M352">
        <v>38</v>
      </c>
      <c r="U352" t="s">
        <v>564</v>
      </c>
    </row>
    <row r="353" spans="1:21" x14ac:dyDescent="0.3">
      <c r="A353">
        <v>89</v>
      </c>
      <c r="B353">
        <v>4</v>
      </c>
      <c r="C353" t="s">
        <v>218</v>
      </c>
      <c r="D353" t="s">
        <v>561</v>
      </c>
      <c r="E353" t="s">
        <v>28</v>
      </c>
      <c r="F353" t="s">
        <v>25</v>
      </c>
      <c r="G353" t="s">
        <v>160</v>
      </c>
      <c r="H353" t="s">
        <v>71</v>
      </c>
      <c r="I353">
        <v>1</v>
      </c>
      <c r="J353" t="s">
        <v>418</v>
      </c>
      <c r="K353" t="s">
        <v>414</v>
      </c>
      <c r="L353" t="s">
        <v>276</v>
      </c>
      <c r="M353">
        <v>33</v>
      </c>
      <c r="U353" t="s">
        <v>564</v>
      </c>
    </row>
    <row r="354" spans="1:21" x14ac:dyDescent="0.3">
      <c r="A354">
        <v>90</v>
      </c>
      <c r="B354">
        <v>1</v>
      </c>
      <c r="C354" t="s">
        <v>216</v>
      </c>
      <c r="D354" t="s">
        <v>565</v>
      </c>
      <c r="E354" t="s">
        <v>24</v>
      </c>
      <c r="F354" t="s">
        <v>26</v>
      </c>
      <c r="G354" t="s">
        <v>160</v>
      </c>
      <c r="H354" t="s">
        <v>71</v>
      </c>
      <c r="I354">
        <v>1</v>
      </c>
      <c r="J354" t="s">
        <v>418</v>
      </c>
      <c r="K354" t="s">
        <v>9</v>
      </c>
      <c r="L354" t="s">
        <v>276</v>
      </c>
      <c r="M354">
        <v>27</v>
      </c>
      <c r="U354" t="s">
        <v>566</v>
      </c>
    </row>
    <row r="355" spans="1:21" x14ac:dyDescent="0.3">
      <c r="A355">
        <v>90</v>
      </c>
      <c r="B355">
        <v>2</v>
      </c>
      <c r="C355" t="s">
        <v>216</v>
      </c>
      <c r="D355" t="s">
        <v>565</v>
      </c>
      <c r="E355" t="s">
        <v>24</v>
      </c>
      <c r="F355" t="s">
        <v>26</v>
      </c>
      <c r="G355" t="s">
        <v>160</v>
      </c>
      <c r="H355" t="s">
        <v>71</v>
      </c>
      <c r="I355">
        <v>1</v>
      </c>
      <c r="J355" t="s">
        <v>418</v>
      </c>
      <c r="K355" t="s">
        <v>411</v>
      </c>
      <c r="L355" t="s">
        <v>276</v>
      </c>
      <c r="M355">
        <v>25</v>
      </c>
      <c r="U355" t="s">
        <v>566</v>
      </c>
    </row>
    <row r="356" spans="1:21" x14ac:dyDescent="0.3">
      <c r="A356">
        <v>90</v>
      </c>
      <c r="B356">
        <v>3</v>
      </c>
      <c r="C356" t="s">
        <v>216</v>
      </c>
      <c r="D356" t="s">
        <v>565</v>
      </c>
      <c r="E356" t="s">
        <v>24</v>
      </c>
      <c r="F356" t="s">
        <v>26</v>
      </c>
      <c r="G356" t="s">
        <v>160</v>
      </c>
      <c r="H356" t="s">
        <v>71</v>
      </c>
      <c r="I356">
        <v>1</v>
      </c>
      <c r="J356" t="s">
        <v>418</v>
      </c>
      <c r="K356" t="s">
        <v>414</v>
      </c>
      <c r="L356" t="s">
        <v>276</v>
      </c>
      <c r="M356">
        <v>25</v>
      </c>
      <c r="U356" t="s">
        <v>566</v>
      </c>
    </row>
    <row r="357" spans="1:21" x14ac:dyDescent="0.3">
      <c r="A357">
        <v>91</v>
      </c>
      <c r="B357">
        <v>1</v>
      </c>
      <c r="C357" t="s">
        <v>216</v>
      </c>
      <c r="D357" t="s">
        <v>568</v>
      </c>
      <c r="E357" t="s">
        <v>23</v>
      </c>
      <c r="F357" t="s">
        <v>31</v>
      </c>
      <c r="G357" t="s">
        <v>160</v>
      </c>
      <c r="H357" t="s">
        <v>71</v>
      </c>
      <c r="I357">
        <v>1</v>
      </c>
      <c r="J357" t="s">
        <v>418</v>
      </c>
      <c r="K357" t="s">
        <v>9</v>
      </c>
      <c r="L357" t="s">
        <v>276</v>
      </c>
      <c r="M357">
        <v>27</v>
      </c>
      <c r="U357" t="s">
        <v>569</v>
      </c>
    </row>
    <row r="358" spans="1:21" x14ac:dyDescent="0.3">
      <c r="A358">
        <v>91</v>
      </c>
      <c r="B358">
        <v>2</v>
      </c>
      <c r="C358" t="s">
        <v>216</v>
      </c>
      <c r="D358" t="s">
        <v>568</v>
      </c>
      <c r="E358" t="s">
        <v>23</v>
      </c>
      <c r="F358" t="s">
        <v>31</v>
      </c>
      <c r="G358" t="s">
        <v>160</v>
      </c>
      <c r="H358" t="s">
        <v>71</v>
      </c>
      <c r="I358">
        <v>1</v>
      </c>
      <c r="J358" t="s">
        <v>418</v>
      </c>
      <c r="K358" t="s">
        <v>411</v>
      </c>
      <c r="L358" t="s">
        <v>276</v>
      </c>
      <c r="M358">
        <v>27</v>
      </c>
      <c r="U358" t="s">
        <v>569</v>
      </c>
    </row>
    <row r="359" spans="1:21" x14ac:dyDescent="0.3">
      <c r="A359">
        <v>92</v>
      </c>
      <c r="B359">
        <v>1</v>
      </c>
      <c r="C359" t="s">
        <v>218</v>
      </c>
      <c r="D359" t="s">
        <v>568</v>
      </c>
      <c r="E359" t="s">
        <v>24</v>
      </c>
      <c r="F359" t="s">
        <v>31</v>
      </c>
      <c r="G359" t="s">
        <v>160</v>
      </c>
      <c r="H359" t="s">
        <v>71</v>
      </c>
      <c r="I359">
        <v>1</v>
      </c>
      <c r="J359" t="s">
        <v>418</v>
      </c>
      <c r="K359" t="s">
        <v>9</v>
      </c>
      <c r="L359" t="s">
        <v>276</v>
      </c>
      <c r="M359">
        <v>27</v>
      </c>
      <c r="U359" t="s">
        <v>571</v>
      </c>
    </row>
    <row r="360" spans="1:21" x14ac:dyDescent="0.3">
      <c r="A360">
        <v>92</v>
      </c>
      <c r="B360">
        <v>2</v>
      </c>
      <c r="C360" t="s">
        <v>218</v>
      </c>
      <c r="D360" t="s">
        <v>568</v>
      </c>
      <c r="E360" t="s">
        <v>24</v>
      </c>
      <c r="F360" t="s">
        <v>31</v>
      </c>
      <c r="G360" t="s">
        <v>160</v>
      </c>
      <c r="H360" t="s">
        <v>71</v>
      </c>
      <c r="I360">
        <v>1</v>
      </c>
      <c r="J360" t="s">
        <v>418</v>
      </c>
      <c r="K360" t="s">
        <v>411</v>
      </c>
      <c r="L360" t="s">
        <v>276</v>
      </c>
      <c r="M360">
        <v>27</v>
      </c>
      <c r="U360" t="s">
        <v>571</v>
      </c>
    </row>
    <row r="361" spans="1:21" x14ac:dyDescent="0.3">
      <c r="A361">
        <v>93</v>
      </c>
      <c r="B361">
        <v>1</v>
      </c>
      <c r="C361" t="s">
        <v>216</v>
      </c>
      <c r="D361" t="s">
        <v>572</v>
      </c>
      <c r="E361" t="s">
        <v>23</v>
      </c>
      <c r="F361" t="s">
        <v>25</v>
      </c>
      <c r="G361" t="s">
        <v>160</v>
      </c>
      <c r="H361" t="s">
        <v>71</v>
      </c>
      <c r="I361">
        <v>1</v>
      </c>
      <c r="J361" t="s">
        <v>418</v>
      </c>
      <c r="K361" t="s">
        <v>9</v>
      </c>
      <c r="L361" t="s">
        <v>289</v>
      </c>
      <c r="M361">
        <v>38</v>
      </c>
      <c r="U361" t="s">
        <v>573</v>
      </c>
    </row>
    <row r="362" spans="1:21" x14ac:dyDescent="0.3">
      <c r="A362">
        <v>93</v>
      </c>
      <c r="B362">
        <v>2</v>
      </c>
      <c r="C362" t="s">
        <v>216</v>
      </c>
      <c r="D362" t="s">
        <v>572</v>
      </c>
      <c r="E362" t="s">
        <v>23</v>
      </c>
      <c r="F362" t="s">
        <v>25</v>
      </c>
      <c r="G362" t="s">
        <v>160</v>
      </c>
      <c r="H362" t="s">
        <v>71</v>
      </c>
      <c r="I362">
        <v>1</v>
      </c>
      <c r="J362" t="s">
        <v>418</v>
      </c>
      <c r="K362" t="s">
        <v>411</v>
      </c>
      <c r="L362" t="s">
        <v>289</v>
      </c>
      <c r="M362">
        <v>38</v>
      </c>
      <c r="U362" t="s">
        <v>573</v>
      </c>
    </row>
    <row r="363" spans="1:21" x14ac:dyDescent="0.3">
      <c r="A363">
        <v>93</v>
      </c>
      <c r="B363">
        <v>3</v>
      </c>
      <c r="C363" t="s">
        <v>216</v>
      </c>
      <c r="D363" t="s">
        <v>572</v>
      </c>
      <c r="E363" t="s">
        <v>23</v>
      </c>
      <c r="F363" t="s">
        <v>25</v>
      </c>
      <c r="G363" t="s">
        <v>160</v>
      </c>
      <c r="H363" t="s">
        <v>71</v>
      </c>
      <c r="I363">
        <v>1</v>
      </c>
      <c r="J363" t="s">
        <v>418</v>
      </c>
      <c r="K363" t="s">
        <v>894</v>
      </c>
      <c r="L363" t="s">
        <v>289</v>
      </c>
      <c r="M363">
        <v>43</v>
      </c>
      <c r="U363" t="s">
        <v>573</v>
      </c>
    </row>
    <row r="364" spans="1:21" x14ac:dyDescent="0.3">
      <c r="A364">
        <v>93</v>
      </c>
      <c r="B364">
        <v>4</v>
      </c>
      <c r="C364" t="s">
        <v>216</v>
      </c>
      <c r="D364" t="s">
        <v>572</v>
      </c>
      <c r="E364" t="s">
        <v>23</v>
      </c>
      <c r="F364" t="s">
        <v>25</v>
      </c>
      <c r="G364" t="s">
        <v>160</v>
      </c>
      <c r="H364" t="s">
        <v>71</v>
      </c>
      <c r="I364">
        <v>1</v>
      </c>
      <c r="J364" t="s">
        <v>418</v>
      </c>
      <c r="K364" t="s">
        <v>414</v>
      </c>
      <c r="L364" t="s">
        <v>276</v>
      </c>
      <c r="M364">
        <v>29</v>
      </c>
      <c r="U364" t="s">
        <v>573</v>
      </c>
    </row>
    <row r="365" spans="1:21" x14ac:dyDescent="0.3">
      <c r="A365">
        <v>93</v>
      </c>
      <c r="B365">
        <v>5</v>
      </c>
      <c r="C365" t="s">
        <v>216</v>
      </c>
      <c r="D365" t="s">
        <v>572</v>
      </c>
      <c r="E365" t="s">
        <v>23</v>
      </c>
      <c r="F365" t="s">
        <v>25</v>
      </c>
      <c r="G365" t="s">
        <v>160</v>
      </c>
      <c r="H365" t="s">
        <v>71</v>
      </c>
      <c r="I365">
        <v>1</v>
      </c>
      <c r="J365" t="s">
        <v>418</v>
      </c>
      <c r="K365" t="s">
        <v>416</v>
      </c>
      <c r="L365" t="s">
        <v>417</v>
      </c>
      <c r="M365">
        <v>45</v>
      </c>
      <c r="O365">
        <v>55</v>
      </c>
      <c r="U365" t="s">
        <v>573</v>
      </c>
    </row>
    <row r="366" spans="1:21" x14ac:dyDescent="0.3">
      <c r="A366">
        <v>94</v>
      </c>
      <c r="B366">
        <v>1</v>
      </c>
      <c r="C366" t="s">
        <v>216</v>
      </c>
      <c r="D366" t="s">
        <v>575</v>
      </c>
      <c r="E366" t="s">
        <v>24</v>
      </c>
      <c r="F366" t="s">
        <v>26</v>
      </c>
      <c r="G366" t="s">
        <v>160</v>
      </c>
      <c r="H366" t="s">
        <v>71</v>
      </c>
      <c r="I366">
        <v>1</v>
      </c>
      <c r="J366" t="s">
        <v>418</v>
      </c>
      <c r="K366" t="s">
        <v>9</v>
      </c>
      <c r="L366" t="s">
        <v>276</v>
      </c>
      <c r="M366">
        <v>27</v>
      </c>
      <c r="U366" t="s">
        <v>576</v>
      </c>
    </row>
    <row r="367" spans="1:21" x14ac:dyDescent="0.3">
      <c r="A367">
        <v>94</v>
      </c>
      <c r="B367">
        <v>2</v>
      </c>
      <c r="C367" t="s">
        <v>216</v>
      </c>
      <c r="D367" t="s">
        <v>575</v>
      </c>
      <c r="E367" t="s">
        <v>24</v>
      </c>
      <c r="F367" t="s">
        <v>26</v>
      </c>
      <c r="G367" t="s">
        <v>160</v>
      </c>
      <c r="H367" t="s">
        <v>71</v>
      </c>
      <c r="I367">
        <v>1</v>
      </c>
      <c r="J367" t="s">
        <v>418</v>
      </c>
      <c r="K367" t="s">
        <v>411</v>
      </c>
      <c r="L367" t="s">
        <v>276</v>
      </c>
      <c r="M367">
        <v>25</v>
      </c>
      <c r="U367" t="s">
        <v>576</v>
      </c>
    </row>
    <row r="368" spans="1:21" x14ac:dyDescent="0.3">
      <c r="A368">
        <v>94</v>
      </c>
      <c r="B368">
        <v>3</v>
      </c>
      <c r="C368" t="s">
        <v>216</v>
      </c>
      <c r="D368" t="s">
        <v>575</v>
      </c>
      <c r="E368" t="s">
        <v>24</v>
      </c>
      <c r="F368" t="s">
        <v>26</v>
      </c>
      <c r="G368" t="s">
        <v>160</v>
      </c>
      <c r="H368" t="s">
        <v>71</v>
      </c>
      <c r="I368">
        <v>1</v>
      </c>
      <c r="J368" t="s">
        <v>418</v>
      </c>
      <c r="K368" t="s">
        <v>414</v>
      </c>
      <c r="L368" t="s">
        <v>276</v>
      </c>
      <c r="M368">
        <v>25</v>
      </c>
      <c r="U368" t="s">
        <v>576</v>
      </c>
    </row>
    <row r="369" spans="1:21" x14ac:dyDescent="0.3">
      <c r="A369">
        <v>95</v>
      </c>
      <c r="B369">
        <v>1</v>
      </c>
      <c r="C369" t="s">
        <v>216</v>
      </c>
      <c r="D369" t="s">
        <v>578</v>
      </c>
      <c r="E369" t="s">
        <v>24</v>
      </c>
      <c r="F369" t="s">
        <v>25</v>
      </c>
      <c r="G369" t="s">
        <v>160</v>
      </c>
      <c r="H369" t="s">
        <v>71</v>
      </c>
      <c r="I369">
        <v>1</v>
      </c>
      <c r="J369" t="s">
        <v>418</v>
      </c>
      <c r="K369" t="s">
        <v>9</v>
      </c>
      <c r="L369" t="s">
        <v>289</v>
      </c>
      <c r="M369">
        <v>34</v>
      </c>
      <c r="U369" t="s">
        <v>579</v>
      </c>
    </row>
    <row r="370" spans="1:21" x14ac:dyDescent="0.3">
      <c r="A370">
        <v>95</v>
      </c>
      <c r="B370">
        <v>2</v>
      </c>
      <c r="C370" t="s">
        <v>216</v>
      </c>
      <c r="D370" t="s">
        <v>578</v>
      </c>
      <c r="E370" t="s">
        <v>24</v>
      </c>
      <c r="F370" t="s">
        <v>25</v>
      </c>
      <c r="G370" t="s">
        <v>160</v>
      </c>
      <c r="H370" t="s">
        <v>71</v>
      </c>
      <c r="I370">
        <v>1</v>
      </c>
      <c r="J370" t="s">
        <v>418</v>
      </c>
      <c r="K370" t="s">
        <v>411</v>
      </c>
      <c r="L370" t="s">
        <v>289</v>
      </c>
      <c r="M370">
        <v>34</v>
      </c>
      <c r="U370" t="s">
        <v>579</v>
      </c>
    </row>
    <row r="371" spans="1:21" x14ac:dyDescent="0.3">
      <c r="A371">
        <v>95</v>
      </c>
      <c r="B371">
        <v>3</v>
      </c>
      <c r="C371" t="s">
        <v>216</v>
      </c>
      <c r="D371" t="s">
        <v>578</v>
      </c>
      <c r="E371" t="s">
        <v>24</v>
      </c>
      <c r="F371" t="s">
        <v>25</v>
      </c>
      <c r="G371" t="s">
        <v>160</v>
      </c>
      <c r="H371" t="s">
        <v>71</v>
      </c>
      <c r="I371">
        <v>1</v>
      </c>
      <c r="J371" t="s">
        <v>418</v>
      </c>
      <c r="K371" t="s">
        <v>896</v>
      </c>
      <c r="L371" t="s">
        <v>289</v>
      </c>
      <c r="M371">
        <v>43</v>
      </c>
      <c r="U371" t="s">
        <v>579</v>
      </c>
    </row>
    <row r="372" spans="1:21" x14ac:dyDescent="0.3">
      <c r="A372">
        <v>95</v>
      </c>
      <c r="B372">
        <v>4</v>
      </c>
      <c r="C372" t="s">
        <v>216</v>
      </c>
      <c r="D372" t="s">
        <v>578</v>
      </c>
      <c r="E372" t="s">
        <v>24</v>
      </c>
      <c r="F372" t="s">
        <v>25</v>
      </c>
      <c r="G372" t="s">
        <v>160</v>
      </c>
      <c r="H372" t="s">
        <v>71</v>
      </c>
      <c r="I372">
        <v>1</v>
      </c>
      <c r="J372" t="s">
        <v>418</v>
      </c>
      <c r="K372" t="s">
        <v>414</v>
      </c>
      <c r="L372" t="s">
        <v>276</v>
      </c>
      <c r="M372">
        <v>14</v>
      </c>
      <c r="U372" t="s">
        <v>579</v>
      </c>
    </row>
    <row r="373" spans="1:21" x14ac:dyDescent="0.3">
      <c r="A373">
        <v>95</v>
      </c>
      <c r="B373">
        <v>5</v>
      </c>
      <c r="C373" t="s">
        <v>216</v>
      </c>
      <c r="D373" t="s">
        <v>578</v>
      </c>
      <c r="E373" t="s">
        <v>24</v>
      </c>
      <c r="F373" t="s">
        <v>25</v>
      </c>
      <c r="G373" t="s">
        <v>160</v>
      </c>
      <c r="H373" t="s">
        <v>71</v>
      </c>
      <c r="I373">
        <v>1</v>
      </c>
      <c r="J373" t="s">
        <v>418</v>
      </c>
      <c r="K373" t="s">
        <v>894</v>
      </c>
      <c r="L373" t="s">
        <v>417</v>
      </c>
      <c r="M373">
        <v>38</v>
      </c>
      <c r="O373">
        <v>48</v>
      </c>
      <c r="U373" t="s">
        <v>579</v>
      </c>
    </row>
    <row r="374" spans="1:21" x14ac:dyDescent="0.3">
      <c r="A374">
        <v>96</v>
      </c>
      <c r="B374">
        <v>1</v>
      </c>
      <c r="C374" t="s">
        <v>216</v>
      </c>
      <c r="D374" t="s">
        <v>581</v>
      </c>
      <c r="E374" t="s">
        <v>24</v>
      </c>
      <c r="F374" t="s">
        <v>21</v>
      </c>
      <c r="G374" t="s">
        <v>160</v>
      </c>
      <c r="H374" t="s">
        <v>71</v>
      </c>
      <c r="I374">
        <v>1</v>
      </c>
      <c r="J374" t="s">
        <v>418</v>
      </c>
      <c r="U374" t="s">
        <v>582</v>
      </c>
    </row>
    <row r="375" spans="1:21" x14ac:dyDescent="0.3">
      <c r="A375">
        <v>97</v>
      </c>
      <c r="B375">
        <v>1</v>
      </c>
      <c r="C375" t="s">
        <v>216</v>
      </c>
      <c r="D375" t="s">
        <v>584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418</v>
      </c>
      <c r="K375" t="s">
        <v>9</v>
      </c>
      <c r="L375" t="s">
        <v>289</v>
      </c>
      <c r="M375">
        <v>36</v>
      </c>
      <c r="U375" t="s">
        <v>585</v>
      </c>
    </row>
    <row r="376" spans="1:21" x14ac:dyDescent="0.3">
      <c r="A376">
        <v>97</v>
      </c>
      <c r="B376">
        <v>2</v>
      </c>
      <c r="C376" t="s">
        <v>216</v>
      </c>
      <c r="D376" t="s">
        <v>584</v>
      </c>
      <c r="E376" t="s">
        <v>28</v>
      </c>
      <c r="F376" t="s">
        <v>25</v>
      </c>
      <c r="G376" t="s">
        <v>157</v>
      </c>
      <c r="H376" t="s">
        <v>71</v>
      </c>
      <c r="I376">
        <v>1</v>
      </c>
      <c r="J376" t="s">
        <v>418</v>
      </c>
      <c r="K376" t="s">
        <v>411</v>
      </c>
      <c r="L376" t="s">
        <v>289</v>
      </c>
      <c r="M376">
        <v>36</v>
      </c>
      <c r="U376" t="s">
        <v>585</v>
      </c>
    </row>
    <row r="377" spans="1:21" x14ac:dyDescent="0.3">
      <c r="A377">
        <v>97</v>
      </c>
      <c r="B377">
        <v>3</v>
      </c>
      <c r="C377" t="s">
        <v>216</v>
      </c>
      <c r="D377" t="s">
        <v>584</v>
      </c>
      <c r="E377" t="s">
        <v>28</v>
      </c>
      <c r="F377" t="s">
        <v>25</v>
      </c>
      <c r="G377" t="s">
        <v>157</v>
      </c>
      <c r="H377" t="s">
        <v>71</v>
      </c>
      <c r="I377">
        <v>1</v>
      </c>
      <c r="J377" t="s">
        <v>418</v>
      </c>
      <c r="K377" t="s">
        <v>893</v>
      </c>
      <c r="L377" t="s">
        <v>289</v>
      </c>
      <c r="M377">
        <v>42</v>
      </c>
      <c r="U377" t="s">
        <v>585</v>
      </c>
    </row>
    <row r="378" spans="1:21" x14ac:dyDescent="0.3">
      <c r="A378">
        <v>97</v>
      </c>
      <c r="B378">
        <v>4</v>
      </c>
      <c r="C378" t="s">
        <v>216</v>
      </c>
      <c r="D378" t="s">
        <v>584</v>
      </c>
      <c r="E378" t="s">
        <v>28</v>
      </c>
      <c r="F378" t="s">
        <v>25</v>
      </c>
      <c r="G378" t="s">
        <v>157</v>
      </c>
      <c r="H378" t="s">
        <v>71</v>
      </c>
      <c r="I378">
        <v>1</v>
      </c>
      <c r="J378" t="s">
        <v>418</v>
      </c>
      <c r="K378" t="s">
        <v>414</v>
      </c>
      <c r="L378" t="s">
        <v>276</v>
      </c>
      <c r="M378">
        <v>26</v>
      </c>
      <c r="U378" t="s">
        <v>585</v>
      </c>
    </row>
    <row r="379" spans="1:21" x14ac:dyDescent="0.3">
      <c r="A379">
        <v>98</v>
      </c>
      <c r="B379">
        <v>1</v>
      </c>
      <c r="C379" t="s">
        <v>216</v>
      </c>
      <c r="D379" t="s">
        <v>587</v>
      </c>
      <c r="E379" t="s">
        <v>24</v>
      </c>
      <c r="F379" t="s">
        <v>25</v>
      </c>
      <c r="G379" t="s">
        <v>157</v>
      </c>
      <c r="H379" t="s">
        <v>71</v>
      </c>
      <c r="I379">
        <v>1</v>
      </c>
      <c r="J379" t="s">
        <v>418</v>
      </c>
      <c r="K379" t="s">
        <v>9</v>
      </c>
      <c r="L379" t="s">
        <v>289</v>
      </c>
      <c r="M379">
        <v>32</v>
      </c>
      <c r="U379" t="s">
        <v>588</v>
      </c>
    </row>
    <row r="380" spans="1:21" x14ac:dyDescent="0.3">
      <c r="A380">
        <v>98</v>
      </c>
      <c r="B380">
        <v>2</v>
      </c>
      <c r="C380" t="s">
        <v>216</v>
      </c>
      <c r="D380" t="s">
        <v>587</v>
      </c>
      <c r="E380" t="s">
        <v>24</v>
      </c>
      <c r="F380" t="s">
        <v>25</v>
      </c>
      <c r="G380" t="s">
        <v>157</v>
      </c>
      <c r="H380" t="s">
        <v>71</v>
      </c>
      <c r="I380">
        <v>1</v>
      </c>
      <c r="J380" t="s">
        <v>418</v>
      </c>
      <c r="K380" t="s">
        <v>411</v>
      </c>
      <c r="L380" t="s">
        <v>289</v>
      </c>
      <c r="M380">
        <v>32</v>
      </c>
      <c r="U380" t="s">
        <v>588</v>
      </c>
    </row>
    <row r="381" spans="1:21" x14ac:dyDescent="0.3">
      <c r="A381">
        <v>98</v>
      </c>
      <c r="B381">
        <v>3</v>
      </c>
      <c r="C381" t="s">
        <v>216</v>
      </c>
      <c r="D381" t="s">
        <v>587</v>
      </c>
      <c r="E381" t="s">
        <v>24</v>
      </c>
      <c r="F381" t="s">
        <v>25</v>
      </c>
      <c r="G381" t="s">
        <v>157</v>
      </c>
      <c r="H381" t="s">
        <v>71</v>
      </c>
      <c r="I381">
        <v>1</v>
      </c>
      <c r="J381" t="s">
        <v>418</v>
      </c>
      <c r="K381" t="s">
        <v>894</v>
      </c>
      <c r="L381" t="s">
        <v>289</v>
      </c>
      <c r="M381">
        <v>41</v>
      </c>
      <c r="U381" t="s">
        <v>588</v>
      </c>
    </row>
    <row r="382" spans="1:21" x14ac:dyDescent="0.3">
      <c r="A382">
        <v>98</v>
      </c>
      <c r="B382">
        <v>4</v>
      </c>
      <c r="C382" t="s">
        <v>216</v>
      </c>
      <c r="D382" t="s">
        <v>587</v>
      </c>
      <c r="E382" t="s">
        <v>24</v>
      </c>
      <c r="F382" t="s">
        <v>25</v>
      </c>
      <c r="G382" t="s">
        <v>157</v>
      </c>
      <c r="H382" t="s">
        <v>71</v>
      </c>
      <c r="I382">
        <v>1</v>
      </c>
      <c r="J382" t="s">
        <v>418</v>
      </c>
      <c r="K382" t="s">
        <v>414</v>
      </c>
      <c r="L382" t="s">
        <v>276</v>
      </c>
      <c r="M382">
        <v>12</v>
      </c>
      <c r="U382" t="s">
        <v>588</v>
      </c>
    </row>
    <row r="383" spans="1:21" x14ac:dyDescent="0.3">
      <c r="A383">
        <v>98</v>
      </c>
      <c r="B383">
        <v>5</v>
      </c>
      <c r="C383" t="s">
        <v>216</v>
      </c>
      <c r="D383" t="s">
        <v>587</v>
      </c>
      <c r="E383" t="s">
        <v>24</v>
      </c>
      <c r="F383" t="s">
        <v>25</v>
      </c>
      <c r="G383" t="s">
        <v>157</v>
      </c>
      <c r="H383" t="s">
        <v>71</v>
      </c>
      <c r="I383">
        <v>1</v>
      </c>
      <c r="J383" t="s">
        <v>418</v>
      </c>
      <c r="K383" t="s">
        <v>416</v>
      </c>
      <c r="L383" t="s">
        <v>417</v>
      </c>
      <c r="M383">
        <v>42</v>
      </c>
      <c r="O383">
        <v>52</v>
      </c>
      <c r="U383" t="s">
        <v>588</v>
      </c>
    </row>
    <row r="384" spans="1:21" x14ac:dyDescent="0.3">
      <c r="A384">
        <v>99</v>
      </c>
      <c r="B384">
        <v>1</v>
      </c>
      <c r="C384" t="s">
        <v>216</v>
      </c>
      <c r="D384" t="s">
        <v>590</v>
      </c>
      <c r="E384" t="s">
        <v>28</v>
      </c>
      <c r="F384" t="s">
        <v>31</v>
      </c>
      <c r="G384" t="s">
        <v>157</v>
      </c>
      <c r="H384" t="s">
        <v>71</v>
      </c>
      <c r="I384">
        <v>1</v>
      </c>
      <c r="J384" t="s">
        <v>418</v>
      </c>
      <c r="K384" t="s">
        <v>9</v>
      </c>
      <c r="L384" t="s">
        <v>276</v>
      </c>
      <c r="M384">
        <v>31</v>
      </c>
      <c r="U384" t="s">
        <v>591</v>
      </c>
    </row>
    <row r="385" spans="1:21" x14ac:dyDescent="0.3">
      <c r="A385">
        <v>99</v>
      </c>
      <c r="B385">
        <v>2</v>
      </c>
      <c r="C385" t="s">
        <v>216</v>
      </c>
      <c r="D385" t="s">
        <v>590</v>
      </c>
      <c r="E385" t="s">
        <v>28</v>
      </c>
      <c r="F385" t="s">
        <v>31</v>
      </c>
      <c r="G385" t="s">
        <v>157</v>
      </c>
      <c r="H385" t="s">
        <v>71</v>
      </c>
      <c r="I385">
        <v>1</v>
      </c>
      <c r="J385" t="s">
        <v>418</v>
      </c>
      <c r="K385" t="s">
        <v>411</v>
      </c>
      <c r="L385" t="s">
        <v>276</v>
      </c>
      <c r="M385">
        <v>26</v>
      </c>
      <c r="U385" t="s">
        <v>591</v>
      </c>
    </row>
    <row r="386" spans="1:21" x14ac:dyDescent="0.3">
      <c r="A386">
        <v>100</v>
      </c>
      <c r="B386">
        <v>1</v>
      </c>
      <c r="C386" t="s">
        <v>216</v>
      </c>
      <c r="D386" t="s">
        <v>593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418</v>
      </c>
      <c r="K386" t="s">
        <v>9</v>
      </c>
      <c r="L386" t="s">
        <v>276</v>
      </c>
      <c r="M386">
        <v>26</v>
      </c>
      <c r="U386" t="s">
        <v>594</v>
      </c>
    </row>
    <row r="387" spans="1:21" x14ac:dyDescent="0.3">
      <c r="A387">
        <v>100</v>
      </c>
      <c r="B387">
        <v>2</v>
      </c>
      <c r="C387" t="s">
        <v>216</v>
      </c>
      <c r="D387" t="s">
        <v>593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418</v>
      </c>
      <c r="K387" t="s">
        <v>411</v>
      </c>
      <c r="L387" t="s">
        <v>276</v>
      </c>
      <c r="M387">
        <v>24</v>
      </c>
      <c r="U387" t="s">
        <v>594</v>
      </c>
    </row>
    <row r="388" spans="1:21" x14ac:dyDescent="0.3">
      <c r="A388">
        <v>100</v>
      </c>
      <c r="B388">
        <v>3</v>
      </c>
      <c r="C388" t="s">
        <v>216</v>
      </c>
      <c r="D388" t="s">
        <v>593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418</v>
      </c>
      <c r="K388" t="s">
        <v>414</v>
      </c>
      <c r="L388" t="s">
        <v>276</v>
      </c>
      <c r="M388">
        <v>24</v>
      </c>
      <c r="U388" t="s">
        <v>594</v>
      </c>
    </row>
    <row r="389" spans="1:21" x14ac:dyDescent="0.3">
      <c r="A389">
        <v>101</v>
      </c>
      <c r="B389">
        <v>1</v>
      </c>
      <c r="C389" t="s">
        <v>216</v>
      </c>
      <c r="D389" t="s">
        <v>596</v>
      </c>
      <c r="E389" t="s">
        <v>28</v>
      </c>
      <c r="F389" t="s">
        <v>21</v>
      </c>
      <c r="G389" t="s">
        <v>157</v>
      </c>
      <c r="H389" t="s">
        <v>71</v>
      </c>
      <c r="I389">
        <v>1</v>
      </c>
      <c r="J389" t="s">
        <v>418</v>
      </c>
      <c r="U389" t="s">
        <v>597</v>
      </c>
    </row>
    <row r="390" spans="1:21" x14ac:dyDescent="0.3">
      <c r="A390">
        <v>102</v>
      </c>
      <c r="B390">
        <v>1</v>
      </c>
      <c r="C390" t="s">
        <v>216</v>
      </c>
      <c r="D390" t="s">
        <v>599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418</v>
      </c>
      <c r="K390" t="s">
        <v>9</v>
      </c>
      <c r="L390" t="s">
        <v>276</v>
      </c>
      <c r="M390">
        <v>25</v>
      </c>
      <c r="U390" t="s">
        <v>600</v>
      </c>
    </row>
    <row r="391" spans="1:21" x14ac:dyDescent="0.3">
      <c r="A391">
        <v>102</v>
      </c>
      <c r="B391">
        <v>2</v>
      </c>
      <c r="C391" t="s">
        <v>216</v>
      </c>
      <c r="D391" t="s">
        <v>599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418</v>
      </c>
      <c r="K391" t="s">
        <v>411</v>
      </c>
      <c r="L391" t="s">
        <v>276</v>
      </c>
      <c r="M391">
        <v>23</v>
      </c>
      <c r="U391" t="s">
        <v>600</v>
      </c>
    </row>
    <row r="392" spans="1:21" x14ac:dyDescent="0.3">
      <c r="A392">
        <v>102</v>
      </c>
      <c r="B392">
        <v>3</v>
      </c>
      <c r="C392" t="s">
        <v>216</v>
      </c>
      <c r="D392" t="s">
        <v>599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418</v>
      </c>
      <c r="K392" t="s">
        <v>414</v>
      </c>
      <c r="L392" t="s">
        <v>276</v>
      </c>
      <c r="M392">
        <v>23</v>
      </c>
      <c r="U392" t="s">
        <v>600</v>
      </c>
    </row>
    <row r="393" spans="1:21" x14ac:dyDescent="0.3">
      <c r="A393">
        <v>103</v>
      </c>
      <c r="B393">
        <v>1</v>
      </c>
      <c r="C393" t="s">
        <v>216</v>
      </c>
      <c r="D393" t="s">
        <v>602</v>
      </c>
      <c r="E393" t="s">
        <v>28</v>
      </c>
      <c r="F393" t="s">
        <v>25</v>
      </c>
      <c r="G393" t="s">
        <v>157</v>
      </c>
      <c r="H393" t="s">
        <v>71</v>
      </c>
      <c r="I393">
        <v>1</v>
      </c>
      <c r="J393" t="s">
        <v>418</v>
      </c>
      <c r="K393" t="s">
        <v>9</v>
      </c>
      <c r="L393" t="s">
        <v>289</v>
      </c>
      <c r="M393">
        <v>37</v>
      </c>
      <c r="U393" t="s">
        <v>603</v>
      </c>
    </row>
    <row r="394" spans="1:21" x14ac:dyDescent="0.3">
      <c r="A394">
        <v>103</v>
      </c>
      <c r="B394">
        <v>2</v>
      </c>
      <c r="C394" t="s">
        <v>216</v>
      </c>
      <c r="D394" t="s">
        <v>602</v>
      </c>
      <c r="E394" t="s">
        <v>28</v>
      </c>
      <c r="F394" t="s">
        <v>25</v>
      </c>
      <c r="G394" t="s">
        <v>157</v>
      </c>
      <c r="H394" t="s">
        <v>71</v>
      </c>
      <c r="I394">
        <v>1</v>
      </c>
      <c r="J394" t="s">
        <v>418</v>
      </c>
      <c r="K394" t="s">
        <v>411</v>
      </c>
      <c r="L394" t="s">
        <v>289</v>
      </c>
      <c r="M394">
        <v>37</v>
      </c>
      <c r="U394" t="s">
        <v>603</v>
      </c>
    </row>
    <row r="395" spans="1:21" x14ac:dyDescent="0.3">
      <c r="A395">
        <v>103</v>
      </c>
      <c r="B395">
        <v>3</v>
      </c>
      <c r="C395" t="s">
        <v>216</v>
      </c>
      <c r="D395" t="s">
        <v>602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418</v>
      </c>
      <c r="K395" t="s">
        <v>897</v>
      </c>
      <c r="L395" t="s">
        <v>289</v>
      </c>
      <c r="M395">
        <v>43</v>
      </c>
      <c r="U395" t="s">
        <v>603</v>
      </c>
    </row>
    <row r="396" spans="1:21" x14ac:dyDescent="0.3">
      <c r="A396">
        <v>103</v>
      </c>
      <c r="B396">
        <v>4</v>
      </c>
      <c r="C396" t="s">
        <v>216</v>
      </c>
      <c r="D396" t="s">
        <v>602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418</v>
      </c>
      <c r="K396" t="s">
        <v>414</v>
      </c>
      <c r="L396" t="s">
        <v>276</v>
      </c>
      <c r="M396">
        <v>34</v>
      </c>
      <c r="U396" t="s">
        <v>603</v>
      </c>
    </row>
    <row r="397" spans="1:21" x14ac:dyDescent="0.3">
      <c r="A397">
        <v>103</v>
      </c>
      <c r="B397">
        <v>5</v>
      </c>
      <c r="C397" t="s">
        <v>216</v>
      </c>
      <c r="D397" t="s">
        <v>602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418</v>
      </c>
      <c r="K397" t="s">
        <v>414</v>
      </c>
      <c r="L397" t="s">
        <v>417</v>
      </c>
      <c r="M397">
        <v>47</v>
      </c>
      <c r="O397">
        <v>57</v>
      </c>
      <c r="U397" t="s">
        <v>603</v>
      </c>
    </row>
    <row r="398" spans="1:21" x14ac:dyDescent="0.3">
      <c r="A398">
        <v>104</v>
      </c>
      <c r="B398">
        <v>1</v>
      </c>
      <c r="C398" t="s">
        <v>216</v>
      </c>
      <c r="D398" t="s">
        <v>605</v>
      </c>
      <c r="E398" t="s">
        <v>23</v>
      </c>
      <c r="F398" t="s">
        <v>25</v>
      </c>
      <c r="G398" t="s">
        <v>158</v>
      </c>
      <c r="H398" t="s">
        <v>71</v>
      </c>
      <c r="I398">
        <v>1</v>
      </c>
      <c r="J398" t="s">
        <v>418</v>
      </c>
      <c r="K398" t="s">
        <v>9</v>
      </c>
      <c r="L398" t="s">
        <v>289</v>
      </c>
      <c r="M398">
        <v>39</v>
      </c>
      <c r="U398" t="s">
        <v>606</v>
      </c>
    </row>
    <row r="399" spans="1:21" x14ac:dyDescent="0.3">
      <c r="A399">
        <v>104</v>
      </c>
      <c r="B399">
        <v>2</v>
      </c>
      <c r="C399" t="s">
        <v>216</v>
      </c>
      <c r="D399" t="s">
        <v>605</v>
      </c>
      <c r="E399" t="s">
        <v>23</v>
      </c>
      <c r="F399" t="s">
        <v>25</v>
      </c>
      <c r="G399" t="s">
        <v>158</v>
      </c>
      <c r="H399" t="s">
        <v>71</v>
      </c>
      <c r="I399">
        <v>1</v>
      </c>
      <c r="J399" t="s">
        <v>418</v>
      </c>
      <c r="K399" t="s">
        <v>411</v>
      </c>
      <c r="L399" t="s">
        <v>289</v>
      </c>
      <c r="M399">
        <v>35</v>
      </c>
      <c r="U399" t="s">
        <v>606</v>
      </c>
    </row>
    <row r="400" spans="1:21" x14ac:dyDescent="0.3">
      <c r="A400">
        <v>104</v>
      </c>
      <c r="B400">
        <v>3</v>
      </c>
      <c r="C400" t="s">
        <v>216</v>
      </c>
      <c r="D400" t="s">
        <v>605</v>
      </c>
      <c r="E400" t="s">
        <v>23</v>
      </c>
      <c r="F400" t="s">
        <v>25</v>
      </c>
      <c r="G400" t="s">
        <v>158</v>
      </c>
      <c r="H400" t="s">
        <v>71</v>
      </c>
      <c r="I400">
        <v>1</v>
      </c>
      <c r="J400" t="s">
        <v>418</v>
      </c>
      <c r="K400" t="s">
        <v>896</v>
      </c>
      <c r="L400" t="s">
        <v>289</v>
      </c>
      <c r="M400">
        <v>45</v>
      </c>
      <c r="U400" t="s">
        <v>606</v>
      </c>
    </row>
    <row r="401" spans="1:21" x14ac:dyDescent="0.3">
      <c r="A401">
        <v>104</v>
      </c>
      <c r="B401">
        <v>4</v>
      </c>
      <c r="C401" t="s">
        <v>216</v>
      </c>
      <c r="D401" t="s">
        <v>605</v>
      </c>
      <c r="E401" t="s">
        <v>23</v>
      </c>
      <c r="F401" t="s">
        <v>25</v>
      </c>
      <c r="G401" t="s">
        <v>158</v>
      </c>
      <c r="H401" t="s">
        <v>71</v>
      </c>
      <c r="I401">
        <v>1</v>
      </c>
      <c r="J401" t="s">
        <v>418</v>
      </c>
      <c r="K401" t="s">
        <v>414</v>
      </c>
      <c r="L401" t="s">
        <v>276</v>
      </c>
      <c r="M401">
        <v>28</v>
      </c>
      <c r="U401" t="s">
        <v>606</v>
      </c>
    </row>
    <row r="402" spans="1:21" x14ac:dyDescent="0.3">
      <c r="A402">
        <v>104</v>
      </c>
      <c r="B402">
        <v>5</v>
      </c>
      <c r="C402" t="s">
        <v>216</v>
      </c>
      <c r="D402" t="s">
        <v>605</v>
      </c>
      <c r="E402" t="s">
        <v>23</v>
      </c>
      <c r="F402" t="s">
        <v>25</v>
      </c>
      <c r="G402" t="s">
        <v>158</v>
      </c>
      <c r="H402" t="s">
        <v>71</v>
      </c>
      <c r="I402">
        <v>1</v>
      </c>
      <c r="J402" t="s">
        <v>418</v>
      </c>
      <c r="K402" t="s">
        <v>416</v>
      </c>
      <c r="L402" t="s">
        <v>417</v>
      </c>
      <c r="M402">
        <v>51</v>
      </c>
      <c r="O402">
        <v>61</v>
      </c>
      <c r="U402" t="s">
        <v>606</v>
      </c>
    </row>
    <row r="403" spans="1:21" x14ac:dyDescent="0.3">
      <c r="A403">
        <v>105</v>
      </c>
      <c r="B403">
        <v>1</v>
      </c>
      <c r="C403" t="s">
        <v>221</v>
      </c>
      <c r="D403" t="s">
        <v>605</v>
      </c>
      <c r="E403" t="s">
        <v>24</v>
      </c>
      <c r="F403" t="s">
        <v>25</v>
      </c>
      <c r="G403" t="s">
        <v>158</v>
      </c>
      <c r="H403" t="s">
        <v>71</v>
      </c>
      <c r="I403">
        <v>1</v>
      </c>
      <c r="J403" t="s">
        <v>418</v>
      </c>
      <c r="K403" t="s">
        <v>9</v>
      </c>
      <c r="L403" t="s">
        <v>289</v>
      </c>
      <c r="M403">
        <v>39</v>
      </c>
      <c r="U403" t="s">
        <v>608</v>
      </c>
    </row>
    <row r="404" spans="1:21" x14ac:dyDescent="0.3">
      <c r="A404">
        <v>105</v>
      </c>
      <c r="B404">
        <v>2</v>
      </c>
      <c r="C404" t="s">
        <v>221</v>
      </c>
      <c r="D404" t="s">
        <v>605</v>
      </c>
      <c r="E404" t="s">
        <v>24</v>
      </c>
      <c r="F404" t="s">
        <v>25</v>
      </c>
      <c r="G404" t="s">
        <v>158</v>
      </c>
      <c r="H404" t="s">
        <v>71</v>
      </c>
      <c r="I404">
        <v>1</v>
      </c>
      <c r="J404" t="s">
        <v>418</v>
      </c>
      <c r="K404" t="s">
        <v>411</v>
      </c>
      <c r="L404" t="s">
        <v>289</v>
      </c>
      <c r="M404">
        <v>35</v>
      </c>
      <c r="U404" t="s">
        <v>608</v>
      </c>
    </row>
    <row r="405" spans="1:21" x14ac:dyDescent="0.3">
      <c r="A405">
        <v>105</v>
      </c>
      <c r="B405">
        <v>3</v>
      </c>
      <c r="C405" t="s">
        <v>221</v>
      </c>
      <c r="D405" t="s">
        <v>605</v>
      </c>
      <c r="E405" t="s">
        <v>24</v>
      </c>
      <c r="F405" t="s">
        <v>25</v>
      </c>
      <c r="G405" t="s">
        <v>158</v>
      </c>
      <c r="H405" t="s">
        <v>71</v>
      </c>
      <c r="I405">
        <v>1</v>
      </c>
      <c r="J405" t="s">
        <v>418</v>
      </c>
      <c r="K405" t="s">
        <v>896</v>
      </c>
      <c r="L405" t="s">
        <v>289</v>
      </c>
      <c r="M405">
        <v>45</v>
      </c>
      <c r="U405" t="s">
        <v>608</v>
      </c>
    </row>
    <row r="406" spans="1:21" x14ac:dyDescent="0.3">
      <c r="A406">
        <v>105</v>
      </c>
      <c r="B406">
        <v>4</v>
      </c>
      <c r="C406" t="s">
        <v>221</v>
      </c>
      <c r="D406" t="s">
        <v>605</v>
      </c>
      <c r="E406" t="s">
        <v>24</v>
      </c>
      <c r="F406" t="s">
        <v>25</v>
      </c>
      <c r="G406" t="s">
        <v>158</v>
      </c>
      <c r="H406" t="s">
        <v>71</v>
      </c>
      <c r="I406">
        <v>1</v>
      </c>
      <c r="J406" t="s">
        <v>418</v>
      </c>
      <c r="K406" t="s">
        <v>414</v>
      </c>
      <c r="L406" t="s">
        <v>276</v>
      </c>
      <c r="M406">
        <v>28</v>
      </c>
      <c r="U406" t="s">
        <v>608</v>
      </c>
    </row>
    <row r="407" spans="1:21" x14ac:dyDescent="0.3">
      <c r="A407">
        <v>106</v>
      </c>
      <c r="B407">
        <v>1</v>
      </c>
      <c r="C407" t="s">
        <v>216</v>
      </c>
      <c r="D407" t="s">
        <v>609</v>
      </c>
      <c r="E407" t="s">
        <v>23</v>
      </c>
      <c r="F407" t="s">
        <v>26</v>
      </c>
      <c r="G407" t="s">
        <v>158</v>
      </c>
      <c r="H407" t="s">
        <v>71</v>
      </c>
      <c r="I407">
        <v>1</v>
      </c>
      <c r="J407" t="s">
        <v>418</v>
      </c>
      <c r="K407" t="s">
        <v>9</v>
      </c>
      <c r="L407" t="s">
        <v>289</v>
      </c>
      <c r="M407">
        <v>35</v>
      </c>
      <c r="U407" t="s">
        <v>610</v>
      </c>
    </row>
    <row r="408" spans="1:21" x14ac:dyDescent="0.3">
      <c r="A408">
        <v>106</v>
      </c>
      <c r="B408">
        <v>2</v>
      </c>
      <c r="C408" t="s">
        <v>216</v>
      </c>
      <c r="D408" t="s">
        <v>609</v>
      </c>
      <c r="E408" t="s">
        <v>23</v>
      </c>
      <c r="F408" t="s">
        <v>26</v>
      </c>
      <c r="G408" t="s">
        <v>158</v>
      </c>
      <c r="H408" t="s">
        <v>71</v>
      </c>
      <c r="I408">
        <v>1</v>
      </c>
      <c r="J408" t="s">
        <v>418</v>
      </c>
      <c r="K408" t="s">
        <v>411</v>
      </c>
      <c r="L408" t="s">
        <v>276</v>
      </c>
      <c r="M408">
        <v>32</v>
      </c>
      <c r="U408" t="s">
        <v>610</v>
      </c>
    </row>
    <row r="409" spans="1:21" x14ac:dyDescent="0.3">
      <c r="A409">
        <v>107</v>
      </c>
      <c r="B409">
        <v>1</v>
      </c>
      <c r="C409" t="s">
        <v>221</v>
      </c>
      <c r="D409" t="s">
        <v>609</v>
      </c>
      <c r="E409" t="s">
        <v>24</v>
      </c>
      <c r="F409" t="s">
        <v>26</v>
      </c>
      <c r="G409" t="s">
        <v>158</v>
      </c>
      <c r="H409" t="s">
        <v>71</v>
      </c>
      <c r="I409">
        <v>1</v>
      </c>
      <c r="J409" t="s">
        <v>418</v>
      </c>
      <c r="K409" t="s">
        <v>9</v>
      </c>
      <c r="L409" t="s">
        <v>289</v>
      </c>
      <c r="M409">
        <v>35</v>
      </c>
      <c r="U409" t="s">
        <v>612</v>
      </c>
    </row>
    <row r="410" spans="1:21" x14ac:dyDescent="0.3">
      <c r="A410">
        <v>107</v>
      </c>
      <c r="B410">
        <v>2</v>
      </c>
      <c r="C410" t="s">
        <v>221</v>
      </c>
      <c r="D410" t="s">
        <v>609</v>
      </c>
      <c r="E410" t="s">
        <v>24</v>
      </c>
      <c r="F410" t="s">
        <v>26</v>
      </c>
      <c r="G410" t="s">
        <v>158</v>
      </c>
      <c r="H410" t="s">
        <v>71</v>
      </c>
      <c r="I410">
        <v>1</v>
      </c>
      <c r="J410" t="s">
        <v>418</v>
      </c>
      <c r="K410" t="s">
        <v>411</v>
      </c>
      <c r="L410" t="s">
        <v>276</v>
      </c>
      <c r="M410">
        <v>32</v>
      </c>
      <c r="U410" t="s">
        <v>612</v>
      </c>
    </row>
    <row r="411" spans="1:21" x14ac:dyDescent="0.3">
      <c r="A411">
        <v>107</v>
      </c>
      <c r="B411">
        <v>3</v>
      </c>
      <c r="C411" t="s">
        <v>221</v>
      </c>
      <c r="D411" t="s">
        <v>609</v>
      </c>
      <c r="E411" t="s">
        <v>24</v>
      </c>
      <c r="F411" t="s">
        <v>26</v>
      </c>
      <c r="G411" t="s">
        <v>158</v>
      </c>
      <c r="H411" t="s">
        <v>71</v>
      </c>
      <c r="I411">
        <v>1</v>
      </c>
      <c r="J411" t="s">
        <v>418</v>
      </c>
      <c r="K411" t="s">
        <v>893</v>
      </c>
      <c r="L411" t="s">
        <v>413</v>
      </c>
      <c r="M411">
        <v>33</v>
      </c>
      <c r="U411" t="s">
        <v>612</v>
      </c>
    </row>
    <row r="412" spans="1:21" x14ac:dyDescent="0.3">
      <c r="A412">
        <v>107</v>
      </c>
      <c r="B412">
        <v>4</v>
      </c>
      <c r="C412" t="s">
        <v>221</v>
      </c>
      <c r="D412" t="s">
        <v>609</v>
      </c>
      <c r="E412" t="s">
        <v>24</v>
      </c>
      <c r="F412" t="s">
        <v>26</v>
      </c>
      <c r="G412" t="s">
        <v>158</v>
      </c>
      <c r="H412" t="s">
        <v>71</v>
      </c>
      <c r="I412">
        <v>1</v>
      </c>
      <c r="J412" t="s">
        <v>418</v>
      </c>
      <c r="K412" t="s">
        <v>898</v>
      </c>
      <c r="L412" t="s">
        <v>413</v>
      </c>
      <c r="M412">
        <v>33</v>
      </c>
      <c r="U412" t="s">
        <v>612</v>
      </c>
    </row>
    <row r="413" spans="1:21" x14ac:dyDescent="0.3">
      <c r="A413">
        <v>107</v>
      </c>
      <c r="B413">
        <v>5</v>
      </c>
      <c r="C413" t="s">
        <v>221</v>
      </c>
      <c r="D413" t="s">
        <v>609</v>
      </c>
      <c r="E413" t="s">
        <v>24</v>
      </c>
      <c r="F413" t="s">
        <v>26</v>
      </c>
      <c r="G413" t="s">
        <v>158</v>
      </c>
      <c r="H413" t="s">
        <v>71</v>
      </c>
      <c r="I413">
        <v>1</v>
      </c>
      <c r="J413" t="s">
        <v>418</v>
      </c>
      <c r="K413" t="s">
        <v>416</v>
      </c>
      <c r="L413" t="s">
        <v>417</v>
      </c>
      <c r="M413">
        <v>48</v>
      </c>
      <c r="O413">
        <v>58</v>
      </c>
      <c r="U413" t="s">
        <v>612</v>
      </c>
    </row>
    <row r="414" spans="1:21" x14ac:dyDescent="0.3">
      <c r="A414">
        <v>108</v>
      </c>
      <c r="B414">
        <v>1</v>
      </c>
      <c r="C414" t="s">
        <v>216</v>
      </c>
      <c r="D414" t="s">
        <v>613</v>
      </c>
      <c r="E414" t="s">
        <v>28</v>
      </c>
      <c r="F414" t="s">
        <v>25</v>
      </c>
      <c r="G414" t="s">
        <v>158</v>
      </c>
      <c r="H414" t="s">
        <v>71</v>
      </c>
      <c r="I414">
        <v>1</v>
      </c>
      <c r="J414" t="s">
        <v>418</v>
      </c>
      <c r="K414" t="s">
        <v>9</v>
      </c>
      <c r="L414" t="s">
        <v>289</v>
      </c>
      <c r="M414">
        <v>37</v>
      </c>
      <c r="U414" t="s">
        <v>614</v>
      </c>
    </row>
    <row r="415" spans="1:21" x14ac:dyDescent="0.3">
      <c r="A415">
        <v>108</v>
      </c>
      <c r="B415">
        <v>2</v>
      </c>
      <c r="C415" t="s">
        <v>216</v>
      </c>
      <c r="D415" t="s">
        <v>613</v>
      </c>
      <c r="E415" t="s">
        <v>28</v>
      </c>
      <c r="F415" t="s">
        <v>25</v>
      </c>
      <c r="G415" t="s">
        <v>158</v>
      </c>
      <c r="H415" t="s">
        <v>71</v>
      </c>
      <c r="I415">
        <v>1</v>
      </c>
      <c r="J415" t="s">
        <v>418</v>
      </c>
      <c r="K415" t="s">
        <v>411</v>
      </c>
      <c r="L415" t="s">
        <v>289</v>
      </c>
      <c r="M415">
        <v>37</v>
      </c>
      <c r="U415" t="s">
        <v>614</v>
      </c>
    </row>
    <row r="416" spans="1:21" x14ac:dyDescent="0.3">
      <c r="A416">
        <v>108</v>
      </c>
      <c r="B416">
        <v>3</v>
      </c>
      <c r="C416" t="s">
        <v>216</v>
      </c>
      <c r="D416" t="s">
        <v>613</v>
      </c>
      <c r="E416" t="s">
        <v>28</v>
      </c>
      <c r="F416" t="s">
        <v>25</v>
      </c>
      <c r="G416" t="s">
        <v>158</v>
      </c>
      <c r="H416" t="s">
        <v>71</v>
      </c>
      <c r="I416">
        <v>1</v>
      </c>
      <c r="J416" t="s">
        <v>418</v>
      </c>
      <c r="K416" t="s">
        <v>897</v>
      </c>
      <c r="L416" t="s">
        <v>289</v>
      </c>
      <c r="M416">
        <v>45</v>
      </c>
      <c r="U416" t="s">
        <v>614</v>
      </c>
    </row>
    <row r="417" spans="1:21" x14ac:dyDescent="0.3">
      <c r="A417">
        <v>108</v>
      </c>
      <c r="B417">
        <v>4</v>
      </c>
      <c r="C417" t="s">
        <v>216</v>
      </c>
      <c r="D417" t="s">
        <v>613</v>
      </c>
      <c r="E417" t="s">
        <v>28</v>
      </c>
      <c r="F417" t="s">
        <v>25</v>
      </c>
      <c r="G417" t="s">
        <v>158</v>
      </c>
      <c r="H417" t="s">
        <v>71</v>
      </c>
      <c r="I417">
        <v>1</v>
      </c>
      <c r="J417" t="s">
        <v>418</v>
      </c>
      <c r="K417" t="s">
        <v>414</v>
      </c>
      <c r="L417" t="s">
        <v>276</v>
      </c>
      <c r="M417">
        <v>34</v>
      </c>
      <c r="U417" t="s">
        <v>614</v>
      </c>
    </row>
    <row r="418" spans="1:21" x14ac:dyDescent="0.3">
      <c r="A418">
        <v>108</v>
      </c>
      <c r="B418">
        <v>5</v>
      </c>
      <c r="C418" t="s">
        <v>216</v>
      </c>
      <c r="D418" t="s">
        <v>613</v>
      </c>
      <c r="E418" t="s">
        <v>28</v>
      </c>
      <c r="F418" t="s">
        <v>25</v>
      </c>
      <c r="G418" t="s">
        <v>158</v>
      </c>
      <c r="H418" t="s">
        <v>71</v>
      </c>
      <c r="I418">
        <v>1</v>
      </c>
      <c r="J418" t="s">
        <v>418</v>
      </c>
      <c r="K418" t="s">
        <v>416</v>
      </c>
      <c r="L418" t="s">
        <v>417</v>
      </c>
      <c r="M418">
        <v>49</v>
      </c>
      <c r="O418">
        <v>59</v>
      </c>
      <c r="U418" t="s">
        <v>614</v>
      </c>
    </row>
    <row r="419" spans="1:21" x14ac:dyDescent="0.3">
      <c r="A419">
        <v>109</v>
      </c>
      <c r="B419">
        <v>1</v>
      </c>
      <c r="C419" t="s">
        <v>717</v>
      </c>
      <c r="D419" t="s">
        <v>613</v>
      </c>
      <c r="E419" t="s">
        <v>23</v>
      </c>
      <c r="F419" t="s">
        <v>25</v>
      </c>
      <c r="G419" t="s">
        <v>158</v>
      </c>
      <c r="H419" t="s">
        <v>71</v>
      </c>
      <c r="I419">
        <v>1</v>
      </c>
      <c r="J419" t="s">
        <v>418</v>
      </c>
      <c r="K419" t="s">
        <v>9</v>
      </c>
      <c r="L419" t="s">
        <v>289</v>
      </c>
      <c r="M419">
        <v>37</v>
      </c>
      <c r="U419" t="s">
        <v>719</v>
      </c>
    </row>
    <row r="420" spans="1:21" x14ac:dyDescent="0.3">
      <c r="A420">
        <v>109</v>
      </c>
      <c r="B420">
        <v>2</v>
      </c>
      <c r="C420" t="s">
        <v>717</v>
      </c>
      <c r="D420" t="s">
        <v>613</v>
      </c>
      <c r="E420" t="s">
        <v>23</v>
      </c>
      <c r="F420" t="s">
        <v>25</v>
      </c>
      <c r="G420" t="s">
        <v>158</v>
      </c>
      <c r="H420" t="s">
        <v>71</v>
      </c>
      <c r="I420">
        <v>1</v>
      </c>
      <c r="J420" t="s">
        <v>418</v>
      </c>
      <c r="K420" t="s">
        <v>411</v>
      </c>
      <c r="L420" t="s">
        <v>289</v>
      </c>
      <c r="M420">
        <v>37</v>
      </c>
      <c r="U420" t="s">
        <v>719</v>
      </c>
    </row>
    <row r="421" spans="1:21" x14ac:dyDescent="0.3">
      <c r="A421">
        <v>109</v>
      </c>
      <c r="B421">
        <v>3</v>
      </c>
      <c r="C421" t="s">
        <v>717</v>
      </c>
      <c r="D421" t="s">
        <v>613</v>
      </c>
      <c r="E421" t="s">
        <v>23</v>
      </c>
      <c r="F421" t="s">
        <v>25</v>
      </c>
      <c r="G421" t="s">
        <v>158</v>
      </c>
      <c r="H421" t="s">
        <v>71</v>
      </c>
      <c r="I421">
        <v>1</v>
      </c>
      <c r="J421" t="s">
        <v>418</v>
      </c>
      <c r="K421" t="s">
        <v>893</v>
      </c>
      <c r="L421" t="s">
        <v>413</v>
      </c>
      <c r="M421">
        <v>33</v>
      </c>
      <c r="U421" t="s">
        <v>719</v>
      </c>
    </row>
    <row r="422" spans="1:21" x14ac:dyDescent="0.3">
      <c r="A422">
        <v>109</v>
      </c>
      <c r="B422">
        <v>4</v>
      </c>
      <c r="C422" t="s">
        <v>717</v>
      </c>
      <c r="D422" t="s">
        <v>613</v>
      </c>
      <c r="E422" t="s">
        <v>23</v>
      </c>
      <c r="F422" t="s">
        <v>25</v>
      </c>
      <c r="G422" t="s">
        <v>158</v>
      </c>
      <c r="H422" t="s">
        <v>71</v>
      </c>
      <c r="I422">
        <v>1</v>
      </c>
      <c r="J422" t="s">
        <v>418</v>
      </c>
      <c r="K422" t="s">
        <v>896</v>
      </c>
      <c r="L422" t="s">
        <v>413</v>
      </c>
      <c r="M422">
        <v>33</v>
      </c>
      <c r="U422" t="s">
        <v>719</v>
      </c>
    </row>
    <row r="423" spans="1:21" x14ac:dyDescent="0.3">
      <c r="A423">
        <v>109</v>
      </c>
      <c r="B423">
        <v>5</v>
      </c>
      <c r="C423" t="s">
        <v>717</v>
      </c>
      <c r="D423" t="s">
        <v>613</v>
      </c>
      <c r="E423" t="s">
        <v>23</v>
      </c>
      <c r="F423" t="s">
        <v>25</v>
      </c>
      <c r="G423" t="s">
        <v>158</v>
      </c>
      <c r="H423" t="s">
        <v>71</v>
      </c>
      <c r="I423">
        <v>1</v>
      </c>
      <c r="J423" t="s">
        <v>418</v>
      </c>
      <c r="K423" t="s">
        <v>897</v>
      </c>
      <c r="L423" t="s">
        <v>289</v>
      </c>
      <c r="M423">
        <v>45</v>
      </c>
      <c r="U423" t="s">
        <v>719</v>
      </c>
    </row>
    <row r="424" spans="1:21" x14ac:dyDescent="0.3">
      <c r="A424">
        <v>109</v>
      </c>
      <c r="B424">
        <v>6</v>
      </c>
      <c r="C424" t="s">
        <v>717</v>
      </c>
      <c r="D424" t="s">
        <v>613</v>
      </c>
      <c r="E424" t="s">
        <v>23</v>
      </c>
      <c r="F424" t="s">
        <v>25</v>
      </c>
      <c r="G424" t="s">
        <v>158</v>
      </c>
      <c r="H424" t="s">
        <v>71</v>
      </c>
      <c r="I424">
        <v>1</v>
      </c>
      <c r="J424" t="s">
        <v>418</v>
      </c>
      <c r="K424" t="s">
        <v>414</v>
      </c>
      <c r="L424" t="s">
        <v>276</v>
      </c>
      <c r="M424">
        <v>33</v>
      </c>
      <c r="U424" t="s">
        <v>719</v>
      </c>
    </row>
    <row r="425" spans="1:21" x14ac:dyDescent="0.3">
      <c r="A425">
        <v>109</v>
      </c>
      <c r="B425">
        <v>7</v>
      </c>
      <c r="C425" t="s">
        <v>717</v>
      </c>
      <c r="D425" t="s">
        <v>613</v>
      </c>
      <c r="E425" t="s">
        <v>23</v>
      </c>
      <c r="F425" t="s">
        <v>25</v>
      </c>
      <c r="G425" t="s">
        <v>158</v>
      </c>
      <c r="H425" t="s">
        <v>71</v>
      </c>
      <c r="I425">
        <v>1</v>
      </c>
      <c r="J425" t="s">
        <v>418</v>
      </c>
      <c r="K425" t="s">
        <v>416</v>
      </c>
      <c r="L425" t="s">
        <v>417</v>
      </c>
      <c r="M425">
        <v>49</v>
      </c>
      <c r="O425">
        <v>59</v>
      </c>
      <c r="U425" t="s">
        <v>719</v>
      </c>
    </row>
    <row r="426" spans="1:21" x14ac:dyDescent="0.3">
      <c r="A426">
        <v>109</v>
      </c>
      <c r="B426">
        <v>8</v>
      </c>
      <c r="C426" t="s">
        <v>717</v>
      </c>
      <c r="D426" t="s">
        <v>613</v>
      </c>
      <c r="E426" t="s">
        <v>23</v>
      </c>
      <c r="F426" t="s">
        <v>25</v>
      </c>
      <c r="G426" t="s">
        <v>158</v>
      </c>
      <c r="H426" t="s">
        <v>71</v>
      </c>
      <c r="I426">
        <v>1</v>
      </c>
      <c r="J426" t="s">
        <v>418</v>
      </c>
      <c r="K426" t="s">
        <v>896</v>
      </c>
      <c r="L426" t="s">
        <v>417</v>
      </c>
      <c r="M426">
        <v>49</v>
      </c>
      <c r="O426">
        <v>59</v>
      </c>
      <c r="U426" t="s">
        <v>719</v>
      </c>
    </row>
    <row r="427" spans="1:21" x14ac:dyDescent="0.3">
      <c r="A427">
        <v>110</v>
      </c>
      <c r="B427">
        <v>1</v>
      </c>
      <c r="C427" t="s">
        <v>216</v>
      </c>
      <c r="D427" t="s">
        <v>407</v>
      </c>
      <c r="E427" t="s">
        <v>23</v>
      </c>
      <c r="F427" t="s">
        <v>31</v>
      </c>
      <c r="G427" t="s">
        <v>158</v>
      </c>
      <c r="H427" t="s">
        <v>71</v>
      </c>
      <c r="I427">
        <v>1</v>
      </c>
      <c r="J427" t="s">
        <v>418</v>
      </c>
      <c r="K427" t="s">
        <v>9</v>
      </c>
      <c r="L427" t="s">
        <v>413</v>
      </c>
      <c r="M427">
        <v>27</v>
      </c>
      <c r="U427" t="s">
        <v>616</v>
      </c>
    </row>
    <row r="428" spans="1:21" x14ac:dyDescent="0.3">
      <c r="A428">
        <v>110</v>
      </c>
      <c r="B428">
        <v>2</v>
      </c>
      <c r="C428" t="s">
        <v>216</v>
      </c>
      <c r="D428" t="s">
        <v>407</v>
      </c>
      <c r="E428" t="s">
        <v>23</v>
      </c>
      <c r="F428" t="s">
        <v>31</v>
      </c>
      <c r="G428" t="s">
        <v>158</v>
      </c>
      <c r="H428" t="s">
        <v>71</v>
      </c>
      <c r="I428">
        <v>1</v>
      </c>
      <c r="J428" t="s">
        <v>418</v>
      </c>
      <c r="K428" t="s">
        <v>411</v>
      </c>
      <c r="L428" t="s">
        <v>413</v>
      </c>
      <c r="M428">
        <v>27</v>
      </c>
      <c r="U428" t="s">
        <v>616</v>
      </c>
    </row>
    <row r="429" spans="1:21" x14ac:dyDescent="0.3">
      <c r="A429">
        <v>111</v>
      </c>
      <c r="B429">
        <v>1</v>
      </c>
      <c r="C429" t="s">
        <v>406</v>
      </c>
      <c r="D429" t="s">
        <v>407</v>
      </c>
      <c r="E429" t="s">
        <v>24</v>
      </c>
      <c r="F429" t="s">
        <v>31</v>
      </c>
      <c r="G429" t="s">
        <v>158</v>
      </c>
      <c r="H429" t="s">
        <v>71</v>
      </c>
      <c r="I429">
        <v>1</v>
      </c>
      <c r="J429" t="s">
        <v>418</v>
      </c>
      <c r="K429" t="s">
        <v>9</v>
      </c>
      <c r="L429" t="s">
        <v>413</v>
      </c>
      <c r="M429">
        <v>27</v>
      </c>
      <c r="U429" t="s">
        <v>618</v>
      </c>
    </row>
    <row r="430" spans="1:21" x14ac:dyDescent="0.3">
      <c r="A430">
        <v>111</v>
      </c>
      <c r="B430">
        <v>2</v>
      </c>
      <c r="C430" t="s">
        <v>406</v>
      </c>
      <c r="D430" t="s">
        <v>407</v>
      </c>
      <c r="E430" t="s">
        <v>24</v>
      </c>
      <c r="F430" t="s">
        <v>31</v>
      </c>
      <c r="G430" t="s">
        <v>158</v>
      </c>
      <c r="H430" t="s">
        <v>71</v>
      </c>
      <c r="I430">
        <v>1</v>
      </c>
      <c r="J430" t="s">
        <v>418</v>
      </c>
      <c r="K430" t="s">
        <v>411</v>
      </c>
      <c r="L430" t="s">
        <v>413</v>
      </c>
      <c r="M430">
        <v>27</v>
      </c>
      <c r="U430" t="s">
        <v>618</v>
      </c>
    </row>
    <row r="431" spans="1:21" x14ac:dyDescent="0.3">
      <c r="A431">
        <v>112</v>
      </c>
      <c r="B431">
        <v>1</v>
      </c>
      <c r="C431" t="s">
        <v>216</v>
      </c>
      <c r="D431" t="s">
        <v>619</v>
      </c>
      <c r="E431" t="s">
        <v>23</v>
      </c>
      <c r="F431" t="s">
        <v>25</v>
      </c>
      <c r="G431" t="s">
        <v>158</v>
      </c>
      <c r="H431" t="s">
        <v>71</v>
      </c>
      <c r="I431">
        <v>1</v>
      </c>
      <c r="J431" t="s">
        <v>418</v>
      </c>
      <c r="K431" t="s">
        <v>9</v>
      </c>
      <c r="L431" t="s">
        <v>289</v>
      </c>
      <c r="M431">
        <v>34</v>
      </c>
      <c r="U431" t="s">
        <v>620</v>
      </c>
    </row>
    <row r="432" spans="1:21" x14ac:dyDescent="0.3">
      <c r="A432">
        <v>112</v>
      </c>
      <c r="B432">
        <v>2</v>
      </c>
      <c r="C432" t="s">
        <v>216</v>
      </c>
      <c r="D432" t="s">
        <v>619</v>
      </c>
      <c r="E432" t="s">
        <v>23</v>
      </c>
      <c r="F432" t="s">
        <v>25</v>
      </c>
      <c r="G432" t="s">
        <v>158</v>
      </c>
      <c r="H432" t="s">
        <v>71</v>
      </c>
      <c r="I432">
        <v>1</v>
      </c>
      <c r="J432" t="s">
        <v>418</v>
      </c>
      <c r="K432" t="s">
        <v>411</v>
      </c>
      <c r="L432" t="s">
        <v>289</v>
      </c>
      <c r="M432">
        <v>34</v>
      </c>
      <c r="U432" t="s">
        <v>620</v>
      </c>
    </row>
    <row r="433" spans="1:21" x14ac:dyDescent="0.3">
      <c r="A433">
        <v>112</v>
      </c>
      <c r="B433">
        <v>3</v>
      </c>
      <c r="C433" t="s">
        <v>216</v>
      </c>
      <c r="D433" t="s">
        <v>619</v>
      </c>
      <c r="E433" t="s">
        <v>23</v>
      </c>
      <c r="F433" t="s">
        <v>25</v>
      </c>
      <c r="G433" t="s">
        <v>158</v>
      </c>
      <c r="H433" t="s">
        <v>71</v>
      </c>
      <c r="I433">
        <v>1</v>
      </c>
      <c r="J433" t="s">
        <v>418</v>
      </c>
      <c r="K433" t="s">
        <v>414</v>
      </c>
      <c r="L433" t="s">
        <v>276</v>
      </c>
      <c r="M433">
        <v>29</v>
      </c>
      <c r="U433" t="s">
        <v>620</v>
      </c>
    </row>
    <row r="434" spans="1:21" x14ac:dyDescent="0.3">
      <c r="A434">
        <v>112</v>
      </c>
      <c r="B434">
        <v>4</v>
      </c>
      <c r="C434" t="s">
        <v>216</v>
      </c>
      <c r="D434" t="s">
        <v>619</v>
      </c>
      <c r="E434" t="s">
        <v>23</v>
      </c>
      <c r="F434" t="s">
        <v>25</v>
      </c>
      <c r="G434" t="s">
        <v>158</v>
      </c>
      <c r="H434" t="s">
        <v>71</v>
      </c>
      <c r="I434">
        <v>1</v>
      </c>
      <c r="J434" t="s">
        <v>418</v>
      </c>
      <c r="K434" t="s">
        <v>416</v>
      </c>
      <c r="L434" t="s">
        <v>417</v>
      </c>
      <c r="M434">
        <v>49</v>
      </c>
      <c r="O434">
        <v>59</v>
      </c>
      <c r="U434" t="s">
        <v>620</v>
      </c>
    </row>
    <row r="435" spans="1:21" x14ac:dyDescent="0.3">
      <c r="A435">
        <v>113</v>
      </c>
      <c r="B435">
        <v>1</v>
      </c>
      <c r="C435" t="s">
        <v>216</v>
      </c>
      <c r="D435" t="s">
        <v>622</v>
      </c>
      <c r="E435" t="s">
        <v>23</v>
      </c>
      <c r="F435" t="s">
        <v>26</v>
      </c>
      <c r="G435" t="s">
        <v>158</v>
      </c>
      <c r="H435" t="s">
        <v>71</v>
      </c>
      <c r="I435">
        <v>1</v>
      </c>
      <c r="J435" t="s">
        <v>418</v>
      </c>
      <c r="K435" t="s">
        <v>9</v>
      </c>
      <c r="L435" t="s">
        <v>276</v>
      </c>
      <c r="M435">
        <v>33</v>
      </c>
      <c r="U435" t="s">
        <v>623</v>
      </c>
    </row>
    <row r="436" spans="1:21" x14ac:dyDescent="0.3">
      <c r="A436">
        <v>113</v>
      </c>
      <c r="B436">
        <v>2</v>
      </c>
      <c r="C436" t="s">
        <v>216</v>
      </c>
      <c r="D436" t="s">
        <v>622</v>
      </c>
      <c r="E436" t="s">
        <v>23</v>
      </c>
      <c r="F436" t="s">
        <v>26</v>
      </c>
      <c r="G436" t="s">
        <v>158</v>
      </c>
      <c r="H436" t="s">
        <v>71</v>
      </c>
      <c r="I436">
        <v>1</v>
      </c>
      <c r="J436" t="s">
        <v>418</v>
      </c>
      <c r="K436" t="s">
        <v>411</v>
      </c>
      <c r="L436" t="s">
        <v>276</v>
      </c>
      <c r="M436">
        <v>29</v>
      </c>
      <c r="U436" t="s">
        <v>623</v>
      </c>
    </row>
    <row r="437" spans="1:21" x14ac:dyDescent="0.3">
      <c r="A437">
        <v>114</v>
      </c>
      <c r="B437">
        <v>1</v>
      </c>
      <c r="C437" t="s">
        <v>216</v>
      </c>
      <c r="D437" t="s">
        <v>676</v>
      </c>
      <c r="E437" t="s">
        <v>23</v>
      </c>
      <c r="F437" t="s">
        <v>31</v>
      </c>
      <c r="G437" t="s">
        <v>158</v>
      </c>
      <c r="H437" t="s">
        <v>71</v>
      </c>
      <c r="I437">
        <v>1</v>
      </c>
      <c r="J437" t="s">
        <v>418</v>
      </c>
      <c r="K437" t="s">
        <v>9</v>
      </c>
      <c r="L437" t="s">
        <v>413</v>
      </c>
      <c r="M437">
        <v>28</v>
      </c>
      <c r="U437" t="s">
        <v>678</v>
      </c>
    </row>
    <row r="438" spans="1:21" x14ac:dyDescent="0.3">
      <c r="A438">
        <v>114</v>
      </c>
      <c r="B438">
        <v>2</v>
      </c>
      <c r="C438" t="s">
        <v>216</v>
      </c>
      <c r="D438" t="s">
        <v>676</v>
      </c>
      <c r="E438" t="s">
        <v>23</v>
      </c>
      <c r="F438" t="s">
        <v>31</v>
      </c>
      <c r="G438" t="s">
        <v>158</v>
      </c>
      <c r="H438" t="s">
        <v>71</v>
      </c>
      <c r="I438">
        <v>1</v>
      </c>
      <c r="J438" t="s">
        <v>418</v>
      </c>
      <c r="K438" t="s">
        <v>411</v>
      </c>
      <c r="L438" t="s">
        <v>413</v>
      </c>
      <c r="M438">
        <v>28</v>
      </c>
      <c r="U438" t="s">
        <v>678</v>
      </c>
    </row>
    <row r="439" spans="1:21" x14ac:dyDescent="0.3">
      <c r="A439">
        <v>115</v>
      </c>
      <c r="B439">
        <v>1</v>
      </c>
      <c r="C439" t="s">
        <v>216</v>
      </c>
      <c r="D439" t="s">
        <v>626</v>
      </c>
      <c r="E439" t="s">
        <v>23</v>
      </c>
      <c r="F439" t="s">
        <v>21</v>
      </c>
      <c r="G439" t="s">
        <v>158</v>
      </c>
      <c r="H439" t="s">
        <v>71</v>
      </c>
      <c r="I439">
        <v>1</v>
      </c>
      <c r="J439" t="s">
        <v>418</v>
      </c>
      <c r="U439" t="s">
        <v>627</v>
      </c>
    </row>
    <row r="440" spans="1:21" x14ac:dyDescent="0.3">
      <c r="A440">
        <v>116</v>
      </c>
      <c r="B440">
        <v>1</v>
      </c>
      <c r="C440" t="s">
        <v>216</v>
      </c>
      <c r="D440" t="s">
        <v>629</v>
      </c>
      <c r="E440" t="s">
        <v>28</v>
      </c>
      <c r="F440" t="s">
        <v>31</v>
      </c>
      <c r="G440" t="s">
        <v>200</v>
      </c>
      <c r="H440" t="s">
        <v>71</v>
      </c>
      <c r="I440">
        <v>1</v>
      </c>
      <c r="J440" t="s">
        <v>418</v>
      </c>
      <c r="K440" t="s">
        <v>9</v>
      </c>
      <c r="L440" t="s">
        <v>276</v>
      </c>
      <c r="M440">
        <v>27</v>
      </c>
      <c r="U440" t="s">
        <v>630</v>
      </c>
    </row>
    <row r="441" spans="1:21" x14ac:dyDescent="0.3">
      <c r="A441">
        <v>116</v>
      </c>
      <c r="B441">
        <v>2</v>
      </c>
      <c r="C441" t="s">
        <v>216</v>
      </c>
      <c r="D441" t="s">
        <v>629</v>
      </c>
      <c r="E441" t="s">
        <v>28</v>
      </c>
      <c r="F441" t="s">
        <v>31</v>
      </c>
      <c r="G441" t="s">
        <v>200</v>
      </c>
      <c r="H441" t="s">
        <v>71</v>
      </c>
      <c r="I441">
        <v>1</v>
      </c>
      <c r="J441" t="s">
        <v>418</v>
      </c>
      <c r="K441" t="s">
        <v>411</v>
      </c>
      <c r="L441" t="s">
        <v>276</v>
      </c>
      <c r="M441">
        <v>26</v>
      </c>
      <c r="U441" t="s">
        <v>630</v>
      </c>
    </row>
    <row r="442" spans="1:21" x14ac:dyDescent="0.3">
      <c r="A442">
        <v>117</v>
      </c>
      <c r="B442">
        <v>1</v>
      </c>
      <c r="C442" t="s">
        <v>216</v>
      </c>
      <c r="D442" t="s">
        <v>632</v>
      </c>
      <c r="E442" t="s">
        <v>24</v>
      </c>
      <c r="F442" t="s">
        <v>25</v>
      </c>
      <c r="G442" t="s">
        <v>200</v>
      </c>
      <c r="H442" t="s">
        <v>71</v>
      </c>
      <c r="I442">
        <v>1</v>
      </c>
      <c r="J442" t="s">
        <v>418</v>
      </c>
      <c r="K442" t="s">
        <v>9</v>
      </c>
      <c r="L442" t="s">
        <v>289</v>
      </c>
      <c r="M442">
        <v>38</v>
      </c>
      <c r="U442" t="s">
        <v>633</v>
      </c>
    </row>
    <row r="443" spans="1:21" x14ac:dyDescent="0.3">
      <c r="A443">
        <v>117</v>
      </c>
      <c r="B443">
        <v>2</v>
      </c>
      <c r="C443" t="s">
        <v>216</v>
      </c>
      <c r="D443" t="s">
        <v>632</v>
      </c>
      <c r="E443" t="s">
        <v>24</v>
      </c>
      <c r="F443" t="s">
        <v>25</v>
      </c>
      <c r="G443" t="s">
        <v>200</v>
      </c>
      <c r="H443" t="s">
        <v>71</v>
      </c>
      <c r="I443">
        <v>1</v>
      </c>
      <c r="J443" t="s">
        <v>418</v>
      </c>
      <c r="K443" t="s">
        <v>411</v>
      </c>
      <c r="L443" t="s">
        <v>289</v>
      </c>
      <c r="M443">
        <v>35</v>
      </c>
      <c r="U443" t="s">
        <v>633</v>
      </c>
    </row>
    <row r="444" spans="1:21" x14ac:dyDescent="0.3">
      <c r="A444">
        <v>117</v>
      </c>
      <c r="B444">
        <v>3</v>
      </c>
      <c r="C444" t="s">
        <v>216</v>
      </c>
      <c r="D444" t="s">
        <v>632</v>
      </c>
      <c r="E444" t="s">
        <v>24</v>
      </c>
      <c r="F444" t="s">
        <v>25</v>
      </c>
      <c r="G444" t="s">
        <v>200</v>
      </c>
      <c r="H444" t="s">
        <v>71</v>
      </c>
      <c r="I444">
        <v>1</v>
      </c>
      <c r="J444" t="s">
        <v>418</v>
      </c>
      <c r="K444" t="s">
        <v>893</v>
      </c>
      <c r="L444" t="s">
        <v>289</v>
      </c>
      <c r="M444">
        <v>41</v>
      </c>
      <c r="U444" t="s">
        <v>633</v>
      </c>
    </row>
    <row r="445" spans="1:21" x14ac:dyDescent="0.3">
      <c r="A445">
        <v>117</v>
      </c>
      <c r="B445">
        <v>4</v>
      </c>
      <c r="C445" t="s">
        <v>216</v>
      </c>
      <c r="D445" t="s">
        <v>632</v>
      </c>
      <c r="E445" t="s">
        <v>24</v>
      </c>
      <c r="F445" t="s">
        <v>25</v>
      </c>
      <c r="G445" t="s">
        <v>200</v>
      </c>
      <c r="H445" t="s">
        <v>71</v>
      </c>
      <c r="I445">
        <v>1</v>
      </c>
      <c r="J445" t="s">
        <v>418</v>
      </c>
      <c r="K445" t="s">
        <v>414</v>
      </c>
      <c r="L445" t="s">
        <v>276</v>
      </c>
      <c r="M445">
        <v>32</v>
      </c>
      <c r="U445" t="s">
        <v>633</v>
      </c>
    </row>
    <row r="446" spans="1:21" x14ac:dyDescent="0.3">
      <c r="A446">
        <v>117</v>
      </c>
      <c r="B446">
        <v>5</v>
      </c>
      <c r="C446" t="s">
        <v>216</v>
      </c>
      <c r="D446" t="s">
        <v>632</v>
      </c>
      <c r="E446" t="s">
        <v>24</v>
      </c>
      <c r="F446" t="s">
        <v>25</v>
      </c>
      <c r="G446" t="s">
        <v>200</v>
      </c>
      <c r="H446" t="s">
        <v>71</v>
      </c>
      <c r="I446">
        <v>1</v>
      </c>
      <c r="J446" t="s">
        <v>418</v>
      </c>
      <c r="K446" t="s">
        <v>9</v>
      </c>
      <c r="L446" t="s">
        <v>417</v>
      </c>
      <c r="M446">
        <v>50</v>
      </c>
      <c r="O446">
        <v>60</v>
      </c>
      <c r="U446" t="s">
        <v>633</v>
      </c>
    </row>
    <row r="447" spans="1:21" x14ac:dyDescent="0.3">
      <c r="A447">
        <v>117</v>
      </c>
      <c r="B447">
        <v>6</v>
      </c>
      <c r="C447" t="s">
        <v>216</v>
      </c>
      <c r="D447" t="s">
        <v>632</v>
      </c>
      <c r="E447" t="s">
        <v>24</v>
      </c>
      <c r="F447" t="s">
        <v>25</v>
      </c>
      <c r="G447" t="s">
        <v>200</v>
      </c>
      <c r="H447" t="s">
        <v>71</v>
      </c>
      <c r="I447">
        <v>1</v>
      </c>
      <c r="J447" t="s">
        <v>418</v>
      </c>
      <c r="K447" t="s">
        <v>411</v>
      </c>
      <c r="L447" t="s">
        <v>417</v>
      </c>
      <c r="M447">
        <v>52</v>
      </c>
      <c r="O447">
        <v>62</v>
      </c>
      <c r="U447" t="s">
        <v>633</v>
      </c>
    </row>
    <row r="448" spans="1:21" x14ac:dyDescent="0.3">
      <c r="A448">
        <v>118</v>
      </c>
      <c r="B448">
        <v>1</v>
      </c>
      <c r="C448" t="s">
        <v>216</v>
      </c>
      <c r="D448" t="s">
        <v>635</v>
      </c>
      <c r="E448" t="s">
        <v>28</v>
      </c>
      <c r="F448" t="s">
        <v>26</v>
      </c>
      <c r="G448" t="s">
        <v>200</v>
      </c>
      <c r="H448" t="s">
        <v>71</v>
      </c>
      <c r="I448">
        <v>1</v>
      </c>
      <c r="J448" t="s">
        <v>418</v>
      </c>
      <c r="K448" t="s">
        <v>9</v>
      </c>
      <c r="L448" t="s">
        <v>413</v>
      </c>
      <c r="M448">
        <v>37</v>
      </c>
      <c r="U448" t="s">
        <v>636</v>
      </c>
    </row>
    <row r="449" spans="1:21" x14ac:dyDescent="0.3">
      <c r="A449">
        <v>118</v>
      </c>
      <c r="B449">
        <v>2</v>
      </c>
      <c r="C449" t="s">
        <v>216</v>
      </c>
      <c r="D449" t="s">
        <v>635</v>
      </c>
      <c r="E449" t="s">
        <v>28</v>
      </c>
      <c r="F449" t="s">
        <v>26</v>
      </c>
      <c r="G449" t="s">
        <v>200</v>
      </c>
      <c r="H449" t="s">
        <v>71</v>
      </c>
      <c r="I449">
        <v>1</v>
      </c>
      <c r="J449" t="s">
        <v>418</v>
      </c>
      <c r="K449" t="s">
        <v>411</v>
      </c>
      <c r="L449" t="s">
        <v>276</v>
      </c>
      <c r="M449">
        <v>32</v>
      </c>
      <c r="U449" t="s">
        <v>636</v>
      </c>
    </row>
    <row r="450" spans="1:21" x14ac:dyDescent="0.3">
      <c r="A450">
        <v>118</v>
      </c>
      <c r="B450">
        <v>3</v>
      </c>
      <c r="C450" t="s">
        <v>216</v>
      </c>
      <c r="D450" t="s">
        <v>635</v>
      </c>
      <c r="E450" t="s">
        <v>28</v>
      </c>
      <c r="F450" t="s">
        <v>26</v>
      </c>
      <c r="G450" t="s">
        <v>200</v>
      </c>
      <c r="H450" t="s">
        <v>71</v>
      </c>
      <c r="I450">
        <v>1</v>
      </c>
      <c r="J450" t="s">
        <v>418</v>
      </c>
      <c r="K450" t="s">
        <v>894</v>
      </c>
      <c r="L450" t="s">
        <v>276</v>
      </c>
      <c r="M450">
        <v>34</v>
      </c>
      <c r="U450" t="s">
        <v>636</v>
      </c>
    </row>
    <row r="451" spans="1:21" x14ac:dyDescent="0.3">
      <c r="A451">
        <v>118</v>
      </c>
      <c r="B451">
        <v>4</v>
      </c>
      <c r="C451" t="s">
        <v>216</v>
      </c>
      <c r="D451" t="s">
        <v>635</v>
      </c>
      <c r="E451" t="s">
        <v>28</v>
      </c>
      <c r="F451" t="s">
        <v>26</v>
      </c>
      <c r="G451" t="s">
        <v>200</v>
      </c>
      <c r="H451" t="s">
        <v>71</v>
      </c>
      <c r="I451">
        <v>1</v>
      </c>
      <c r="J451" t="s">
        <v>418</v>
      </c>
      <c r="K451" t="s">
        <v>414</v>
      </c>
      <c r="L451" t="s">
        <v>276</v>
      </c>
      <c r="M451">
        <v>29</v>
      </c>
      <c r="U451" t="s">
        <v>636</v>
      </c>
    </row>
    <row r="452" spans="1:21" x14ac:dyDescent="0.3">
      <c r="A452">
        <v>119</v>
      </c>
      <c r="B452">
        <v>1</v>
      </c>
      <c r="C452" t="s">
        <v>216</v>
      </c>
      <c r="D452" t="s">
        <v>638</v>
      </c>
      <c r="E452" t="s">
        <v>28</v>
      </c>
      <c r="F452" t="s">
        <v>25</v>
      </c>
      <c r="G452" t="s">
        <v>200</v>
      </c>
      <c r="H452" t="s">
        <v>71</v>
      </c>
      <c r="I452">
        <v>1</v>
      </c>
      <c r="J452" t="s">
        <v>418</v>
      </c>
      <c r="K452" t="s">
        <v>9</v>
      </c>
      <c r="L452" t="s">
        <v>289</v>
      </c>
      <c r="M452">
        <v>36</v>
      </c>
      <c r="U452" t="s">
        <v>639</v>
      </c>
    </row>
    <row r="453" spans="1:21" x14ac:dyDescent="0.3">
      <c r="A453">
        <v>119</v>
      </c>
      <c r="B453">
        <v>2</v>
      </c>
      <c r="C453" t="s">
        <v>216</v>
      </c>
      <c r="D453" t="s">
        <v>638</v>
      </c>
      <c r="E453" t="s">
        <v>28</v>
      </c>
      <c r="F453" t="s">
        <v>25</v>
      </c>
      <c r="G453" t="s">
        <v>200</v>
      </c>
      <c r="H453" t="s">
        <v>71</v>
      </c>
      <c r="I453">
        <v>1</v>
      </c>
      <c r="J453" t="s">
        <v>418</v>
      </c>
      <c r="K453" t="s">
        <v>411</v>
      </c>
      <c r="L453" t="s">
        <v>276</v>
      </c>
      <c r="M453">
        <v>33</v>
      </c>
      <c r="U453" t="s">
        <v>639</v>
      </c>
    </row>
    <row r="454" spans="1:21" x14ac:dyDescent="0.3">
      <c r="A454">
        <v>119</v>
      </c>
      <c r="B454">
        <v>3</v>
      </c>
      <c r="C454" t="s">
        <v>216</v>
      </c>
      <c r="D454" t="s">
        <v>638</v>
      </c>
      <c r="E454" t="s">
        <v>28</v>
      </c>
      <c r="F454" t="s">
        <v>25</v>
      </c>
      <c r="G454" t="s">
        <v>200</v>
      </c>
      <c r="H454" t="s">
        <v>71</v>
      </c>
      <c r="I454">
        <v>1</v>
      </c>
      <c r="J454" t="s">
        <v>418</v>
      </c>
      <c r="K454" t="s">
        <v>896</v>
      </c>
      <c r="L454" t="s">
        <v>289</v>
      </c>
      <c r="M454">
        <v>39</v>
      </c>
      <c r="U454" t="s">
        <v>639</v>
      </c>
    </row>
    <row r="455" spans="1:21" x14ac:dyDescent="0.3">
      <c r="A455">
        <v>119</v>
      </c>
      <c r="B455">
        <v>4</v>
      </c>
      <c r="C455" t="s">
        <v>216</v>
      </c>
      <c r="D455" t="s">
        <v>638</v>
      </c>
      <c r="E455" t="s">
        <v>28</v>
      </c>
      <c r="F455" t="s">
        <v>25</v>
      </c>
      <c r="G455" t="s">
        <v>200</v>
      </c>
      <c r="H455" t="s">
        <v>71</v>
      </c>
      <c r="I455">
        <v>1</v>
      </c>
      <c r="J455" t="s">
        <v>418</v>
      </c>
      <c r="K455" t="s">
        <v>416</v>
      </c>
      <c r="L455" t="s">
        <v>417</v>
      </c>
      <c r="M455">
        <v>47</v>
      </c>
      <c r="O455">
        <v>57</v>
      </c>
      <c r="U455" t="s">
        <v>639</v>
      </c>
    </row>
    <row r="456" spans="1:21" x14ac:dyDescent="0.3">
      <c r="A456">
        <v>120</v>
      </c>
      <c r="B456">
        <v>1</v>
      </c>
      <c r="C456" t="s">
        <v>216</v>
      </c>
      <c r="D456" t="s">
        <v>688</v>
      </c>
      <c r="E456" t="s">
        <v>28</v>
      </c>
      <c r="F456" t="s">
        <v>25</v>
      </c>
      <c r="G456" t="s">
        <v>200</v>
      </c>
      <c r="H456" t="s">
        <v>71</v>
      </c>
      <c r="I456">
        <v>1</v>
      </c>
      <c r="J456" t="s">
        <v>418</v>
      </c>
      <c r="K456" t="s">
        <v>9</v>
      </c>
      <c r="L456" t="s">
        <v>289</v>
      </c>
      <c r="M456">
        <v>37</v>
      </c>
      <c r="U456" t="s">
        <v>689</v>
      </c>
    </row>
    <row r="457" spans="1:21" x14ac:dyDescent="0.3">
      <c r="A457">
        <v>120</v>
      </c>
      <c r="B457">
        <v>2</v>
      </c>
      <c r="C457" t="s">
        <v>216</v>
      </c>
      <c r="D457" t="s">
        <v>688</v>
      </c>
      <c r="E457" t="s">
        <v>28</v>
      </c>
      <c r="F457" t="s">
        <v>25</v>
      </c>
      <c r="G457" t="s">
        <v>200</v>
      </c>
      <c r="H457" t="s">
        <v>71</v>
      </c>
      <c r="I457">
        <v>1</v>
      </c>
      <c r="J457" t="s">
        <v>418</v>
      </c>
      <c r="K457" t="s">
        <v>411</v>
      </c>
      <c r="L457" t="s">
        <v>413</v>
      </c>
      <c r="M457">
        <v>37</v>
      </c>
      <c r="U457" t="s">
        <v>689</v>
      </c>
    </row>
    <row r="458" spans="1:21" x14ac:dyDescent="0.3">
      <c r="A458">
        <v>120</v>
      </c>
      <c r="B458">
        <v>3</v>
      </c>
      <c r="C458" t="s">
        <v>216</v>
      </c>
      <c r="D458" t="s">
        <v>688</v>
      </c>
      <c r="E458" t="s">
        <v>28</v>
      </c>
      <c r="F458" t="s">
        <v>25</v>
      </c>
      <c r="G458" t="s">
        <v>200</v>
      </c>
      <c r="H458" t="s">
        <v>71</v>
      </c>
      <c r="I458">
        <v>1</v>
      </c>
      <c r="J458" t="s">
        <v>418</v>
      </c>
      <c r="K458" t="s">
        <v>893</v>
      </c>
      <c r="L458" t="s">
        <v>289</v>
      </c>
      <c r="M458">
        <v>42</v>
      </c>
      <c r="U458" t="s">
        <v>689</v>
      </c>
    </row>
    <row r="459" spans="1:21" x14ac:dyDescent="0.3">
      <c r="A459">
        <v>120</v>
      </c>
      <c r="B459">
        <v>4</v>
      </c>
      <c r="C459" t="s">
        <v>216</v>
      </c>
      <c r="D459" t="s">
        <v>688</v>
      </c>
      <c r="E459" t="s">
        <v>28</v>
      </c>
      <c r="F459" t="s">
        <v>25</v>
      </c>
      <c r="G459" t="s">
        <v>200</v>
      </c>
      <c r="H459" t="s">
        <v>71</v>
      </c>
      <c r="I459">
        <v>1</v>
      </c>
      <c r="J459" t="s">
        <v>418</v>
      </c>
      <c r="K459" t="s">
        <v>896</v>
      </c>
      <c r="L459" t="s">
        <v>289</v>
      </c>
      <c r="M459">
        <v>39</v>
      </c>
      <c r="U459" t="s">
        <v>689</v>
      </c>
    </row>
    <row r="460" spans="1:21" x14ac:dyDescent="0.3">
      <c r="A460">
        <v>120</v>
      </c>
      <c r="B460">
        <v>5</v>
      </c>
      <c r="C460" t="s">
        <v>216</v>
      </c>
      <c r="D460" t="s">
        <v>688</v>
      </c>
      <c r="E460" t="s">
        <v>28</v>
      </c>
      <c r="F460" t="s">
        <v>25</v>
      </c>
      <c r="G460" t="s">
        <v>200</v>
      </c>
      <c r="H460" t="s">
        <v>71</v>
      </c>
      <c r="I460">
        <v>1</v>
      </c>
      <c r="J460" t="s">
        <v>418</v>
      </c>
      <c r="K460" t="s">
        <v>416</v>
      </c>
      <c r="L460" t="s">
        <v>417</v>
      </c>
      <c r="M460">
        <v>45</v>
      </c>
      <c r="O460">
        <v>55</v>
      </c>
      <c r="U460" t="s">
        <v>689</v>
      </c>
    </row>
    <row r="461" spans="1:21" x14ac:dyDescent="0.3">
      <c r="A461">
        <v>121</v>
      </c>
      <c r="B461">
        <v>1</v>
      </c>
      <c r="C461" t="s">
        <v>216</v>
      </c>
      <c r="D461" t="s">
        <v>691</v>
      </c>
      <c r="E461" t="s">
        <v>28</v>
      </c>
      <c r="F461" t="s">
        <v>21</v>
      </c>
      <c r="G461" t="s">
        <v>200</v>
      </c>
      <c r="H461" t="s">
        <v>71</v>
      </c>
      <c r="I461">
        <v>1</v>
      </c>
      <c r="J461" t="s">
        <v>418</v>
      </c>
      <c r="U461" t="s">
        <v>692</v>
      </c>
    </row>
    <row r="462" spans="1:21" x14ac:dyDescent="0.3">
      <c r="A462">
        <v>122</v>
      </c>
      <c r="B462">
        <v>1</v>
      </c>
      <c r="C462" t="s">
        <v>216</v>
      </c>
      <c r="D462" t="s">
        <v>694</v>
      </c>
      <c r="E462" t="s">
        <v>28</v>
      </c>
      <c r="F462" t="s">
        <v>26</v>
      </c>
      <c r="G462" t="s">
        <v>200</v>
      </c>
      <c r="H462" t="s">
        <v>71</v>
      </c>
      <c r="I462">
        <v>1</v>
      </c>
      <c r="J462" t="s">
        <v>418</v>
      </c>
      <c r="K462" t="s">
        <v>9</v>
      </c>
      <c r="L462" t="s">
        <v>413</v>
      </c>
      <c r="M462">
        <v>33</v>
      </c>
      <c r="U462" t="s">
        <v>695</v>
      </c>
    </row>
    <row r="463" spans="1:21" x14ac:dyDescent="0.3">
      <c r="A463">
        <v>122</v>
      </c>
      <c r="B463">
        <v>2</v>
      </c>
      <c r="C463" t="s">
        <v>216</v>
      </c>
      <c r="D463" t="s">
        <v>694</v>
      </c>
      <c r="E463" t="s">
        <v>28</v>
      </c>
      <c r="F463" t="s">
        <v>26</v>
      </c>
      <c r="G463" t="s">
        <v>200</v>
      </c>
      <c r="H463" t="s">
        <v>71</v>
      </c>
      <c r="I463">
        <v>1</v>
      </c>
      <c r="J463" t="s">
        <v>418</v>
      </c>
      <c r="K463" t="s">
        <v>411</v>
      </c>
      <c r="L463" t="s">
        <v>276</v>
      </c>
      <c r="M463">
        <v>30</v>
      </c>
      <c r="U463" t="s">
        <v>695</v>
      </c>
    </row>
    <row r="464" spans="1:21" x14ac:dyDescent="0.3">
      <c r="A464">
        <v>122</v>
      </c>
      <c r="B464">
        <v>3</v>
      </c>
      <c r="C464" t="s">
        <v>216</v>
      </c>
      <c r="D464" t="s">
        <v>694</v>
      </c>
      <c r="E464" t="s">
        <v>28</v>
      </c>
      <c r="F464" t="s">
        <v>26</v>
      </c>
      <c r="G464" t="s">
        <v>200</v>
      </c>
      <c r="H464" t="s">
        <v>71</v>
      </c>
      <c r="I464">
        <v>1</v>
      </c>
      <c r="J464" t="s">
        <v>418</v>
      </c>
      <c r="K464" t="s">
        <v>414</v>
      </c>
      <c r="L464" t="s">
        <v>276</v>
      </c>
      <c r="M464">
        <v>28</v>
      </c>
      <c r="U464" t="s">
        <v>695</v>
      </c>
    </row>
    <row r="465" spans="1:21" x14ac:dyDescent="0.3">
      <c r="A465">
        <v>123</v>
      </c>
      <c r="B465">
        <v>1</v>
      </c>
      <c r="C465" t="s">
        <v>216</v>
      </c>
      <c r="D465" t="s">
        <v>697</v>
      </c>
      <c r="E465" t="s">
        <v>28</v>
      </c>
      <c r="F465" t="s">
        <v>25</v>
      </c>
      <c r="G465" t="s">
        <v>200</v>
      </c>
      <c r="H465" t="s">
        <v>71</v>
      </c>
      <c r="I465">
        <v>1</v>
      </c>
      <c r="J465" t="s">
        <v>418</v>
      </c>
      <c r="K465" t="s">
        <v>9</v>
      </c>
      <c r="L465" t="s">
        <v>276</v>
      </c>
      <c r="M465">
        <v>33</v>
      </c>
      <c r="U465" t="s">
        <v>698</v>
      </c>
    </row>
    <row r="466" spans="1:21" x14ac:dyDescent="0.3">
      <c r="A466">
        <v>123</v>
      </c>
      <c r="B466">
        <v>2</v>
      </c>
      <c r="C466" t="s">
        <v>216</v>
      </c>
      <c r="D466" t="s">
        <v>697</v>
      </c>
      <c r="E466" t="s">
        <v>28</v>
      </c>
      <c r="F466" t="s">
        <v>25</v>
      </c>
      <c r="G466" t="s">
        <v>200</v>
      </c>
      <c r="H466" t="s">
        <v>71</v>
      </c>
      <c r="I466">
        <v>1</v>
      </c>
      <c r="J466" t="s">
        <v>418</v>
      </c>
      <c r="K466" t="s">
        <v>411</v>
      </c>
      <c r="L466" t="s">
        <v>276</v>
      </c>
      <c r="M466">
        <v>33</v>
      </c>
      <c r="U466" t="s">
        <v>698</v>
      </c>
    </row>
    <row r="467" spans="1:21" x14ac:dyDescent="0.3">
      <c r="A467">
        <v>123</v>
      </c>
      <c r="B467">
        <v>3</v>
      </c>
      <c r="C467" t="s">
        <v>216</v>
      </c>
      <c r="D467" t="s">
        <v>697</v>
      </c>
      <c r="E467" t="s">
        <v>28</v>
      </c>
      <c r="F467" t="s">
        <v>25</v>
      </c>
      <c r="G467" t="s">
        <v>200</v>
      </c>
      <c r="H467" t="s">
        <v>71</v>
      </c>
      <c r="I467">
        <v>1</v>
      </c>
      <c r="J467" t="s">
        <v>418</v>
      </c>
      <c r="K467" t="s">
        <v>896</v>
      </c>
      <c r="L467" t="s">
        <v>276</v>
      </c>
      <c r="M467">
        <v>35</v>
      </c>
      <c r="U467" t="s">
        <v>698</v>
      </c>
    </row>
    <row r="468" spans="1:21" x14ac:dyDescent="0.3">
      <c r="A468">
        <v>124</v>
      </c>
      <c r="B468">
        <v>1</v>
      </c>
      <c r="C468" t="s">
        <v>216</v>
      </c>
      <c r="D468" t="s">
        <v>641</v>
      </c>
      <c r="E468" t="s">
        <v>24</v>
      </c>
      <c r="F468" t="s">
        <v>25</v>
      </c>
      <c r="G468" t="s">
        <v>155</v>
      </c>
      <c r="H468" t="s">
        <v>71</v>
      </c>
      <c r="I468">
        <v>1</v>
      </c>
      <c r="J468" t="s">
        <v>418</v>
      </c>
      <c r="K468" t="s">
        <v>9</v>
      </c>
      <c r="L468" t="s">
        <v>289</v>
      </c>
      <c r="M468">
        <v>39</v>
      </c>
      <c r="U468" t="s">
        <v>642</v>
      </c>
    </row>
    <row r="469" spans="1:21" x14ac:dyDescent="0.3">
      <c r="A469">
        <v>124</v>
      </c>
      <c r="B469">
        <v>2</v>
      </c>
      <c r="C469" t="s">
        <v>216</v>
      </c>
      <c r="D469" t="s">
        <v>641</v>
      </c>
      <c r="E469" t="s">
        <v>24</v>
      </c>
      <c r="F469" t="s">
        <v>25</v>
      </c>
      <c r="G469" t="s">
        <v>155</v>
      </c>
      <c r="H469" t="s">
        <v>71</v>
      </c>
      <c r="I469">
        <v>1</v>
      </c>
      <c r="J469" t="s">
        <v>418</v>
      </c>
      <c r="K469" t="s">
        <v>411</v>
      </c>
      <c r="L469" t="s">
        <v>276</v>
      </c>
      <c r="M469">
        <v>33</v>
      </c>
      <c r="U469" t="s">
        <v>642</v>
      </c>
    </row>
    <row r="470" spans="1:21" x14ac:dyDescent="0.3">
      <c r="A470">
        <v>124</v>
      </c>
      <c r="B470">
        <v>3</v>
      </c>
      <c r="C470" t="s">
        <v>216</v>
      </c>
      <c r="D470" t="s">
        <v>641</v>
      </c>
      <c r="E470" t="s">
        <v>24</v>
      </c>
      <c r="F470" t="s">
        <v>25</v>
      </c>
      <c r="G470" t="s">
        <v>155</v>
      </c>
      <c r="H470" t="s">
        <v>71</v>
      </c>
      <c r="I470">
        <v>1</v>
      </c>
      <c r="J470" t="s">
        <v>418</v>
      </c>
      <c r="K470" t="s">
        <v>893</v>
      </c>
      <c r="L470" t="s">
        <v>289</v>
      </c>
      <c r="M470">
        <v>39</v>
      </c>
      <c r="U470" t="s">
        <v>642</v>
      </c>
    </row>
    <row r="471" spans="1:21" x14ac:dyDescent="0.3">
      <c r="A471">
        <v>124</v>
      </c>
      <c r="B471">
        <v>4</v>
      </c>
      <c r="C471" t="s">
        <v>216</v>
      </c>
      <c r="D471" t="s">
        <v>641</v>
      </c>
      <c r="E471" t="s">
        <v>24</v>
      </c>
      <c r="F471" t="s">
        <v>25</v>
      </c>
      <c r="G471" t="s">
        <v>155</v>
      </c>
      <c r="H471" t="s">
        <v>71</v>
      </c>
      <c r="I471">
        <v>1</v>
      </c>
      <c r="J471" t="s">
        <v>418</v>
      </c>
      <c r="K471" t="s">
        <v>896</v>
      </c>
      <c r="L471" t="s">
        <v>289</v>
      </c>
      <c r="M471">
        <v>42</v>
      </c>
      <c r="U471" t="s">
        <v>642</v>
      </c>
    </row>
    <row r="472" spans="1:21" x14ac:dyDescent="0.3">
      <c r="A472">
        <v>124</v>
      </c>
      <c r="B472">
        <v>5</v>
      </c>
      <c r="C472" t="s">
        <v>216</v>
      </c>
      <c r="D472" t="s">
        <v>641</v>
      </c>
      <c r="E472" t="s">
        <v>24</v>
      </c>
      <c r="F472" t="s">
        <v>25</v>
      </c>
      <c r="G472" t="s">
        <v>155</v>
      </c>
      <c r="H472" t="s">
        <v>71</v>
      </c>
      <c r="I472">
        <v>1</v>
      </c>
      <c r="J472" t="s">
        <v>418</v>
      </c>
      <c r="K472" t="s">
        <v>894</v>
      </c>
      <c r="L472" t="s">
        <v>276</v>
      </c>
      <c r="M472">
        <v>33</v>
      </c>
      <c r="U472" t="s">
        <v>642</v>
      </c>
    </row>
    <row r="473" spans="1:21" x14ac:dyDescent="0.3">
      <c r="A473">
        <v>124</v>
      </c>
      <c r="B473">
        <v>6</v>
      </c>
      <c r="C473" t="s">
        <v>216</v>
      </c>
      <c r="D473" t="s">
        <v>641</v>
      </c>
      <c r="E473" t="s">
        <v>24</v>
      </c>
      <c r="F473" t="s">
        <v>25</v>
      </c>
      <c r="G473" t="s">
        <v>155</v>
      </c>
      <c r="H473" t="s">
        <v>71</v>
      </c>
      <c r="I473">
        <v>1</v>
      </c>
      <c r="J473" t="s">
        <v>418</v>
      </c>
      <c r="K473" t="s">
        <v>898</v>
      </c>
      <c r="L473" t="s">
        <v>276</v>
      </c>
      <c r="M473">
        <v>33</v>
      </c>
      <c r="U473" t="s">
        <v>642</v>
      </c>
    </row>
    <row r="474" spans="1:21" x14ac:dyDescent="0.3">
      <c r="A474">
        <v>124</v>
      </c>
      <c r="B474">
        <v>7</v>
      </c>
      <c r="C474" t="s">
        <v>216</v>
      </c>
      <c r="D474" t="s">
        <v>641</v>
      </c>
      <c r="E474" t="s">
        <v>24</v>
      </c>
      <c r="F474" t="s">
        <v>25</v>
      </c>
      <c r="G474" t="s">
        <v>155</v>
      </c>
      <c r="H474" t="s">
        <v>71</v>
      </c>
      <c r="I474">
        <v>1</v>
      </c>
      <c r="J474" t="s">
        <v>418</v>
      </c>
      <c r="K474" t="s">
        <v>414</v>
      </c>
      <c r="L474" t="s">
        <v>276</v>
      </c>
      <c r="M474">
        <v>33</v>
      </c>
      <c r="U474" t="s">
        <v>642</v>
      </c>
    </row>
    <row r="475" spans="1:21" x14ac:dyDescent="0.3">
      <c r="A475">
        <v>124</v>
      </c>
      <c r="B475">
        <v>8</v>
      </c>
      <c r="C475" t="s">
        <v>216</v>
      </c>
      <c r="D475" t="s">
        <v>641</v>
      </c>
      <c r="E475" t="s">
        <v>24</v>
      </c>
      <c r="F475" t="s">
        <v>25</v>
      </c>
      <c r="G475" t="s">
        <v>155</v>
      </c>
      <c r="H475" t="s">
        <v>71</v>
      </c>
      <c r="I475">
        <v>1</v>
      </c>
      <c r="J475" t="s">
        <v>418</v>
      </c>
      <c r="K475" t="s">
        <v>416</v>
      </c>
      <c r="L475" t="s">
        <v>417</v>
      </c>
      <c r="M475">
        <v>51</v>
      </c>
      <c r="O475">
        <v>61</v>
      </c>
      <c r="Q475" t="s">
        <v>900</v>
      </c>
      <c r="U475" t="s">
        <v>642</v>
      </c>
    </row>
    <row r="476" spans="1:21" x14ac:dyDescent="0.3">
      <c r="A476">
        <v>124</v>
      </c>
      <c r="B476">
        <v>9</v>
      </c>
      <c r="C476" t="s">
        <v>216</v>
      </c>
      <c r="D476" t="s">
        <v>641</v>
      </c>
      <c r="E476" t="s">
        <v>24</v>
      </c>
      <c r="F476" t="s">
        <v>25</v>
      </c>
      <c r="G476" t="s">
        <v>155</v>
      </c>
      <c r="H476" t="s">
        <v>71</v>
      </c>
      <c r="I476">
        <v>1</v>
      </c>
      <c r="J476" t="s">
        <v>418</v>
      </c>
      <c r="K476" t="s">
        <v>416</v>
      </c>
      <c r="L476" t="s">
        <v>417</v>
      </c>
      <c r="M476">
        <v>51</v>
      </c>
      <c r="O476">
        <v>61</v>
      </c>
      <c r="U476" t="s">
        <v>642</v>
      </c>
    </row>
    <row r="477" spans="1:21" x14ac:dyDescent="0.3">
      <c r="A477">
        <v>125</v>
      </c>
      <c r="B477">
        <v>1</v>
      </c>
      <c r="C477" t="s">
        <v>219</v>
      </c>
      <c r="D477" t="s">
        <v>641</v>
      </c>
      <c r="E477" t="s">
        <v>28</v>
      </c>
      <c r="F477" t="s">
        <v>25</v>
      </c>
      <c r="G477" t="s">
        <v>155</v>
      </c>
      <c r="H477" t="s">
        <v>71</v>
      </c>
      <c r="I477">
        <v>1</v>
      </c>
      <c r="J477" t="s">
        <v>418</v>
      </c>
      <c r="K477" t="s">
        <v>9</v>
      </c>
      <c r="L477" t="s">
        <v>289</v>
      </c>
      <c r="M477">
        <v>39</v>
      </c>
      <c r="U477" t="s">
        <v>644</v>
      </c>
    </row>
    <row r="478" spans="1:21" x14ac:dyDescent="0.3">
      <c r="A478">
        <v>125</v>
      </c>
      <c r="B478">
        <v>2</v>
      </c>
      <c r="C478" t="s">
        <v>219</v>
      </c>
      <c r="D478" t="s">
        <v>641</v>
      </c>
      <c r="E478" t="s">
        <v>28</v>
      </c>
      <c r="F478" t="s">
        <v>25</v>
      </c>
      <c r="G478" t="s">
        <v>155</v>
      </c>
      <c r="H478" t="s">
        <v>71</v>
      </c>
      <c r="I478">
        <v>1</v>
      </c>
      <c r="J478" t="s">
        <v>418</v>
      </c>
      <c r="K478" t="s">
        <v>411</v>
      </c>
      <c r="L478" t="s">
        <v>413</v>
      </c>
      <c r="M478">
        <v>36</v>
      </c>
      <c r="U478" t="s">
        <v>644</v>
      </c>
    </row>
    <row r="479" spans="1:21" x14ac:dyDescent="0.3">
      <c r="A479">
        <v>125</v>
      </c>
      <c r="B479">
        <v>3</v>
      </c>
      <c r="C479" t="s">
        <v>219</v>
      </c>
      <c r="D479" t="s">
        <v>641</v>
      </c>
      <c r="E479" t="s">
        <v>28</v>
      </c>
      <c r="F479" t="s">
        <v>25</v>
      </c>
      <c r="G479" t="s">
        <v>155</v>
      </c>
      <c r="H479" t="s">
        <v>71</v>
      </c>
      <c r="I479">
        <v>1</v>
      </c>
      <c r="J479" t="s">
        <v>418</v>
      </c>
      <c r="K479" t="s">
        <v>893</v>
      </c>
      <c r="L479" t="s">
        <v>289</v>
      </c>
      <c r="M479">
        <v>39</v>
      </c>
      <c r="U479" t="s">
        <v>644</v>
      </c>
    </row>
    <row r="480" spans="1:21" x14ac:dyDescent="0.3">
      <c r="A480">
        <v>125</v>
      </c>
      <c r="B480">
        <v>4</v>
      </c>
      <c r="C480" t="s">
        <v>219</v>
      </c>
      <c r="D480" t="s">
        <v>641</v>
      </c>
      <c r="E480" t="s">
        <v>28</v>
      </c>
      <c r="F480" t="s">
        <v>25</v>
      </c>
      <c r="G480" t="s">
        <v>155</v>
      </c>
      <c r="H480" t="s">
        <v>71</v>
      </c>
      <c r="I480">
        <v>1</v>
      </c>
      <c r="J480" t="s">
        <v>418</v>
      </c>
      <c r="K480" t="s">
        <v>896</v>
      </c>
      <c r="L480" t="s">
        <v>289</v>
      </c>
      <c r="M480">
        <v>42</v>
      </c>
      <c r="U480" t="s">
        <v>644</v>
      </c>
    </row>
    <row r="481" spans="1:21" x14ac:dyDescent="0.3">
      <c r="A481">
        <v>125</v>
      </c>
      <c r="B481">
        <v>5</v>
      </c>
      <c r="C481" t="s">
        <v>219</v>
      </c>
      <c r="D481" t="s">
        <v>641</v>
      </c>
      <c r="E481" t="s">
        <v>28</v>
      </c>
      <c r="F481" t="s">
        <v>25</v>
      </c>
      <c r="G481" t="s">
        <v>155</v>
      </c>
      <c r="H481" t="s">
        <v>71</v>
      </c>
      <c r="I481">
        <v>1</v>
      </c>
      <c r="J481" t="s">
        <v>418</v>
      </c>
      <c r="K481" t="s">
        <v>894</v>
      </c>
      <c r="L481" t="s">
        <v>276</v>
      </c>
      <c r="M481">
        <v>33</v>
      </c>
      <c r="U481" t="s">
        <v>644</v>
      </c>
    </row>
    <row r="482" spans="1:21" x14ac:dyDescent="0.3">
      <c r="A482">
        <v>125</v>
      </c>
      <c r="B482">
        <v>6</v>
      </c>
      <c r="C482" t="s">
        <v>219</v>
      </c>
      <c r="D482" t="s">
        <v>641</v>
      </c>
      <c r="E482" t="s">
        <v>28</v>
      </c>
      <c r="F482" t="s">
        <v>25</v>
      </c>
      <c r="G482" t="s">
        <v>155</v>
      </c>
      <c r="H482" t="s">
        <v>71</v>
      </c>
      <c r="I482">
        <v>1</v>
      </c>
      <c r="J482" t="s">
        <v>418</v>
      </c>
      <c r="K482" t="s">
        <v>898</v>
      </c>
      <c r="L482" t="s">
        <v>276</v>
      </c>
      <c r="M482">
        <v>33</v>
      </c>
      <c r="U482" t="s">
        <v>644</v>
      </c>
    </row>
    <row r="483" spans="1:21" x14ac:dyDescent="0.3">
      <c r="A483">
        <v>125</v>
      </c>
      <c r="B483">
        <v>7</v>
      </c>
      <c r="C483" t="s">
        <v>219</v>
      </c>
      <c r="D483" t="s">
        <v>641</v>
      </c>
      <c r="E483" t="s">
        <v>28</v>
      </c>
      <c r="F483" t="s">
        <v>25</v>
      </c>
      <c r="G483" t="s">
        <v>155</v>
      </c>
      <c r="H483" t="s">
        <v>71</v>
      </c>
      <c r="I483">
        <v>1</v>
      </c>
      <c r="J483" t="s">
        <v>418</v>
      </c>
      <c r="K483" t="s">
        <v>414</v>
      </c>
      <c r="L483" t="s">
        <v>276</v>
      </c>
      <c r="M483">
        <v>33</v>
      </c>
      <c r="U483" t="s">
        <v>644</v>
      </c>
    </row>
    <row r="484" spans="1:21" x14ac:dyDescent="0.3">
      <c r="A484">
        <v>125</v>
      </c>
      <c r="B484">
        <v>8</v>
      </c>
      <c r="C484" t="s">
        <v>219</v>
      </c>
      <c r="D484" t="s">
        <v>641</v>
      </c>
      <c r="E484" t="s">
        <v>28</v>
      </c>
      <c r="F484" t="s">
        <v>25</v>
      </c>
      <c r="G484" t="s">
        <v>155</v>
      </c>
      <c r="H484" t="s">
        <v>71</v>
      </c>
      <c r="I484">
        <v>1</v>
      </c>
      <c r="J484" t="s">
        <v>418</v>
      </c>
      <c r="K484" t="s">
        <v>416</v>
      </c>
      <c r="L484" t="s">
        <v>417</v>
      </c>
      <c r="M484">
        <v>51</v>
      </c>
      <c r="O484">
        <v>61</v>
      </c>
      <c r="Q484" t="s">
        <v>900</v>
      </c>
      <c r="U484" t="s">
        <v>644</v>
      </c>
    </row>
    <row r="485" spans="1:21" x14ac:dyDescent="0.3">
      <c r="A485">
        <v>125</v>
      </c>
      <c r="B485">
        <v>9</v>
      </c>
      <c r="C485" t="s">
        <v>219</v>
      </c>
      <c r="D485" t="s">
        <v>641</v>
      </c>
      <c r="E485" t="s">
        <v>28</v>
      </c>
      <c r="F485" t="s">
        <v>25</v>
      </c>
      <c r="G485" t="s">
        <v>155</v>
      </c>
      <c r="H485" t="s">
        <v>71</v>
      </c>
      <c r="I485">
        <v>1</v>
      </c>
      <c r="J485" t="s">
        <v>418</v>
      </c>
      <c r="K485" t="s">
        <v>896</v>
      </c>
      <c r="L485" t="s">
        <v>417</v>
      </c>
      <c r="M485">
        <v>51</v>
      </c>
      <c r="O485">
        <v>61</v>
      </c>
      <c r="U485" t="s">
        <v>644</v>
      </c>
    </row>
    <row r="486" spans="1:21" x14ac:dyDescent="0.3">
      <c r="A486">
        <v>126</v>
      </c>
      <c r="B486">
        <v>1</v>
      </c>
      <c r="C486" t="s">
        <v>216</v>
      </c>
      <c r="D486" t="s">
        <v>645</v>
      </c>
      <c r="E486" t="s">
        <v>24</v>
      </c>
      <c r="F486" t="s">
        <v>25</v>
      </c>
      <c r="G486" t="s">
        <v>155</v>
      </c>
      <c r="H486" t="s">
        <v>71</v>
      </c>
      <c r="I486">
        <v>1</v>
      </c>
      <c r="J486" t="s">
        <v>418</v>
      </c>
      <c r="K486" t="s">
        <v>9</v>
      </c>
      <c r="L486" t="s">
        <v>289</v>
      </c>
      <c r="M486">
        <v>33</v>
      </c>
      <c r="U486" t="s">
        <v>646</v>
      </c>
    </row>
    <row r="487" spans="1:21" x14ac:dyDescent="0.3">
      <c r="A487">
        <v>126</v>
      </c>
      <c r="B487">
        <v>2</v>
      </c>
      <c r="C487" t="s">
        <v>216</v>
      </c>
      <c r="D487" t="s">
        <v>645</v>
      </c>
      <c r="E487" t="s">
        <v>24</v>
      </c>
      <c r="F487" t="s">
        <v>25</v>
      </c>
      <c r="G487" t="s">
        <v>155</v>
      </c>
      <c r="H487" t="s">
        <v>71</v>
      </c>
      <c r="I487">
        <v>1</v>
      </c>
      <c r="J487" t="s">
        <v>418</v>
      </c>
      <c r="K487" t="s">
        <v>411</v>
      </c>
      <c r="L487" t="s">
        <v>413</v>
      </c>
      <c r="M487">
        <v>30</v>
      </c>
      <c r="U487" t="s">
        <v>646</v>
      </c>
    </row>
    <row r="488" spans="1:21" x14ac:dyDescent="0.3">
      <c r="A488">
        <v>126</v>
      </c>
      <c r="B488">
        <v>3</v>
      </c>
      <c r="C488" t="s">
        <v>216</v>
      </c>
      <c r="D488" t="s">
        <v>645</v>
      </c>
      <c r="E488" t="s">
        <v>24</v>
      </c>
      <c r="F488" t="s">
        <v>25</v>
      </c>
      <c r="G488" t="s">
        <v>155</v>
      </c>
      <c r="H488" t="s">
        <v>71</v>
      </c>
      <c r="I488">
        <v>1</v>
      </c>
      <c r="J488" t="s">
        <v>418</v>
      </c>
      <c r="K488" t="s">
        <v>894</v>
      </c>
      <c r="L488" t="s">
        <v>289</v>
      </c>
      <c r="M488">
        <v>36</v>
      </c>
      <c r="U488" t="s">
        <v>646</v>
      </c>
    </row>
    <row r="489" spans="1:21" x14ac:dyDescent="0.3">
      <c r="A489">
        <v>126</v>
      </c>
      <c r="B489">
        <v>4</v>
      </c>
      <c r="C489" t="s">
        <v>216</v>
      </c>
      <c r="D489" t="s">
        <v>645</v>
      </c>
      <c r="E489" t="s">
        <v>24</v>
      </c>
      <c r="F489" t="s">
        <v>25</v>
      </c>
      <c r="G489" t="s">
        <v>155</v>
      </c>
      <c r="H489" t="s">
        <v>71</v>
      </c>
      <c r="I489">
        <v>1</v>
      </c>
      <c r="J489" t="s">
        <v>418</v>
      </c>
      <c r="K489" t="s">
        <v>416</v>
      </c>
      <c r="L489" t="s">
        <v>417</v>
      </c>
      <c r="M489">
        <v>49</v>
      </c>
      <c r="O489">
        <v>59</v>
      </c>
      <c r="U489" t="s">
        <v>646</v>
      </c>
    </row>
    <row r="490" spans="1:21" x14ac:dyDescent="0.3">
      <c r="A490">
        <v>127</v>
      </c>
      <c r="B490">
        <v>1</v>
      </c>
      <c r="C490" t="s">
        <v>406</v>
      </c>
      <c r="D490" t="s">
        <v>645</v>
      </c>
      <c r="E490" t="s">
        <v>28</v>
      </c>
      <c r="F490" t="s">
        <v>25</v>
      </c>
      <c r="G490" t="s">
        <v>155</v>
      </c>
      <c r="H490" t="s">
        <v>71</v>
      </c>
      <c r="I490">
        <v>1</v>
      </c>
      <c r="J490" t="s">
        <v>418</v>
      </c>
      <c r="K490" t="s">
        <v>9</v>
      </c>
      <c r="L490" t="s">
        <v>289</v>
      </c>
      <c r="M490">
        <v>33</v>
      </c>
      <c r="U490" t="s">
        <v>679</v>
      </c>
    </row>
    <row r="491" spans="1:21" x14ac:dyDescent="0.3">
      <c r="A491">
        <v>127</v>
      </c>
      <c r="B491">
        <v>2</v>
      </c>
      <c r="C491" t="s">
        <v>406</v>
      </c>
      <c r="D491" t="s">
        <v>645</v>
      </c>
      <c r="E491" t="s">
        <v>28</v>
      </c>
      <c r="F491" t="s">
        <v>25</v>
      </c>
      <c r="G491" t="s">
        <v>155</v>
      </c>
      <c r="H491" t="s">
        <v>71</v>
      </c>
      <c r="I491">
        <v>1</v>
      </c>
      <c r="J491" t="s">
        <v>418</v>
      </c>
      <c r="K491" t="s">
        <v>411</v>
      </c>
      <c r="L491" t="s">
        <v>413</v>
      </c>
      <c r="M491">
        <v>31</v>
      </c>
      <c r="U491" t="s">
        <v>679</v>
      </c>
    </row>
    <row r="492" spans="1:21" x14ac:dyDescent="0.3">
      <c r="A492">
        <v>127</v>
      </c>
      <c r="B492">
        <v>3</v>
      </c>
      <c r="C492" t="s">
        <v>406</v>
      </c>
      <c r="D492" t="s">
        <v>645</v>
      </c>
      <c r="E492" t="s">
        <v>28</v>
      </c>
      <c r="F492" t="s">
        <v>25</v>
      </c>
      <c r="G492" t="s">
        <v>155</v>
      </c>
      <c r="H492" t="s">
        <v>71</v>
      </c>
      <c r="I492">
        <v>1</v>
      </c>
      <c r="J492" t="s">
        <v>418</v>
      </c>
      <c r="K492" t="s">
        <v>894</v>
      </c>
      <c r="L492" t="s">
        <v>289</v>
      </c>
      <c r="M492">
        <v>36</v>
      </c>
      <c r="U492" t="s">
        <v>679</v>
      </c>
    </row>
    <row r="493" spans="1:21" x14ac:dyDescent="0.3">
      <c r="A493">
        <v>127</v>
      </c>
      <c r="B493">
        <v>4</v>
      </c>
      <c r="C493" t="s">
        <v>406</v>
      </c>
      <c r="D493" t="s">
        <v>645</v>
      </c>
      <c r="E493" t="s">
        <v>28</v>
      </c>
      <c r="F493" t="s">
        <v>25</v>
      </c>
      <c r="G493" t="s">
        <v>155</v>
      </c>
      <c r="H493" t="s">
        <v>71</v>
      </c>
      <c r="I493">
        <v>1</v>
      </c>
      <c r="J493" t="s">
        <v>418</v>
      </c>
      <c r="K493" t="s">
        <v>414</v>
      </c>
      <c r="L493" t="s">
        <v>413</v>
      </c>
      <c r="M493">
        <v>31</v>
      </c>
      <c r="U493" t="s">
        <v>679</v>
      </c>
    </row>
    <row r="494" spans="1:21" x14ac:dyDescent="0.3">
      <c r="A494">
        <v>127</v>
      </c>
      <c r="B494">
        <v>5</v>
      </c>
      <c r="C494" t="s">
        <v>406</v>
      </c>
      <c r="D494" t="s">
        <v>645</v>
      </c>
      <c r="E494" t="s">
        <v>28</v>
      </c>
      <c r="F494" t="s">
        <v>25</v>
      </c>
      <c r="G494" t="s">
        <v>155</v>
      </c>
      <c r="H494" t="s">
        <v>71</v>
      </c>
      <c r="I494">
        <v>1</v>
      </c>
      <c r="J494" t="s">
        <v>418</v>
      </c>
      <c r="K494" t="s">
        <v>416</v>
      </c>
      <c r="L494" t="s">
        <v>417</v>
      </c>
      <c r="M494">
        <v>49</v>
      </c>
      <c r="O494">
        <v>59</v>
      </c>
      <c r="U494" t="s">
        <v>679</v>
      </c>
    </row>
    <row r="495" spans="1:21" x14ac:dyDescent="0.3">
      <c r="A495">
        <v>128</v>
      </c>
      <c r="B495">
        <v>1</v>
      </c>
      <c r="C495" t="s">
        <v>216</v>
      </c>
      <c r="D495" t="s">
        <v>648</v>
      </c>
      <c r="E495" t="s">
        <v>24</v>
      </c>
      <c r="F495" t="s">
        <v>25</v>
      </c>
      <c r="G495" t="s">
        <v>155</v>
      </c>
      <c r="H495" t="s">
        <v>71</v>
      </c>
      <c r="I495">
        <v>1</v>
      </c>
      <c r="J495" t="s">
        <v>418</v>
      </c>
      <c r="K495" t="s">
        <v>9</v>
      </c>
      <c r="L495" t="s">
        <v>289</v>
      </c>
      <c r="M495">
        <v>35</v>
      </c>
      <c r="U495" t="s">
        <v>649</v>
      </c>
    </row>
    <row r="496" spans="1:21" x14ac:dyDescent="0.3">
      <c r="A496">
        <v>128</v>
      </c>
      <c r="B496">
        <v>2</v>
      </c>
      <c r="C496" t="s">
        <v>216</v>
      </c>
      <c r="D496" t="s">
        <v>648</v>
      </c>
      <c r="E496" t="s">
        <v>24</v>
      </c>
      <c r="F496" t="s">
        <v>25</v>
      </c>
      <c r="G496" t="s">
        <v>155</v>
      </c>
      <c r="H496" t="s">
        <v>71</v>
      </c>
      <c r="I496">
        <v>1</v>
      </c>
      <c r="J496" t="s">
        <v>418</v>
      </c>
      <c r="K496" t="s">
        <v>411</v>
      </c>
      <c r="L496" t="s">
        <v>289</v>
      </c>
      <c r="M496">
        <v>38</v>
      </c>
      <c r="U496" t="s">
        <v>649</v>
      </c>
    </row>
    <row r="497" spans="1:21" x14ac:dyDescent="0.3">
      <c r="A497">
        <v>128</v>
      </c>
      <c r="B497">
        <v>3</v>
      </c>
      <c r="C497" t="s">
        <v>216</v>
      </c>
      <c r="D497" t="s">
        <v>648</v>
      </c>
      <c r="E497" t="s">
        <v>24</v>
      </c>
      <c r="F497" t="s">
        <v>25</v>
      </c>
      <c r="G497" t="s">
        <v>155</v>
      </c>
      <c r="H497" t="s">
        <v>71</v>
      </c>
      <c r="I497">
        <v>1</v>
      </c>
      <c r="J497" t="s">
        <v>418</v>
      </c>
      <c r="K497" t="s">
        <v>894</v>
      </c>
      <c r="L497" t="s">
        <v>289</v>
      </c>
      <c r="M497">
        <v>38</v>
      </c>
      <c r="U497" t="s">
        <v>649</v>
      </c>
    </row>
    <row r="498" spans="1:21" x14ac:dyDescent="0.3">
      <c r="A498">
        <v>128</v>
      </c>
      <c r="B498">
        <v>4</v>
      </c>
      <c r="C498" t="s">
        <v>216</v>
      </c>
      <c r="D498" t="s">
        <v>648</v>
      </c>
      <c r="E498" t="s">
        <v>24</v>
      </c>
      <c r="F498" t="s">
        <v>25</v>
      </c>
      <c r="G498" t="s">
        <v>155</v>
      </c>
      <c r="H498" t="s">
        <v>71</v>
      </c>
      <c r="I498">
        <v>1</v>
      </c>
      <c r="J498" t="s">
        <v>418</v>
      </c>
      <c r="K498" t="s">
        <v>414</v>
      </c>
      <c r="L498" t="s">
        <v>276</v>
      </c>
      <c r="M498">
        <v>32</v>
      </c>
      <c r="U498" t="s">
        <v>649</v>
      </c>
    </row>
    <row r="499" spans="1:21" x14ac:dyDescent="0.3">
      <c r="A499">
        <v>128</v>
      </c>
      <c r="B499">
        <v>5</v>
      </c>
      <c r="C499" t="s">
        <v>216</v>
      </c>
      <c r="D499" t="s">
        <v>648</v>
      </c>
      <c r="E499" t="s">
        <v>24</v>
      </c>
      <c r="F499" t="s">
        <v>25</v>
      </c>
      <c r="G499" t="s">
        <v>155</v>
      </c>
      <c r="H499" t="s">
        <v>71</v>
      </c>
      <c r="I499">
        <v>1</v>
      </c>
      <c r="J499" t="s">
        <v>418</v>
      </c>
      <c r="K499" t="s">
        <v>416</v>
      </c>
      <c r="L499" t="s">
        <v>417</v>
      </c>
      <c r="M499">
        <v>47</v>
      </c>
      <c r="O499">
        <v>57</v>
      </c>
      <c r="U499" t="s">
        <v>649</v>
      </c>
    </row>
    <row r="500" spans="1:21" x14ac:dyDescent="0.3">
      <c r="A500">
        <v>129</v>
      </c>
      <c r="B500">
        <v>1</v>
      </c>
      <c r="C500" t="s">
        <v>216</v>
      </c>
      <c r="D500" t="s">
        <v>651</v>
      </c>
      <c r="E500" t="s">
        <v>24</v>
      </c>
      <c r="F500" t="s">
        <v>21</v>
      </c>
      <c r="G500" t="s">
        <v>155</v>
      </c>
      <c r="H500" t="s">
        <v>71</v>
      </c>
      <c r="I500">
        <v>1</v>
      </c>
      <c r="J500" t="s">
        <v>418</v>
      </c>
      <c r="U500" t="s">
        <v>652</v>
      </c>
    </row>
    <row r="501" spans="1:21" x14ac:dyDescent="0.3">
      <c r="A501">
        <v>130</v>
      </c>
      <c r="B501">
        <v>1</v>
      </c>
      <c r="C501" t="s">
        <v>216</v>
      </c>
      <c r="D501" t="s">
        <v>654</v>
      </c>
      <c r="E501" t="s">
        <v>24</v>
      </c>
      <c r="F501" t="s">
        <v>26</v>
      </c>
      <c r="G501" t="s">
        <v>155</v>
      </c>
      <c r="H501" t="s">
        <v>71</v>
      </c>
      <c r="I501">
        <v>1</v>
      </c>
      <c r="J501" t="s">
        <v>418</v>
      </c>
      <c r="K501" t="s">
        <v>9</v>
      </c>
      <c r="L501" t="s">
        <v>276</v>
      </c>
      <c r="M501">
        <v>27</v>
      </c>
      <c r="U501" t="s">
        <v>655</v>
      </c>
    </row>
    <row r="502" spans="1:21" x14ac:dyDescent="0.3">
      <c r="A502">
        <v>130</v>
      </c>
      <c r="B502">
        <v>2</v>
      </c>
      <c r="C502" t="s">
        <v>216</v>
      </c>
      <c r="D502" t="s">
        <v>654</v>
      </c>
      <c r="E502" t="s">
        <v>24</v>
      </c>
      <c r="F502" t="s">
        <v>26</v>
      </c>
      <c r="G502" t="s">
        <v>155</v>
      </c>
      <c r="H502" t="s">
        <v>71</v>
      </c>
      <c r="I502">
        <v>1</v>
      </c>
      <c r="J502" t="s">
        <v>418</v>
      </c>
      <c r="K502" t="s">
        <v>411</v>
      </c>
      <c r="L502" t="s">
        <v>276</v>
      </c>
      <c r="M502">
        <v>27</v>
      </c>
      <c r="U502" t="s">
        <v>655</v>
      </c>
    </row>
    <row r="503" spans="1:21" x14ac:dyDescent="0.3">
      <c r="A503">
        <v>131</v>
      </c>
      <c r="B503">
        <v>1</v>
      </c>
      <c r="C503" t="s">
        <v>216</v>
      </c>
      <c r="D503" t="s">
        <v>657</v>
      </c>
      <c r="E503" t="s">
        <v>24</v>
      </c>
      <c r="F503" t="s">
        <v>26</v>
      </c>
      <c r="G503" t="s">
        <v>155</v>
      </c>
      <c r="H503" t="s">
        <v>71</v>
      </c>
      <c r="I503">
        <v>1</v>
      </c>
      <c r="J503" t="s">
        <v>418</v>
      </c>
      <c r="K503" t="s">
        <v>9</v>
      </c>
      <c r="L503" t="s">
        <v>276</v>
      </c>
      <c r="M503">
        <v>30</v>
      </c>
      <c r="U503" t="s">
        <v>658</v>
      </c>
    </row>
    <row r="504" spans="1:21" x14ac:dyDescent="0.3">
      <c r="A504">
        <v>131</v>
      </c>
      <c r="B504">
        <v>2</v>
      </c>
      <c r="C504" t="s">
        <v>216</v>
      </c>
      <c r="D504" t="s">
        <v>657</v>
      </c>
      <c r="E504" t="s">
        <v>24</v>
      </c>
      <c r="F504" t="s">
        <v>26</v>
      </c>
      <c r="G504" t="s">
        <v>155</v>
      </c>
      <c r="H504" t="s">
        <v>71</v>
      </c>
      <c r="I504">
        <v>1</v>
      </c>
      <c r="J504" t="s">
        <v>418</v>
      </c>
      <c r="K504" t="s">
        <v>411</v>
      </c>
      <c r="L504" t="s">
        <v>276</v>
      </c>
      <c r="M504">
        <v>30</v>
      </c>
      <c r="U504" t="s">
        <v>658</v>
      </c>
    </row>
    <row r="505" spans="1:21" x14ac:dyDescent="0.3">
      <c r="A505">
        <v>131</v>
      </c>
      <c r="B505">
        <v>3</v>
      </c>
      <c r="C505" t="s">
        <v>216</v>
      </c>
      <c r="D505" t="s">
        <v>657</v>
      </c>
      <c r="E505" t="s">
        <v>24</v>
      </c>
      <c r="F505" t="s">
        <v>26</v>
      </c>
      <c r="G505" t="s">
        <v>155</v>
      </c>
      <c r="H505" t="s">
        <v>71</v>
      </c>
      <c r="I505">
        <v>1</v>
      </c>
      <c r="J505" t="s">
        <v>418</v>
      </c>
      <c r="K505" t="s">
        <v>414</v>
      </c>
      <c r="L505" t="s">
        <v>276</v>
      </c>
      <c r="M505">
        <v>28</v>
      </c>
      <c r="U505" t="s">
        <v>658</v>
      </c>
    </row>
    <row r="506" spans="1:21" x14ac:dyDescent="0.3">
      <c r="A506">
        <v>132</v>
      </c>
      <c r="B506">
        <v>1</v>
      </c>
      <c r="C506" t="s">
        <v>216</v>
      </c>
      <c r="D506" t="s">
        <v>660</v>
      </c>
      <c r="E506" t="s">
        <v>23</v>
      </c>
      <c r="F506" t="s">
        <v>31</v>
      </c>
      <c r="G506" t="s">
        <v>155</v>
      </c>
      <c r="H506" t="s">
        <v>71</v>
      </c>
      <c r="I506">
        <v>1</v>
      </c>
      <c r="J506" t="s">
        <v>418</v>
      </c>
      <c r="K506" t="s">
        <v>9</v>
      </c>
      <c r="L506" t="s">
        <v>276</v>
      </c>
      <c r="M506">
        <v>28</v>
      </c>
      <c r="U506" t="s">
        <v>661</v>
      </c>
    </row>
    <row r="507" spans="1:21" x14ac:dyDescent="0.3">
      <c r="A507">
        <v>132</v>
      </c>
      <c r="B507">
        <v>2</v>
      </c>
      <c r="C507" t="s">
        <v>216</v>
      </c>
      <c r="D507" t="s">
        <v>660</v>
      </c>
      <c r="E507" t="s">
        <v>23</v>
      </c>
      <c r="F507" t="s">
        <v>31</v>
      </c>
      <c r="G507" t="s">
        <v>155</v>
      </c>
      <c r="H507" t="s">
        <v>71</v>
      </c>
      <c r="I507">
        <v>1</v>
      </c>
      <c r="J507" t="s">
        <v>418</v>
      </c>
      <c r="K507" t="s">
        <v>411</v>
      </c>
      <c r="L507" t="s">
        <v>276</v>
      </c>
      <c r="M507">
        <v>27</v>
      </c>
      <c r="U507" t="s">
        <v>661</v>
      </c>
    </row>
    <row r="508" spans="1:21" x14ac:dyDescent="0.3">
      <c r="A508">
        <v>133</v>
      </c>
      <c r="B508">
        <v>1</v>
      </c>
      <c r="C508" t="s">
        <v>219</v>
      </c>
      <c r="D508" t="s">
        <v>660</v>
      </c>
      <c r="E508" t="s">
        <v>24</v>
      </c>
      <c r="F508" t="s">
        <v>31</v>
      </c>
      <c r="G508" t="s">
        <v>155</v>
      </c>
      <c r="H508" t="s">
        <v>71</v>
      </c>
      <c r="I508">
        <v>1</v>
      </c>
      <c r="J508" t="s">
        <v>418</v>
      </c>
      <c r="K508" t="s">
        <v>9</v>
      </c>
      <c r="L508" t="s">
        <v>276</v>
      </c>
      <c r="M508">
        <v>28</v>
      </c>
      <c r="U508" t="s">
        <v>663</v>
      </c>
    </row>
    <row r="509" spans="1:21" x14ac:dyDescent="0.3">
      <c r="A509">
        <v>133</v>
      </c>
      <c r="B509">
        <v>2</v>
      </c>
      <c r="C509" t="s">
        <v>219</v>
      </c>
      <c r="D509" t="s">
        <v>660</v>
      </c>
      <c r="E509" t="s">
        <v>24</v>
      </c>
      <c r="F509" t="s">
        <v>31</v>
      </c>
      <c r="G509" t="s">
        <v>155</v>
      </c>
      <c r="H509" t="s">
        <v>71</v>
      </c>
      <c r="I509">
        <v>1</v>
      </c>
      <c r="J509" t="s">
        <v>418</v>
      </c>
      <c r="K509" t="s">
        <v>411</v>
      </c>
      <c r="L509" t="s">
        <v>276</v>
      </c>
      <c r="M509">
        <v>27</v>
      </c>
      <c r="U509" t="s">
        <v>663</v>
      </c>
    </row>
    <row r="510" spans="1:21" x14ac:dyDescent="0.3">
      <c r="A510">
        <v>134</v>
      </c>
      <c r="B510">
        <v>1</v>
      </c>
      <c r="C510" t="s">
        <v>216</v>
      </c>
      <c r="D510" t="s">
        <v>664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418</v>
      </c>
      <c r="K510" t="s">
        <v>9</v>
      </c>
      <c r="L510" t="s">
        <v>289</v>
      </c>
      <c r="M510">
        <v>39</v>
      </c>
      <c r="U510" t="s">
        <v>665</v>
      </c>
    </row>
    <row r="511" spans="1:21" x14ac:dyDescent="0.3">
      <c r="A511">
        <v>134</v>
      </c>
      <c r="B511">
        <v>2</v>
      </c>
      <c r="C511" t="s">
        <v>216</v>
      </c>
      <c r="D511" t="s">
        <v>664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418</v>
      </c>
      <c r="K511" t="s">
        <v>411</v>
      </c>
      <c r="L511" t="s">
        <v>276</v>
      </c>
      <c r="M511">
        <v>33</v>
      </c>
      <c r="U511" t="s">
        <v>665</v>
      </c>
    </row>
    <row r="512" spans="1:21" x14ac:dyDescent="0.3">
      <c r="A512">
        <v>134</v>
      </c>
      <c r="B512">
        <v>3</v>
      </c>
      <c r="C512" t="s">
        <v>216</v>
      </c>
      <c r="D512" t="s">
        <v>664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418</v>
      </c>
      <c r="K512" t="s">
        <v>896</v>
      </c>
      <c r="L512" t="s">
        <v>289</v>
      </c>
      <c r="M512">
        <v>42</v>
      </c>
      <c r="U512" t="s">
        <v>665</v>
      </c>
    </row>
    <row r="513" spans="1:21" x14ac:dyDescent="0.3">
      <c r="A513">
        <v>134</v>
      </c>
      <c r="B513">
        <v>4</v>
      </c>
      <c r="C513" t="s">
        <v>216</v>
      </c>
      <c r="D513" t="s">
        <v>664</v>
      </c>
      <c r="E513" t="s">
        <v>28</v>
      </c>
      <c r="F513" t="s">
        <v>25</v>
      </c>
      <c r="G513" t="s">
        <v>156</v>
      </c>
      <c r="H513" t="s">
        <v>71</v>
      </c>
      <c r="I513">
        <v>1</v>
      </c>
      <c r="J513" t="s">
        <v>418</v>
      </c>
      <c r="K513" t="s">
        <v>894</v>
      </c>
      <c r="L513" t="s">
        <v>276</v>
      </c>
      <c r="M513">
        <v>36</v>
      </c>
      <c r="U513" t="s">
        <v>665</v>
      </c>
    </row>
    <row r="514" spans="1:21" x14ac:dyDescent="0.3">
      <c r="A514">
        <v>134</v>
      </c>
      <c r="B514">
        <v>5</v>
      </c>
      <c r="C514" t="s">
        <v>216</v>
      </c>
      <c r="D514" t="s">
        <v>664</v>
      </c>
      <c r="E514" t="s">
        <v>28</v>
      </c>
      <c r="F514" t="s">
        <v>25</v>
      </c>
      <c r="G514" t="s">
        <v>156</v>
      </c>
      <c r="H514" t="s">
        <v>71</v>
      </c>
      <c r="I514">
        <v>1</v>
      </c>
      <c r="J514" t="s">
        <v>418</v>
      </c>
      <c r="K514" t="s">
        <v>898</v>
      </c>
      <c r="L514" t="s">
        <v>289</v>
      </c>
      <c r="M514">
        <v>39</v>
      </c>
      <c r="U514" t="s">
        <v>665</v>
      </c>
    </row>
    <row r="515" spans="1:21" x14ac:dyDescent="0.3">
      <c r="A515">
        <v>134</v>
      </c>
      <c r="B515">
        <v>6</v>
      </c>
      <c r="C515" t="s">
        <v>216</v>
      </c>
      <c r="D515" t="s">
        <v>664</v>
      </c>
      <c r="E515" t="s">
        <v>28</v>
      </c>
      <c r="F515" t="s">
        <v>25</v>
      </c>
      <c r="G515" t="s">
        <v>156</v>
      </c>
      <c r="H515" t="s">
        <v>71</v>
      </c>
      <c r="I515">
        <v>1</v>
      </c>
      <c r="J515" t="s">
        <v>418</v>
      </c>
      <c r="K515" t="s">
        <v>414</v>
      </c>
      <c r="L515" t="s">
        <v>276</v>
      </c>
      <c r="M515">
        <v>33</v>
      </c>
      <c r="U515" t="s">
        <v>665</v>
      </c>
    </row>
    <row r="516" spans="1:21" x14ac:dyDescent="0.3">
      <c r="A516">
        <v>134</v>
      </c>
      <c r="B516">
        <v>7</v>
      </c>
      <c r="C516" t="s">
        <v>216</v>
      </c>
      <c r="D516" t="s">
        <v>664</v>
      </c>
      <c r="E516" t="s">
        <v>28</v>
      </c>
      <c r="F516" t="s">
        <v>25</v>
      </c>
      <c r="G516" t="s">
        <v>156</v>
      </c>
      <c r="H516" t="s">
        <v>71</v>
      </c>
      <c r="I516">
        <v>1</v>
      </c>
      <c r="J516" t="s">
        <v>418</v>
      </c>
      <c r="K516" t="s">
        <v>416</v>
      </c>
      <c r="L516" t="s">
        <v>417</v>
      </c>
      <c r="M516">
        <v>51</v>
      </c>
      <c r="O516">
        <v>61</v>
      </c>
      <c r="U516" t="s">
        <v>665</v>
      </c>
    </row>
    <row r="517" spans="1:21" x14ac:dyDescent="0.3">
      <c r="A517">
        <v>135</v>
      </c>
      <c r="B517">
        <v>1</v>
      </c>
      <c r="C517" t="s">
        <v>216</v>
      </c>
      <c r="D517" t="s">
        <v>673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418</v>
      </c>
      <c r="K517" t="s">
        <v>9</v>
      </c>
      <c r="L517" t="s">
        <v>276</v>
      </c>
      <c r="M517">
        <v>27</v>
      </c>
      <c r="U517" t="s">
        <v>674</v>
      </c>
    </row>
    <row r="518" spans="1:21" x14ac:dyDescent="0.3">
      <c r="A518">
        <v>135</v>
      </c>
      <c r="B518">
        <v>2</v>
      </c>
      <c r="C518" t="s">
        <v>216</v>
      </c>
      <c r="D518" t="s">
        <v>673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418</v>
      </c>
      <c r="K518" t="s">
        <v>411</v>
      </c>
      <c r="L518" t="s">
        <v>276</v>
      </c>
      <c r="M518">
        <v>27</v>
      </c>
      <c r="U518" t="s">
        <v>674</v>
      </c>
    </row>
    <row r="519" spans="1:21" x14ac:dyDescent="0.3">
      <c r="A519">
        <v>135</v>
      </c>
      <c r="B519">
        <v>3</v>
      </c>
      <c r="C519" t="s">
        <v>216</v>
      </c>
      <c r="D519" t="s">
        <v>673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418</v>
      </c>
      <c r="K519" t="s">
        <v>414</v>
      </c>
      <c r="L519" t="s">
        <v>276</v>
      </c>
      <c r="M519">
        <v>25</v>
      </c>
      <c r="U519" t="s">
        <v>674</v>
      </c>
    </row>
    <row r="520" spans="1:21" x14ac:dyDescent="0.3">
      <c r="A520">
        <v>136</v>
      </c>
      <c r="B520">
        <v>1</v>
      </c>
      <c r="C520" t="s">
        <v>216</v>
      </c>
      <c r="D520" t="s">
        <v>667</v>
      </c>
      <c r="E520" t="s">
        <v>28</v>
      </c>
      <c r="F520" t="s">
        <v>25</v>
      </c>
      <c r="G520" t="s">
        <v>159</v>
      </c>
      <c r="H520" t="s">
        <v>71</v>
      </c>
      <c r="I520">
        <v>1</v>
      </c>
      <c r="J520" t="s">
        <v>418</v>
      </c>
      <c r="K520" t="s">
        <v>9</v>
      </c>
      <c r="L520" t="s">
        <v>276</v>
      </c>
      <c r="M520">
        <v>36</v>
      </c>
      <c r="U520" t="s">
        <v>668</v>
      </c>
    </row>
    <row r="521" spans="1:21" x14ac:dyDescent="0.3">
      <c r="A521">
        <v>136</v>
      </c>
      <c r="B521">
        <v>2</v>
      </c>
      <c r="C521" t="s">
        <v>216</v>
      </c>
      <c r="D521" t="s">
        <v>667</v>
      </c>
      <c r="E521" t="s">
        <v>28</v>
      </c>
      <c r="F521" t="s">
        <v>25</v>
      </c>
      <c r="G521" t="s">
        <v>159</v>
      </c>
      <c r="H521" t="s">
        <v>71</v>
      </c>
      <c r="I521">
        <v>1</v>
      </c>
      <c r="J521" t="s">
        <v>418</v>
      </c>
      <c r="K521" t="s">
        <v>411</v>
      </c>
      <c r="L521" t="s">
        <v>276</v>
      </c>
      <c r="M521">
        <v>33</v>
      </c>
      <c r="U521" t="s">
        <v>668</v>
      </c>
    </row>
    <row r="522" spans="1:21" x14ac:dyDescent="0.3">
      <c r="A522">
        <v>136</v>
      </c>
      <c r="B522">
        <v>3</v>
      </c>
      <c r="C522" t="s">
        <v>216</v>
      </c>
      <c r="D522" t="s">
        <v>667</v>
      </c>
      <c r="E522" t="s">
        <v>28</v>
      </c>
      <c r="F522" t="s">
        <v>25</v>
      </c>
      <c r="G522" t="s">
        <v>159</v>
      </c>
      <c r="H522" t="s">
        <v>71</v>
      </c>
      <c r="I522">
        <v>1</v>
      </c>
      <c r="J522" t="s">
        <v>418</v>
      </c>
      <c r="K522" t="s">
        <v>893</v>
      </c>
      <c r="L522" t="s">
        <v>289</v>
      </c>
      <c r="M522">
        <v>39</v>
      </c>
      <c r="U522" t="s">
        <v>668</v>
      </c>
    </row>
    <row r="523" spans="1:21" x14ac:dyDescent="0.3">
      <c r="A523">
        <v>136</v>
      </c>
      <c r="B523">
        <v>4</v>
      </c>
      <c r="C523" t="s">
        <v>216</v>
      </c>
      <c r="D523" t="s">
        <v>667</v>
      </c>
      <c r="E523" t="s">
        <v>28</v>
      </c>
      <c r="F523" t="s">
        <v>25</v>
      </c>
      <c r="G523" t="s">
        <v>159</v>
      </c>
      <c r="H523" t="s">
        <v>71</v>
      </c>
      <c r="I523">
        <v>1</v>
      </c>
      <c r="J523" t="s">
        <v>418</v>
      </c>
      <c r="K523" t="s">
        <v>896</v>
      </c>
      <c r="L523" t="s">
        <v>289</v>
      </c>
      <c r="M523">
        <v>39</v>
      </c>
      <c r="U523" t="s">
        <v>668</v>
      </c>
    </row>
    <row r="524" spans="1:21" x14ac:dyDescent="0.3">
      <c r="A524">
        <v>136</v>
      </c>
      <c r="B524">
        <v>5</v>
      </c>
      <c r="C524" t="s">
        <v>216</v>
      </c>
      <c r="D524" t="s">
        <v>667</v>
      </c>
      <c r="E524" t="s">
        <v>28</v>
      </c>
      <c r="F524" t="s">
        <v>25</v>
      </c>
      <c r="G524" t="s">
        <v>159</v>
      </c>
      <c r="H524" t="s">
        <v>71</v>
      </c>
      <c r="I524">
        <v>1</v>
      </c>
      <c r="J524" t="s">
        <v>418</v>
      </c>
      <c r="K524" t="s">
        <v>894</v>
      </c>
      <c r="L524" t="s">
        <v>289</v>
      </c>
      <c r="M524">
        <v>39</v>
      </c>
      <c r="U524" t="s">
        <v>668</v>
      </c>
    </row>
    <row r="525" spans="1:21" x14ac:dyDescent="0.3">
      <c r="A525">
        <v>136</v>
      </c>
      <c r="B525">
        <v>6</v>
      </c>
      <c r="C525" t="s">
        <v>216</v>
      </c>
      <c r="D525" t="s">
        <v>667</v>
      </c>
      <c r="E525" t="s">
        <v>28</v>
      </c>
      <c r="F525" t="s">
        <v>25</v>
      </c>
      <c r="G525" t="s">
        <v>159</v>
      </c>
      <c r="H525" t="s">
        <v>71</v>
      </c>
      <c r="I525">
        <v>1</v>
      </c>
      <c r="J525" t="s">
        <v>418</v>
      </c>
      <c r="K525" t="s">
        <v>897</v>
      </c>
      <c r="L525" t="s">
        <v>289</v>
      </c>
      <c r="M525">
        <v>42</v>
      </c>
      <c r="U525" t="s">
        <v>668</v>
      </c>
    </row>
    <row r="526" spans="1:21" x14ac:dyDescent="0.3">
      <c r="A526">
        <v>136</v>
      </c>
      <c r="B526">
        <v>7</v>
      </c>
      <c r="C526" t="s">
        <v>216</v>
      </c>
      <c r="D526" t="s">
        <v>667</v>
      </c>
      <c r="E526" t="s">
        <v>28</v>
      </c>
      <c r="F526" t="s">
        <v>25</v>
      </c>
      <c r="G526" t="s">
        <v>159</v>
      </c>
      <c r="H526" t="s">
        <v>71</v>
      </c>
      <c r="I526">
        <v>1</v>
      </c>
      <c r="J526" t="s">
        <v>418</v>
      </c>
      <c r="K526" t="s">
        <v>414</v>
      </c>
      <c r="L526" t="s">
        <v>276</v>
      </c>
      <c r="M526">
        <v>33</v>
      </c>
      <c r="U526" t="s">
        <v>668</v>
      </c>
    </row>
    <row r="527" spans="1:21" x14ac:dyDescent="0.3">
      <c r="A527">
        <v>136</v>
      </c>
      <c r="B527">
        <v>8</v>
      </c>
      <c r="C527" t="s">
        <v>216</v>
      </c>
      <c r="D527" t="s">
        <v>667</v>
      </c>
      <c r="E527" t="s">
        <v>28</v>
      </c>
      <c r="F527" t="s">
        <v>25</v>
      </c>
      <c r="G527" t="s">
        <v>159</v>
      </c>
      <c r="H527" t="s">
        <v>71</v>
      </c>
      <c r="I527">
        <v>1</v>
      </c>
      <c r="J527" t="s">
        <v>418</v>
      </c>
      <c r="K527" t="s">
        <v>416</v>
      </c>
      <c r="L527" t="s">
        <v>417</v>
      </c>
      <c r="M527">
        <v>51</v>
      </c>
      <c r="O527">
        <v>61</v>
      </c>
      <c r="U527" t="s">
        <v>668</v>
      </c>
    </row>
    <row r="528" spans="1:21" x14ac:dyDescent="0.3">
      <c r="A528">
        <v>137</v>
      </c>
      <c r="B528">
        <v>1</v>
      </c>
      <c r="C528" t="s">
        <v>216</v>
      </c>
      <c r="D528" t="s">
        <v>670</v>
      </c>
      <c r="E528" t="s">
        <v>28</v>
      </c>
      <c r="F528" t="s">
        <v>21</v>
      </c>
      <c r="G528" t="s">
        <v>159</v>
      </c>
      <c r="H528" t="s">
        <v>71</v>
      </c>
      <c r="I528">
        <v>1</v>
      </c>
      <c r="J528" t="s">
        <v>418</v>
      </c>
      <c r="U528" t="s">
        <v>671</v>
      </c>
    </row>
    <row r="529" spans="1:21" x14ac:dyDescent="0.3">
      <c r="A529">
        <v>138</v>
      </c>
      <c r="B529">
        <v>1</v>
      </c>
      <c r="C529" t="s">
        <v>216</v>
      </c>
      <c r="D529" t="s">
        <v>701</v>
      </c>
      <c r="E529" t="s">
        <v>24</v>
      </c>
      <c r="F529" t="s">
        <v>25</v>
      </c>
      <c r="G529" t="s">
        <v>703</v>
      </c>
      <c r="H529" t="s">
        <v>71</v>
      </c>
      <c r="I529">
        <v>1</v>
      </c>
      <c r="J529" t="s">
        <v>418</v>
      </c>
      <c r="K529" t="s">
        <v>9</v>
      </c>
      <c r="L529" t="s">
        <v>289</v>
      </c>
      <c r="M529">
        <v>34</v>
      </c>
      <c r="U529" t="s">
        <v>712</v>
      </c>
    </row>
    <row r="530" spans="1:21" x14ac:dyDescent="0.3">
      <c r="A530">
        <v>138</v>
      </c>
      <c r="B530">
        <v>2</v>
      </c>
      <c r="C530" t="s">
        <v>216</v>
      </c>
      <c r="D530" t="s">
        <v>701</v>
      </c>
      <c r="E530" t="s">
        <v>24</v>
      </c>
      <c r="F530" t="s">
        <v>25</v>
      </c>
      <c r="G530" t="s">
        <v>703</v>
      </c>
      <c r="H530" t="s">
        <v>71</v>
      </c>
      <c r="I530">
        <v>1</v>
      </c>
      <c r="J530" t="s">
        <v>418</v>
      </c>
      <c r="K530" t="s">
        <v>411</v>
      </c>
      <c r="L530" t="s">
        <v>289</v>
      </c>
      <c r="M530">
        <v>34</v>
      </c>
      <c r="U530" t="s">
        <v>712</v>
      </c>
    </row>
    <row r="531" spans="1:21" x14ac:dyDescent="0.3">
      <c r="A531">
        <v>138</v>
      </c>
      <c r="B531">
        <v>3</v>
      </c>
      <c r="C531" t="s">
        <v>216</v>
      </c>
      <c r="D531" t="s">
        <v>701</v>
      </c>
      <c r="E531" t="s">
        <v>24</v>
      </c>
      <c r="F531" t="s">
        <v>25</v>
      </c>
      <c r="G531" t="s">
        <v>703</v>
      </c>
      <c r="H531" t="s">
        <v>71</v>
      </c>
      <c r="I531">
        <v>1</v>
      </c>
      <c r="J531" t="s">
        <v>418</v>
      </c>
      <c r="K531" t="s">
        <v>896</v>
      </c>
      <c r="L531" t="s">
        <v>289</v>
      </c>
      <c r="M531">
        <v>37</v>
      </c>
      <c r="U531" t="s">
        <v>712</v>
      </c>
    </row>
    <row r="532" spans="1:21" x14ac:dyDescent="0.3">
      <c r="A532">
        <v>138</v>
      </c>
      <c r="B532">
        <v>4</v>
      </c>
      <c r="C532" t="s">
        <v>216</v>
      </c>
      <c r="D532" t="s">
        <v>701</v>
      </c>
      <c r="E532" t="s">
        <v>24</v>
      </c>
      <c r="F532" t="s">
        <v>25</v>
      </c>
      <c r="G532" t="s">
        <v>703</v>
      </c>
      <c r="H532" t="s">
        <v>71</v>
      </c>
      <c r="I532">
        <v>1</v>
      </c>
      <c r="J532" t="s">
        <v>418</v>
      </c>
      <c r="K532" t="s">
        <v>414</v>
      </c>
      <c r="L532" t="s">
        <v>276</v>
      </c>
      <c r="M532">
        <v>31</v>
      </c>
      <c r="U532" t="s">
        <v>712</v>
      </c>
    </row>
    <row r="533" spans="1:21" x14ac:dyDescent="0.3">
      <c r="A533">
        <v>138</v>
      </c>
      <c r="B533">
        <v>5</v>
      </c>
      <c r="C533" t="s">
        <v>216</v>
      </c>
      <c r="D533" t="s">
        <v>701</v>
      </c>
      <c r="E533" t="s">
        <v>24</v>
      </c>
      <c r="F533" t="s">
        <v>25</v>
      </c>
      <c r="G533" t="s">
        <v>703</v>
      </c>
      <c r="H533" t="s">
        <v>71</v>
      </c>
      <c r="I533">
        <v>1</v>
      </c>
      <c r="J533" t="s">
        <v>418</v>
      </c>
      <c r="K533" t="s">
        <v>416</v>
      </c>
      <c r="L533" t="s">
        <v>417</v>
      </c>
      <c r="M533">
        <v>49</v>
      </c>
      <c r="O533">
        <v>59</v>
      </c>
      <c r="U533" t="s">
        <v>712</v>
      </c>
    </row>
    <row r="534" spans="1:21" x14ac:dyDescent="0.3">
      <c r="A534">
        <v>139</v>
      </c>
      <c r="B534">
        <v>1</v>
      </c>
      <c r="C534" t="s">
        <v>216</v>
      </c>
      <c r="D534" t="s">
        <v>706</v>
      </c>
      <c r="E534" t="s">
        <v>24</v>
      </c>
      <c r="F534" t="s">
        <v>25</v>
      </c>
      <c r="G534" t="s">
        <v>703</v>
      </c>
      <c r="H534" t="s">
        <v>71</v>
      </c>
      <c r="I534">
        <v>1</v>
      </c>
      <c r="J534" t="s">
        <v>418</v>
      </c>
      <c r="K534" t="s">
        <v>9</v>
      </c>
      <c r="L534" t="s">
        <v>289</v>
      </c>
      <c r="M534">
        <v>36</v>
      </c>
      <c r="U534" t="s">
        <v>713</v>
      </c>
    </row>
    <row r="535" spans="1:21" x14ac:dyDescent="0.3">
      <c r="A535">
        <v>139</v>
      </c>
      <c r="B535">
        <v>2</v>
      </c>
      <c r="C535" t="s">
        <v>216</v>
      </c>
      <c r="D535" t="s">
        <v>706</v>
      </c>
      <c r="E535" t="s">
        <v>24</v>
      </c>
      <c r="F535" t="s">
        <v>25</v>
      </c>
      <c r="G535" t="s">
        <v>703</v>
      </c>
      <c r="H535" t="s">
        <v>71</v>
      </c>
      <c r="I535">
        <v>1</v>
      </c>
      <c r="J535" t="s">
        <v>418</v>
      </c>
      <c r="K535" t="s">
        <v>411</v>
      </c>
      <c r="L535" t="s">
        <v>413</v>
      </c>
      <c r="M535">
        <v>36</v>
      </c>
      <c r="U535" t="s">
        <v>713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DD61-4198-4382-8B56-686AE812D0E8}">
  <dimension ref="A1:U379"/>
  <sheetViews>
    <sheetView workbookViewId="0"/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1.8867187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2.77734375" bestFit="1" customWidth="1"/>
    <col min="19" max="19" width="16.44140625" bestFit="1" customWidth="1"/>
    <col min="20" max="20" width="14.44140625" bestFit="1" customWidth="1"/>
    <col min="21" max="21" width="27.21875" customWidth="1"/>
  </cols>
  <sheetData>
    <row r="1" spans="1:21" x14ac:dyDescent="0.3">
      <c r="A1" t="s">
        <v>248</v>
      </c>
      <c r="B1" t="s">
        <v>923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878</v>
      </c>
      <c r="R1" t="s">
        <v>257</v>
      </c>
      <c r="S1" t="s">
        <v>258</v>
      </c>
      <c r="T1" t="s">
        <v>259</v>
      </c>
      <c r="U1" t="s">
        <v>247</v>
      </c>
    </row>
    <row r="2" spans="1:21" x14ac:dyDescent="0.3">
      <c r="A2">
        <v>1</v>
      </c>
      <c r="B2">
        <v>1</v>
      </c>
      <c r="C2" t="s">
        <v>216</v>
      </c>
      <c r="D2" t="s">
        <v>241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409</v>
      </c>
      <c r="K2" t="s">
        <v>410</v>
      </c>
      <c r="L2" t="s">
        <v>276</v>
      </c>
      <c r="M2">
        <v>20</v>
      </c>
      <c r="U2" t="s">
        <v>262</v>
      </c>
    </row>
    <row r="3" spans="1:21" x14ac:dyDescent="0.3">
      <c r="A3">
        <v>1</v>
      </c>
      <c r="B3">
        <v>2</v>
      </c>
      <c r="C3" t="s">
        <v>216</v>
      </c>
      <c r="D3" t="s">
        <v>241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409</v>
      </c>
      <c r="K3" t="s">
        <v>887</v>
      </c>
      <c r="L3" t="s">
        <v>276</v>
      </c>
      <c r="M3">
        <v>24</v>
      </c>
      <c r="U3" t="s">
        <v>262</v>
      </c>
    </row>
    <row r="4" spans="1:21" x14ac:dyDescent="0.3">
      <c r="A4">
        <v>2</v>
      </c>
      <c r="B4">
        <v>1</v>
      </c>
      <c r="C4" t="s">
        <v>218</v>
      </c>
      <c r="D4" t="s">
        <v>241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409</v>
      </c>
      <c r="K4" t="s">
        <v>410</v>
      </c>
      <c r="L4" t="s">
        <v>276</v>
      </c>
      <c r="M4">
        <v>20</v>
      </c>
      <c r="U4" t="s">
        <v>263</v>
      </c>
    </row>
    <row r="5" spans="1:21" x14ac:dyDescent="0.3">
      <c r="A5">
        <v>2</v>
      </c>
      <c r="B5">
        <v>2</v>
      </c>
      <c r="C5" t="s">
        <v>218</v>
      </c>
      <c r="D5" t="s">
        <v>241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409</v>
      </c>
      <c r="K5" t="s">
        <v>887</v>
      </c>
      <c r="L5" t="s">
        <v>276</v>
      </c>
      <c r="M5">
        <v>24</v>
      </c>
      <c r="U5" t="s">
        <v>263</v>
      </c>
    </row>
    <row r="6" spans="1:21" x14ac:dyDescent="0.3">
      <c r="A6">
        <v>3</v>
      </c>
      <c r="B6">
        <v>1</v>
      </c>
      <c r="C6" t="s">
        <v>219</v>
      </c>
      <c r="D6" t="s">
        <v>241</v>
      </c>
      <c r="E6" t="s">
        <v>23</v>
      </c>
      <c r="F6" t="s">
        <v>26</v>
      </c>
      <c r="G6" t="s">
        <v>154</v>
      </c>
      <c r="H6" t="s">
        <v>71</v>
      </c>
      <c r="I6">
        <v>1</v>
      </c>
      <c r="J6" t="s">
        <v>409</v>
      </c>
      <c r="K6" t="s">
        <v>410</v>
      </c>
      <c r="L6" t="s">
        <v>276</v>
      </c>
      <c r="M6">
        <v>20</v>
      </c>
      <c r="U6" t="s">
        <v>264</v>
      </c>
    </row>
    <row r="7" spans="1:21" x14ac:dyDescent="0.3">
      <c r="A7">
        <v>3</v>
      </c>
      <c r="B7">
        <v>2</v>
      </c>
      <c r="C7" t="s">
        <v>219</v>
      </c>
      <c r="D7" t="s">
        <v>241</v>
      </c>
      <c r="E7" t="s">
        <v>23</v>
      </c>
      <c r="F7" t="s">
        <v>26</v>
      </c>
      <c r="G7" t="s">
        <v>154</v>
      </c>
      <c r="H7" t="s">
        <v>71</v>
      </c>
      <c r="I7">
        <v>1</v>
      </c>
      <c r="J7" t="s">
        <v>409</v>
      </c>
      <c r="K7" t="s">
        <v>887</v>
      </c>
      <c r="L7" t="s">
        <v>276</v>
      </c>
      <c r="M7">
        <v>24</v>
      </c>
      <c r="U7" t="s">
        <v>264</v>
      </c>
    </row>
    <row r="8" spans="1:21" x14ac:dyDescent="0.3">
      <c r="A8">
        <v>4</v>
      </c>
      <c r="B8">
        <v>1</v>
      </c>
      <c r="C8" t="s">
        <v>216</v>
      </c>
      <c r="D8" t="s">
        <v>217</v>
      </c>
      <c r="E8" t="s">
        <v>28</v>
      </c>
      <c r="F8" t="s">
        <v>31</v>
      </c>
      <c r="G8" t="s">
        <v>154</v>
      </c>
      <c r="H8" t="s">
        <v>71</v>
      </c>
      <c r="I8">
        <v>1</v>
      </c>
      <c r="J8" t="s">
        <v>409</v>
      </c>
      <c r="K8" t="s">
        <v>410</v>
      </c>
      <c r="L8" t="s">
        <v>276</v>
      </c>
      <c r="M8">
        <v>31</v>
      </c>
      <c r="U8" t="s">
        <v>265</v>
      </c>
    </row>
    <row r="9" spans="1:21" x14ac:dyDescent="0.3">
      <c r="A9">
        <v>4</v>
      </c>
      <c r="B9">
        <v>2</v>
      </c>
      <c r="C9" t="s">
        <v>216</v>
      </c>
      <c r="D9" t="s">
        <v>217</v>
      </c>
      <c r="E9" t="s">
        <v>28</v>
      </c>
      <c r="F9" t="s">
        <v>31</v>
      </c>
      <c r="G9" t="s">
        <v>154</v>
      </c>
      <c r="H9" t="s">
        <v>71</v>
      </c>
      <c r="I9">
        <v>1</v>
      </c>
      <c r="J9" t="s">
        <v>409</v>
      </c>
      <c r="K9" t="s">
        <v>411</v>
      </c>
      <c r="L9" t="s">
        <v>289</v>
      </c>
      <c r="M9">
        <v>33</v>
      </c>
      <c r="U9" t="s">
        <v>265</v>
      </c>
    </row>
    <row r="10" spans="1:21" x14ac:dyDescent="0.3">
      <c r="A10">
        <v>4</v>
      </c>
      <c r="B10">
        <v>3</v>
      </c>
      <c r="C10" t="s">
        <v>216</v>
      </c>
      <c r="D10" t="s">
        <v>217</v>
      </c>
      <c r="E10" t="s">
        <v>28</v>
      </c>
      <c r="F10" t="s">
        <v>31</v>
      </c>
      <c r="G10" t="s">
        <v>154</v>
      </c>
      <c r="H10" t="s">
        <v>71</v>
      </c>
      <c r="I10">
        <v>1</v>
      </c>
      <c r="J10" t="s">
        <v>409</v>
      </c>
      <c r="K10" t="s">
        <v>412</v>
      </c>
      <c r="L10" t="s">
        <v>289</v>
      </c>
      <c r="M10">
        <v>35</v>
      </c>
      <c r="R10">
        <v>5</v>
      </c>
      <c r="U10" t="s">
        <v>265</v>
      </c>
    </row>
    <row r="11" spans="1:21" x14ac:dyDescent="0.3">
      <c r="A11">
        <v>4</v>
      </c>
      <c r="B11">
        <v>4</v>
      </c>
      <c r="C11" t="s">
        <v>216</v>
      </c>
      <c r="D11" t="s">
        <v>217</v>
      </c>
      <c r="E11" t="s">
        <v>28</v>
      </c>
      <c r="F11" t="s">
        <v>31</v>
      </c>
      <c r="G11" t="s">
        <v>154</v>
      </c>
      <c r="H11" t="s">
        <v>71</v>
      </c>
      <c r="I11">
        <v>1</v>
      </c>
      <c r="J11" t="s">
        <v>409</v>
      </c>
      <c r="K11" t="s">
        <v>414</v>
      </c>
      <c r="L11" t="s">
        <v>276</v>
      </c>
      <c r="M11">
        <v>31</v>
      </c>
      <c r="U11" t="s">
        <v>265</v>
      </c>
    </row>
    <row r="12" spans="1:21" x14ac:dyDescent="0.3">
      <c r="A12">
        <v>4</v>
      </c>
      <c r="B12">
        <v>5</v>
      </c>
      <c r="C12" t="s">
        <v>216</v>
      </c>
      <c r="D12" t="s">
        <v>217</v>
      </c>
      <c r="E12" t="s">
        <v>28</v>
      </c>
      <c r="F12" t="s">
        <v>31</v>
      </c>
      <c r="G12" t="s">
        <v>154</v>
      </c>
      <c r="H12" t="s">
        <v>71</v>
      </c>
      <c r="I12">
        <v>1</v>
      </c>
      <c r="J12" t="s">
        <v>409</v>
      </c>
      <c r="K12" t="s">
        <v>415</v>
      </c>
      <c r="L12" t="s">
        <v>276</v>
      </c>
      <c r="M12">
        <v>31</v>
      </c>
      <c r="U12" t="s">
        <v>265</v>
      </c>
    </row>
    <row r="13" spans="1:21" x14ac:dyDescent="0.3">
      <c r="A13">
        <v>4</v>
      </c>
      <c r="B13">
        <v>6</v>
      </c>
      <c r="C13" t="s">
        <v>216</v>
      </c>
      <c r="D13" t="s">
        <v>217</v>
      </c>
      <c r="E13" t="s">
        <v>28</v>
      </c>
      <c r="F13" t="s">
        <v>31</v>
      </c>
      <c r="G13" t="s">
        <v>154</v>
      </c>
      <c r="H13" t="s">
        <v>71</v>
      </c>
      <c r="I13">
        <v>1</v>
      </c>
      <c r="J13" t="s">
        <v>409</v>
      </c>
      <c r="K13" t="s">
        <v>411</v>
      </c>
      <c r="L13" t="s">
        <v>417</v>
      </c>
      <c r="M13">
        <v>54</v>
      </c>
      <c r="N13">
        <v>5</v>
      </c>
      <c r="O13">
        <v>61</v>
      </c>
      <c r="P13">
        <v>7</v>
      </c>
      <c r="Q13" t="s">
        <v>241</v>
      </c>
      <c r="U13" t="s">
        <v>265</v>
      </c>
    </row>
    <row r="14" spans="1:21" x14ac:dyDescent="0.3">
      <c r="A14">
        <v>4</v>
      </c>
      <c r="B14">
        <v>7</v>
      </c>
      <c r="C14" t="s">
        <v>216</v>
      </c>
      <c r="D14" t="s">
        <v>217</v>
      </c>
      <c r="E14" t="s">
        <v>28</v>
      </c>
      <c r="F14" t="s">
        <v>31</v>
      </c>
      <c r="G14" t="s">
        <v>154</v>
      </c>
      <c r="H14" t="s">
        <v>71</v>
      </c>
      <c r="I14">
        <v>1</v>
      </c>
      <c r="J14" t="s">
        <v>409</v>
      </c>
      <c r="K14" t="s">
        <v>888</v>
      </c>
      <c r="L14" t="s">
        <v>417</v>
      </c>
      <c r="M14">
        <v>51</v>
      </c>
      <c r="N14">
        <v>5</v>
      </c>
      <c r="O14">
        <v>56</v>
      </c>
      <c r="P14">
        <v>7</v>
      </c>
      <c r="U14" t="s">
        <v>265</v>
      </c>
    </row>
    <row r="15" spans="1:21" x14ac:dyDescent="0.3">
      <c r="A15">
        <v>5</v>
      </c>
      <c r="B15">
        <v>1</v>
      </c>
      <c r="C15" t="s">
        <v>218</v>
      </c>
      <c r="D15" t="s">
        <v>217</v>
      </c>
      <c r="E15" t="s">
        <v>28</v>
      </c>
      <c r="F15" t="s">
        <v>31</v>
      </c>
      <c r="G15" t="s">
        <v>154</v>
      </c>
      <c r="H15" t="s">
        <v>71</v>
      </c>
      <c r="I15">
        <v>1</v>
      </c>
      <c r="J15" t="s">
        <v>409</v>
      </c>
      <c r="K15" t="s">
        <v>410</v>
      </c>
      <c r="L15" t="s">
        <v>276</v>
      </c>
      <c r="M15">
        <v>31</v>
      </c>
      <c r="U15" t="s">
        <v>266</v>
      </c>
    </row>
    <row r="16" spans="1:21" x14ac:dyDescent="0.3">
      <c r="A16">
        <v>5</v>
      </c>
      <c r="B16">
        <v>2</v>
      </c>
      <c r="C16" t="s">
        <v>218</v>
      </c>
      <c r="D16" t="s">
        <v>217</v>
      </c>
      <c r="E16" t="s">
        <v>28</v>
      </c>
      <c r="F16" t="s">
        <v>31</v>
      </c>
      <c r="G16" t="s">
        <v>154</v>
      </c>
      <c r="H16" t="s">
        <v>71</v>
      </c>
      <c r="I16">
        <v>1</v>
      </c>
      <c r="J16" t="s">
        <v>409</v>
      </c>
      <c r="K16" t="s">
        <v>411</v>
      </c>
      <c r="L16" t="s">
        <v>289</v>
      </c>
      <c r="M16">
        <v>33</v>
      </c>
      <c r="U16" t="s">
        <v>266</v>
      </c>
    </row>
    <row r="17" spans="1:21" x14ac:dyDescent="0.3">
      <c r="A17">
        <v>5</v>
      </c>
      <c r="B17">
        <v>3</v>
      </c>
      <c r="C17" t="s">
        <v>218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409</v>
      </c>
      <c r="K17" t="s">
        <v>412</v>
      </c>
      <c r="L17" t="s">
        <v>289</v>
      </c>
      <c r="M17">
        <v>35</v>
      </c>
      <c r="R17">
        <v>5</v>
      </c>
      <c r="U17" t="s">
        <v>266</v>
      </c>
    </row>
    <row r="18" spans="1:21" x14ac:dyDescent="0.3">
      <c r="A18">
        <v>5</v>
      </c>
      <c r="B18">
        <v>4</v>
      </c>
      <c r="C18" t="s">
        <v>218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409</v>
      </c>
      <c r="K18" t="s">
        <v>889</v>
      </c>
      <c r="L18" t="s">
        <v>413</v>
      </c>
      <c r="M18">
        <v>31</v>
      </c>
      <c r="U18" t="s">
        <v>266</v>
      </c>
    </row>
    <row r="19" spans="1:21" x14ac:dyDescent="0.3">
      <c r="A19">
        <v>5</v>
      </c>
      <c r="B19">
        <v>5</v>
      </c>
      <c r="C19" t="s">
        <v>218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409</v>
      </c>
      <c r="K19" t="s">
        <v>414</v>
      </c>
      <c r="L19" t="s">
        <v>276</v>
      </c>
      <c r="M19">
        <v>31</v>
      </c>
      <c r="U19" t="s">
        <v>266</v>
      </c>
    </row>
    <row r="20" spans="1:21" x14ac:dyDescent="0.3">
      <c r="A20">
        <v>5</v>
      </c>
      <c r="B20">
        <v>6</v>
      </c>
      <c r="C20" t="s">
        <v>218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409</v>
      </c>
      <c r="K20" t="s">
        <v>415</v>
      </c>
      <c r="L20" t="s">
        <v>413</v>
      </c>
      <c r="M20">
        <v>33</v>
      </c>
      <c r="U20" t="s">
        <v>266</v>
      </c>
    </row>
    <row r="21" spans="1:21" x14ac:dyDescent="0.3">
      <c r="A21">
        <v>5</v>
      </c>
      <c r="B21">
        <v>7</v>
      </c>
      <c r="C21" t="s">
        <v>218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409</v>
      </c>
      <c r="K21" t="s">
        <v>411</v>
      </c>
      <c r="L21" t="s">
        <v>417</v>
      </c>
      <c r="M21">
        <v>54</v>
      </c>
      <c r="N21">
        <v>5</v>
      </c>
      <c r="O21">
        <v>61</v>
      </c>
      <c r="P21">
        <v>7</v>
      </c>
      <c r="Q21" t="s">
        <v>241</v>
      </c>
      <c r="U21" t="s">
        <v>266</v>
      </c>
    </row>
    <row r="22" spans="1:21" x14ac:dyDescent="0.3">
      <c r="A22">
        <v>5</v>
      </c>
      <c r="B22">
        <v>8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409</v>
      </c>
      <c r="K22" t="s">
        <v>416</v>
      </c>
      <c r="L22" t="s">
        <v>417</v>
      </c>
      <c r="M22">
        <v>51</v>
      </c>
      <c r="N22">
        <v>5</v>
      </c>
      <c r="O22">
        <v>56</v>
      </c>
      <c r="P22">
        <v>7</v>
      </c>
      <c r="U22" t="s">
        <v>266</v>
      </c>
    </row>
    <row r="23" spans="1:21" x14ac:dyDescent="0.3">
      <c r="A23">
        <v>6</v>
      </c>
      <c r="B23">
        <v>1</v>
      </c>
      <c r="C23" t="s">
        <v>219</v>
      </c>
      <c r="D23" t="s">
        <v>217</v>
      </c>
      <c r="E23" t="s">
        <v>23</v>
      </c>
      <c r="F23" t="s">
        <v>31</v>
      </c>
      <c r="G23" t="s">
        <v>154</v>
      </c>
      <c r="H23" t="s">
        <v>71</v>
      </c>
      <c r="I23">
        <v>1</v>
      </c>
      <c r="J23" t="s">
        <v>409</v>
      </c>
      <c r="K23" t="s">
        <v>410</v>
      </c>
      <c r="L23" t="s">
        <v>276</v>
      </c>
      <c r="M23">
        <v>31</v>
      </c>
      <c r="U23" t="s">
        <v>267</v>
      </c>
    </row>
    <row r="24" spans="1:21" x14ac:dyDescent="0.3">
      <c r="A24">
        <v>6</v>
      </c>
      <c r="B24">
        <v>2</v>
      </c>
      <c r="C24" t="s">
        <v>219</v>
      </c>
      <c r="D24" t="s">
        <v>217</v>
      </c>
      <c r="E24" t="s">
        <v>23</v>
      </c>
      <c r="F24" t="s">
        <v>31</v>
      </c>
      <c r="G24" t="s">
        <v>154</v>
      </c>
      <c r="H24" t="s">
        <v>71</v>
      </c>
      <c r="I24">
        <v>1</v>
      </c>
      <c r="J24" t="s">
        <v>409</v>
      </c>
      <c r="K24" t="s">
        <v>411</v>
      </c>
      <c r="L24" t="s">
        <v>289</v>
      </c>
      <c r="M24">
        <v>33</v>
      </c>
      <c r="U24" t="s">
        <v>267</v>
      </c>
    </row>
    <row r="25" spans="1:21" x14ac:dyDescent="0.3">
      <c r="A25">
        <v>6</v>
      </c>
      <c r="B25">
        <v>3</v>
      </c>
      <c r="C25" t="s">
        <v>219</v>
      </c>
      <c r="D25" t="s">
        <v>217</v>
      </c>
      <c r="E25" t="s">
        <v>23</v>
      </c>
      <c r="F25" t="s">
        <v>31</v>
      </c>
      <c r="G25" t="s">
        <v>154</v>
      </c>
      <c r="H25" t="s">
        <v>71</v>
      </c>
      <c r="I25">
        <v>1</v>
      </c>
      <c r="J25" t="s">
        <v>409</v>
      </c>
      <c r="K25" t="s">
        <v>412</v>
      </c>
      <c r="L25" t="s">
        <v>289</v>
      </c>
      <c r="M25">
        <v>35</v>
      </c>
      <c r="R25">
        <v>5</v>
      </c>
      <c r="U25" t="s">
        <v>267</v>
      </c>
    </row>
    <row r="26" spans="1:21" x14ac:dyDescent="0.3">
      <c r="A26">
        <v>6</v>
      </c>
      <c r="B26">
        <v>4</v>
      </c>
      <c r="C26" t="s">
        <v>219</v>
      </c>
      <c r="D26" t="s">
        <v>217</v>
      </c>
      <c r="E26" t="s">
        <v>23</v>
      </c>
      <c r="F26" t="s">
        <v>31</v>
      </c>
      <c r="G26" t="s">
        <v>154</v>
      </c>
      <c r="H26" t="s">
        <v>71</v>
      </c>
      <c r="I26">
        <v>1</v>
      </c>
      <c r="J26" t="s">
        <v>409</v>
      </c>
      <c r="K26" t="s">
        <v>889</v>
      </c>
      <c r="L26" t="s">
        <v>276</v>
      </c>
      <c r="M26">
        <v>29</v>
      </c>
      <c r="U26" t="s">
        <v>267</v>
      </c>
    </row>
    <row r="27" spans="1:21" x14ac:dyDescent="0.3">
      <c r="A27">
        <v>6</v>
      </c>
      <c r="B27">
        <v>5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409</v>
      </c>
      <c r="K27" t="s">
        <v>414</v>
      </c>
      <c r="L27" t="s">
        <v>276</v>
      </c>
      <c r="M27">
        <v>31</v>
      </c>
      <c r="U27" t="s">
        <v>267</v>
      </c>
    </row>
    <row r="28" spans="1:21" x14ac:dyDescent="0.3">
      <c r="A28">
        <v>6</v>
      </c>
      <c r="B28">
        <v>6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409</v>
      </c>
      <c r="K28" t="s">
        <v>415</v>
      </c>
      <c r="L28" t="s">
        <v>276</v>
      </c>
      <c r="M28">
        <v>31</v>
      </c>
      <c r="U28" t="s">
        <v>267</v>
      </c>
    </row>
    <row r="29" spans="1:21" x14ac:dyDescent="0.3">
      <c r="A29">
        <v>6</v>
      </c>
      <c r="B29">
        <v>7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409</v>
      </c>
      <c r="K29" t="s">
        <v>411</v>
      </c>
      <c r="L29" t="s">
        <v>417</v>
      </c>
      <c r="M29">
        <v>51</v>
      </c>
      <c r="N29">
        <v>5</v>
      </c>
      <c r="O29">
        <v>56</v>
      </c>
      <c r="P29">
        <v>7</v>
      </c>
      <c r="Q29" t="s">
        <v>241</v>
      </c>
      <c r="U29" t="s">
        <v>267</v>
      </c>
    </row>
    <row r="30" spans="1:21" x14ac:dyDescent="0.3">
      <c r="A30">
        <v>7</v>
      </c>
      <c r="B30">
        <v>1</v>
      </c>
      <c r="C30" t="s">
        <v>216</v>
      </c>
      <c r="D30" t="s">
        <v>220</v>
      </c>
      <c r="E30" t="s">
        <v>28</v>
      </c>
      <c r="F30" t="s">
        <v>26</v>
      </c>
      <c r="G30" t="s">
        <v>154</v>
      </c>
      <c r="H30" t="s">
        <v>71</v>
      </c>
      <c r="I30">
        <v>1</v>
      </c>
      <c r="J30" t="s">
        <v>409</v>
      </c>
      <c r="K30" t="s">
        <v>410</v>
      </c>
      <c r="L30" t="s">
        <v>276</v>
      </c>
      <c r="M30">
        <v>22</v>
      </c>
      <c r="U30" t="s">
        <v>268</v>
      </c>
    </row>
    <row r="31" spans="1:21" x14ac:dyDescent="0.3">
      <c r="A31">
        <v>7</v>
      </c>
      <c r="B31">
        <v>2</v>
      </c>
      <c r="C31" t="s">
        <v>216</v>
      </c>
      <c r="D31" t="s">
        <v>220</v>
      </c>
      <c r="E31" t="s">
        <v>28</v>
      </c>
      <c r="F31" t="s">
        <v>26</v>
      </c>
      <c r="G31" t="s">
        <v>154</v>
      </c>
      <c r="H31" t="s">
        <v>71</v>
      </c>
      <c r="I31">
        <v>1</v>
      </c>
      <c r="J31" t="s">
        <v>409</v>
      </c>
      <c r="K31" t="s">
        <v>887</v>
      </c>
      <c r="L31" t="s">
        <v>276</v>
      </c>
      <c r="M31">
        <v>23</v>
      </c>
      <c r="U31" t="s">
        <v>268</v>
      </c>
    </row>
    <row r="32" spans="1:21" x14ac:dyDescent="0.3">
      <c r="A32">
        <v>8</v>
      </c>
      <c r="B32">
        <v>1</v>
      </c>
      <c r="C32" t="s">
        <v>221</v>
      </c>
      <c r="D32" t="s">
        <v>220</v>
      </c>
      <c r="E32" t="s">
        <v>23</v>
      </c>
      <c r="F32" t="s">
        <v>26</v>
      </c>
      <c r="G32" t="s">
        <v>154</v>
      </c>
      <c r="H32" t="s">
        <v>71</v>
      </c>
      <c r="I32">
        <v>1</v>
      </c>
      <c r="J32" t="s">
        <v>409</v>
      </c>
      <c r="K32" t="s">
        <v>410</v>
      </c>
      <c r="L32" t="s">
        <v>276</v>
      </c>
      <c r="M32">
        <v>22</v>
      </c>
      <c r="U32" t="s">
        <v>269</v>
      </c>
    </row>
    <row r="33" spans="1:21" x14ac:dyDescent="0.3">
      <c r="A33">
        <v>8</v>
      </c>
      <c r="B33">
        <v>2</v>
      </c>
      <c r="C33" t="s">
        <v>221</v>
      </c>
      <c r="D33" t="s">
        <v>220</v>
      </c>
      <c r="E33" t="s">
        <v>23</v>
      </c>
      <c r="F33" t="s">
        <v>26</v>
      </c>
      <c r="G33" t="s">
        <v>154</v>
      </c>
      <c r="H33" t="s">
        <v>71</v>
      </c>
      <c r="I33">
        <v>1</v>
      </c>
      <c r="J33" t="s">
        <v>409</v>
      </c>
      <c r="K33" t="s">
        <v>887</v>
      </c>
      <c r="L33" t="s">
        <v>276</v>
      </c>
      <c r="M33">
        <v>23</v>
      </c>
      <c r="U33" t="s">
        <v>269</v>
      </c>
    </row>
    <row r="34" spans="1:21" x14ac:dyDescent="0.3">
      <c r="A34">
        <v>9</v>
      </c>
      <c r="B34">
        <v>1</v>
      </c>
      <c r="C34" t="s">
        <v>717</v>
      </c>
      <c r="D34" t="s">
        <v>220</v>
      </c>
      <c r="E34" t="s">
        <v>24</v>
      </c>
      <c r="F34" t="s">
        <v>26</v>
      </c>
      <c r="G34" t="s">
        <v>154</v>
      </c>
      <c r="H34" t="s">
        <v>71</v>
      </c>
      <c r="I34">
        <v>1</v>
      </c>
      <c r="J34" t="s">
        <v>409</v>
      </c>
      <c r="K34" t="s">
        <v>410</v>
      </c>
      <c r="L34" t="s">
        <v>276</v>
      </c>
      <c r="M34">
        <v>22</v>
      </c>
      <c r="U34" t="s">
        <v>877</v>
      </c>
    </row>
    <row r="35" spans="1:21" x14ac:dyDescent="0.3">
      <c r="A35">
        <v>9</v>
      </c>
      <c r="B35">
        <v>2</v>
      </c>
      <c r="C35" t="s">
        <v>717</v>
      </c>
      <c r="D35" t="s">
        <v>220</v>
      </c>
      <c r="E35" t="s">
        <v>24</v>
      </c>
      <c r="F35" t="s">
        <v>26</v>
      </c>
      <c r="G35" t="s">
        <v>154</v>
      </c>
      <c r="H35" t="s">
        <v>71</v>
      </c>
      <c r="I35">
        <v>1</v>
      </c>
      <c r="J35" t="s">
        <v>409</v>
      </c>
      <c r="K35" t="s">
        <v>887</v>
      </c>
      <c r="L35" t="s">
        <v>276</v>
      </c>
      <c r="M35">
        <v>23</v>
      </c>
      <c r="U35" t="s">
        <v>877</v>
      </c>
    </row>
    <row r="36" spans="1:21" x14ac:dyDescent="0.3">
      <c r="A36">
        <v>10</v>
      </c>
      <c r="B36">
        <v>1</v>
      </c>
      <c r="C36" t="s">
        <v>216</v>
      </c>
      <c r="D36" t="s">
        <v>222</v>
      </c>
      <c r="E36" t="s">
        <v>24</v>
      </c>
      <c r="F36" t="s">
        <v>26</v>
      </c>
      <c r="G36" t="s">
        <v>154</v>
      </c>
      <c r="H36" t="s">
        <v>71</v>
      </c>
      <c r="I36">
        <v>1</v>
      </c>
      <c r="J36" t="s">
        <v>409</v>
      </c>
      <c r="K36" t="s">
        <v>410</v>
      </c>
      <c r="L36" t="s">
        <v>276</v>
      </c>
      <c r="M36">
        <v>21</v>
      </c>
      <c r="U36" t="s">
        <v>270</v>
      </c>
    </row>
    <row r="37" spans="1:21" x14ac:dyDescent="0.3">
      <c r="A37">
        <v>10</v>
      </c>
      <c r="B37">
        <v>2</v>
      </c>
      <c r="C37" t="s">
        <v>216</v>
      </c>
      <c r="D37" t="s">
        <v>222</v>
      </c>
      <c r="E37" t="s">
        <v>24</v>
      </c>
      <c r="F37" t="s">
        <v>26</v>
      </c>
      <c r="G37" t="s">
        <v>154</v>
      </c>
      <c r="H37" t="s">
        <v>71</v>
      </c>
      <c r="I37">
        <v>1</v>
      </c>
      <c r="J37" t="s">
        <v>409</v>
      </c>
      <c r="K37" t="s">
        <v>411</v>
      </c>
      <c r="L37" t="s">
        <v>276</v>
      </c>
      <c r="M37">
        <v>22</v>
      </c>
      <c r="U37" t="s">
        <v>270</v>
      </c>
    </row>
    <row r="38" spans="1:21" x14ac:dyDescent="0.3">
      <c r="A38">
        <v>10</v>
      </c>
      <c r="B38">
        <v>3</v>
      </c>
      <c r="C38" t="s">
        <v>216</v>
      </c>
      <c r="D38" t="s">
        <v>222</v>
      </c>
      <c r="E38" t="s">
        <v>24</v>
      </c>
      <c r="F38" t="s">
        <v>26</v>
      </c>
      <c r="G38" t="s">
        <v>154</v>
      </c>
      <c r="H38" t="s">
        <v>71</v>
      </c>
      <c r="I38">
        <v>1</v>
      </c>
      <c r="J38" t="s">
        <v>409</v>
      </c>
      <c r="K38" t="s">
        <v>887</v>
      </c>
      <c r="L38" t="s">
        <v>276</v>
      </c>
      <c r="M38">
        <v>21</v>
      </c>
      <c r="U38" t="s">
        <v>270</v>
      </c>
    </row>
    <row r="39" spans="1:21" x14ac:dyDescent="0.3">
      <c r="A39">
        <v>11</v>
      </c>
      <c r="B39">
        <v>1</v>
      </c>
      <c r="C39" t="s">
        <v>221</v>
      </c>
      <c r="D39" t="s">
        <v>222</v>
      </c>
      <c r="E39" t="s">
        <v>28</v>
      </c>
      <c r="F39" t="s">
        <v>26</v>
      </c>
      <c r="G39" t="s">
        <v>154</v>
      </c>
      <c r="H39" t="s">
        <v>71</v>
      </c>
      <c r="I39">
        <v>1</v>
      </c>
      <c r="J39" t="s">
        <v>409</v>
      </c>
      <c r="K39" t="s">
        <v>410</v>
      </c>
      <c r="L39" t="s">
        <v>276</v>
      </c>
      <c r="M39">
        <v>21</v>
      </c>
      <c r="U39" t="s">
        <v>271</v>
      </c>
    </row>
    <row r="40" spans="1:21" x14ac:dyDescent="0.3">
      <c r="A40">
        <v>11</v>
      </c>
      <c r="B40">
        <v>2</v>
      </c>
      <c r="C40" t="s">
        <v>221</v>
      </c>
      <c r="D40" t="s">
        <v>222</v>
      </c>
      <c r="E40" t="s">
        <v>28</v>
      </c>
      <c r="F40" t="s">
        <v>26</v>
      </c>
      <c r="G40" t="s">
        <v>154</v>
      </c>
      <c r="H40" t="s">
        <v>71</v>
      </c>
      <c r="I40">
        <v>1</v>
      </c>
      <c r="J40" t="s">
        <v>409</v>
      </c>
      <c r="K40" t="s">
        <v>411</v>
      </c>
      <c r="L40" t="s">
        <v>276</v>
      </c>
      <c r="M40">
        <v>22</v>
      </c>
      <c r="U40" t="s">
        <v>271</v>
      </c>
    </row>
    <row r="41" spans="1:21" x14ac:dyDescent="0.3">
      <c r="A41">
        <v>11</v>
      </c>
      <c r="B41">
        <v>3</v>
      </c>
      <c r="C41" t="s">
        <v>221</v>
      </c>
      <c r="D41" t="s">
        <v>222</v>
      </c>
      <c r="E41" t="s">
        <v>28</v>
      </c>
      <c r="F41" t="s">
        <v>26</v>
      </c>
      <c r="G41" t="s">
        <v>154</v>
      </c>
      <c r="H41" t="s">
        <v>71</v>
      </c>
      <c r="I41">
        <v>1</v>
      </c>
      <c r="J41" t="s">
        <v>409</v>
      </c>
      <c r="K41" t="s">
        <v>887</v>
      </c>
      <c r="L41" t="s">
        <v>276</v>
      </c>
      <c r="M41">
        <v>21</v>
      </c>
      <c r="U41" t="s">
        <v>271</v>
      </c>
    </row>
    <row r="42" spans="1:21" x14ac:dyDescent="0.3">
      <c r="A42">
        <v>12</v>
      </c>
      <c r="B42">
        <v>1</v>
      </c>
      <c r="C42" t="s">
        <v>216</v>
      </c>
      <c r="D42" t="s">
        <v>223</v>
      </c>
      <c r="E42" t="s">
        <v>28</v>
      </c>
      <c r="F42" t="s">
        <v>21</v>
      </c>
      <c r="G42" t="s">
        <v>154</v>
      </c>
      <c r="H42" t="s">
        <v>71</v>
      </c>
      <c r="I42">
        <v>1</v>
      </c>
      <c r="J42" t="s">
        <v>409</v>
      </c>
      <c r="K42" t="s">
        <v>410</v>
      </c>
      <c r="L42" t="s">
        <v>276</v>
      </c>
      <c r="M42">
        <v>27</v>
      </c>
      <c r="U42" t="s">
        <v>272</v>
      </c>
    </row>
    <row r="43" spans="1:21" x14ac:dyDescent="0.3">
      <c r="A43">
        <v>13</v>
      </c>
      <c r="B43">
        <v>1</v>
      </c>
      <c r="C43" t="s">
        <v>218</v>
      </c>
      <c r="D43" t="s">
        <v>223</v>
      </c>
      <c r="E43" t="s">
        <v>23</v>
      </c>
      <c r="F43" t="s">
        <v>21</v>
      </c>
      <c r="G43" t="s">
        <v>154</v>
      </c>
      <c r="H43" t="s">
        <v>71</v>
      </c>
      <c r="I43">
        <v>1</v>
      </c>
      <c r="J43" t="s">
        <v>409</v>
      </c>
      <c r="K43" t="s">
        <v>410</v>
      </c>
      <c r="L43" t="s">
        <v>276</v>
      </c>
      <c r="M43">
        <v>27</v>
      </c>
      <c r="U43" t="s">
        <v>273</v>
      </c>
    </row>
    <row r="44" spans="1:21" x14ac:dyDescent="0.3">
      <c r="A44">
        <v>14</v>
      </c>
      <c r="B44">
        <v>1</v>
      </c>
      <c r="C44" t="s">
        <v>216</v>
      </c>
      <c r="D44" t="s">
        <v>224</v>
      </c>
      <c r="E44" t="s">
        <v>24</v>
      </c>
      <c r="F44" t="s">
        <v>25</v>
      </c>
      <c r="G44" t="s">
        <v>154</v>
      </c>
      <c r="H44" t="s">
        <v>71</v>
      </c>
      <c r="I44">
        <v>1</v>
      </c>
      <c r="J44" t="s">
        <v>409</v>
      </c>
      <c r="K44" t="s">
        <v>410</v>
      </c>
      <c r="L44" t="s">
        <v>276</v>
      </c>
      <c r="M44">
        <v>21</v>
      </c>
      <c r="U44" t="s">
        <v>431</v>
      </c>
    </row>
    <row r="45" spans="1:21" x14ac:dyDescent="0.3">
      <c r="A45">
        <v>14</v>
      </c>
      <c r="B45">
        <v>2</v>
      </c>
      <c r="C45" t="s">
        <v>216</v>
      </c>
      <c r="D45" t="s">
        <v>224</v>
      </c>
      <c r="E45" t="s">
        <v>24</v>
      </c>
      <c r="F45" t="s">
        <v>25</v>
      </c>
      <c r="G45" t="s">
        <v>154</v>
      </c>
      <c r="H45" t="s">
        <v>71</v>
      </c>
      <c r="I45">
        <v>1</v>
      </c>
      <c r="J45" t="s">
        <v>409</v>
      </c>
      <c r="K45" t="s">
        <v>887</v>
      </c>
      <c r="L45" t="s">
        <v>276</v>
      </c>
      <c r="M45">
        <v>27</v>
      </c>
      <c r="U45" t="s">
        <v>431</v>
      </c>
    </row>
    <row r="46" spans="1:21" x14ac:dyDescent="0.3">
      <c r="A46">
        <v>15</v>
      </c>
      <c r="B46">
        <v>1</v>
      </c>
      <c r="C46" t="s">
        <v>218</v>
      </c>
      <c r="D46" t="s">
        <v>224</v>
      </c>
      <c r="E46" t="s">
        <v>28</v>
      </c>
      <c r="F46" t="s">
        <v>25</v>
      </c>
      <c r="G46" t="s">
        <v>154</v>
      </c>
      <c r="H46" t="s">
        <v>71</v>
      </c>
      <c r="I46">
        <v>1</v>
      </c>
      <c r="J46" t="s">
        <v>409</v>
      </c>
      <c r="K46" t="s">
        <v>410</v>
      </c>
      <c r="L46" t="s">
        <v>276</v>
      </c>
      <c r="M46">
        <v>21</v>
      </c>
      <c r="U46" t="s">
        <v>433</v>
      </c>
    </row>
    <row r="47" spans="1:21" x14ac:dyDescent="0.3">
      <c r="A47">
        <v>15</v>
      </c>
      <c r="B47">
        <v>2</v>
      </c>
      <c r="C47" t="s">
        <v>218</v>
      </c>
      <c r="D47" t="s">
        <v>224</v>
      </c>
      <c r="E47" t="s">
        <v>28</v>
      </c>
      <c r="F47" t="s">
        <v>25</v>
      </c>
      <c r="G47" t="s">
        <v>154</v>
      </c>
      <c r="H47" t="s">
        <v>71</v>
      </c>
      <c r="I47">
        <v>1</v>
      </c>
      <c r="J47" t="s">
        <v>409</v>
      </c>
      <c r="K47" t="s">
        <v>887</v>
      </c>
      <c r="L47" t="s">
        <v>413</v>
      </c>
      <c r="M47">
        <v>30</v>
      </c>
      <c r="U47" t="s">
        <v>433</v>
      </c>
    </row>
    <row r="48" spans="1:21" x14ac:dyDescent="0.3">
      <c r="A48">
        <v>16</v>
      </c>
      <c r="B48">
        <v>1</v>
      </c>
      <c r="C48" t="s">
        <v>216</v>
      </c>
      <c r="D48" t="s">
        <v>225</v>
      </c>
      <c r="E48" t="s">
        <v>28</v>
      </c>
      <c r="F48" t="s">
        <v>25</v>
      </c>
      <c r="G48" t="s">
        <v>154</v>
      </c>
      <c r="H48" t="s">
        <v>71</v>
      </c>
      <c r="I48">
        <v>1</v>
      </c>
      <c r="J48" t="s">
        <v>409</v>
      </c>
      <c r="K48" t="s">
        <v>410</v>
      </c>
      <c r="L48" t="s">
        <v>276</v>
      </c>
      <c r="M48">
        <v>22</v>
      </c>
      <c r="U48" t="s">
        <v>434</v>
      </c>
    </row>
    <row r="49" spans="1:21" x14ac:dyDescent="0.3">
      <c r="A49">
        <v>16</v>
      </c>
      <c r="B49">
        <v>2</v>
      </c>
      <c r="C49" t="s">
        <v>216</v>
      </c>
      <c r="D49" t="s">
        <v>225</v>
      </c>
      <c r="E49" t="s">
        <v>28</v>
      </c>
      <c r="F49" t="s">
        <v>25</v>
      </c>
      <c r="G49" t="s">
        <v>154</v>
      </c>
      <c r="H49" t="s">
        <v>71</v>
      </c>
      <c r="I49">
        <v>1</v>
      </c>
      <c r="J49" t="s">
        <v>409</v>
      </c>
      <c r="K49" t="s">
        <v>887</v>
      </c>
      <c r="L49" t="s">
        <v>276</v>
      </c>
      <c r="M49">
        <v>23</v>
      </c>
      <c r="U49" t="s">
        <v>434</v>
      </c>
    </row>
    <row r="50" spans="1:21" x14ac:dyDescent="0.3">
      <c r="A50">
        <v>17</v>
      </c>
      <c r="B50">
        <v>1</v>
      </c>
      <c r="C50" t="s">
        <v>226</v>
      </c>
      <c r="D50" t="s">
        <v>225</v>
      </c>
      <c r="E50" t="s">
        <v>23</v>
      </c>
      <c r="F50" t="s">
        <v>25</v>
      </c>
      <c r="G50" t="s">
        <v>154</v>
      </c>
      <c r="H50" t="s">
        <v>71</v>
      </c>
      <c r="I50">
        <v>1</v>
      </c>
      <c r="J50" t="s">
        <v>409</v>
      </c>
      <c r="K50" t="s">
        <v>410</v>
      </c>
      <c r="L50" t="s">
        <v>276</v>
      </c>
      <c r="M50">
        <v>22</v>
      </c>
      <c r="U50" t="s">
        <v>436</v>
      </c>
    </row>
    <row r="51" spans="1:21" x14ac:dyDescent="0.3">
      <c r="A51">
        <v>17</v>
      </c>
      <c r="B51">
        <v>2</v>
      </c>
      <c r="C51" t="s">
        <v>226</v>
      </c>
      <c r="D51" t="s">
        <v>225</v>
      </c>
      <c r="E51" t="s">
        <v>23</v>
      </c>
      <c r="F51" t="s">
        <v>25</v>
      </c>
      <c r="G51" t="s">
        <v>154</v>
      </c>
      <c r="H51" t="s">
        <v>71</v>
      </c>
      <c r="I51">
        <v>1</v>
      </c>
      <c r="J51" t="s">
        <v>409</v>
      </c>
      <c r="K51" t="s">
        <v>887</v>
      </c>
      <c r="L51" t="s">
        <v>276</v>
      </c>
      <c r="M51">
        <v>23</v>
      </c>
      <c r="U51" t="s">
        <v>436</v>
      </c>
    </row>
    <row r="52" spans="1:21" x14ac:dyDescent="0.3">
      <c r="A52">
        <v>18</v>
      </c>
      <c r="B52">
        <v>1</v>
      </c>
      <c r="C52" t="s">
        <v>216</v>
      </c>
      <c r="D52" t="s">
        <v>227</v>
      </c>
      <c r="E52" t="s">
        <v>24</v>
      </c>
      <c r="F52" t="s">
        <v>31</v>
      </c>
      <c r="G52" t="s">
        <v>154</v>
      </c>
      <c r="H52" t="s">
        <v>71</v>
      </c>
      <c r="I52">
        <v>1</v>
      </c>
      <c r="J52" t="s">
        <v>409</v>
      </c>
      <c r="K52" t="s">
        <v>410</v>
      </c>
      <c r="L52" t="s">
        <v>289</v>
      </c>
      <c r="M52">
        <v>32</v>
      </c>
      <c r="U52" t="s">
        <v>437</v>
      </c>
    </row>
    <row r="53" spans="1:21" x14ac:dyDescent="0.3">
      <c r="A53">
        <v>18</v>
      </c>
      <c r="B53">
        <v>2</v>
      </c>
      <c r="C53" t="s">
        <v>216</v>
      </c>
      <c r="D53" t="s">
        <v>227</v>
      </c>
      <c r="E53" t="s">
        <v>24</v>
      </c>
      <c r="F53" t="s">
        <v>31</v>
      </c>
      <c r="G53" t="s">
        <v>154</v>
      </c>
      <c r="H53" t="s">
        <v>71</v>
      </c>
      <c r="I53">
        <v>1</v>
      </c>
      <c r="J53" t="s">
        <v>409</v>
      </c>
      <c r="K53" t="s">
        <v>411</v>
      </c>
      <c r="L53" t="s">
        <v>276</v>
      </c>
      <c r="M53">
        <v>29</v>
      </c>
      <c r="U53" t="s">
        <v>437</v>
      </c>
    </row>
    <row r="54" spans="1:21" x14ac:dyDescent="0.3">
      <c r="A54">
        <v>18</v>
      </c>
      <c r="B54">
        <v>3</v>
      </c>
      <c r="C54" t="s">
        <v>216</v>
      </c>
      <c r="D54" t="s">
        <v>227</v>
      </c>
      <c r="E54" t="s">
        <v>24</v>
      </c>
      <c r="F54" t="s">
        <v>31</v>
      </c>
      <c r="G54" t="s">
        <v>154</v>
      </c>
      <c r="H54" t="s">
        <v>71</v>
      </c>
      <c r="I54">
        <v>1</v>
      </c>
      <c r="J54" t="s">
        <v>409</v>
      </c>
      <c r="K54" t="s">
        <v>889</v>
      </c>
      <c r="L54" t="s">
        <v>289</v>
      </c>
      <c r="M54">
        <v>35</v>
      </c>
      <c r="U54" t="s">
        <v>437</v>
      </c>
    </row>
    <row r="55" spans="1:21" x14ac:dyDescent="0.3">
      <c r="A55">
        <v>18</v>
      </c>
      <c r="B55">
        <v>4</v>
      </c>
      <c r="C55" t="s">
        <v>216</v>
      </c>
      <c r="D55" t="s">
        <v>227</v>
      </c>
      <c r="E55" t="s">
        <v>24</v>
      </c>
      <c r="F55" t="s">
        <v>31</v>
      </c>
      <c r="G55" t="s">
        <v>154</v>
      </c>
      <c r="H55" t="s">
        <v>71</v>
      </c>
      <c r="I55">
        <v>1</v>
      </c>
      <c r="J55" t="s">
        <v>409</v>
      </c>
      <c r="K55" t="s">
        <v>414</v>
      </c>
      <c r="L55" t="s">
        <v>276</v>
      </c>
      <c r="M55">
        <v>24</v>
      </c>
      <c r="U55" t="s">
        <v>437</v>
      </c>
    </row>
    <row r="56" spans="1:21" x14ac:dyDescent="0.3">
      <c r="A56">
        <v>18</v>
      </c>
      <c r="B56">
        <v>5</v>
      </c>
      <c r="C56" t="s">
        <v>216</v>
      </c>
      <c r="D56" t="s">
        <v>227</v>
      </c>
      <c r="E56" t="s">
        <v>24</v>
      </c>
      <c r="F56" t="s">
        <v>31</v>
      </c>
      <c r="G56" t="s">
        <v>154</v>
      </c>
      <c r="H56" t="s">
        <v>71</v>
      </c>
      <c r="I56">
        <v>1</v>
      </c>
      <c r="J56" t="s">
        <v>409</v>
      </c>
      <c r="K56" t="s">
        <v>415</v>
      </c>
      <c r="L56" t="s">
        <v>276</v>
      </c>
      <c r="M56">
        <v>24</v>
      </c>
      <c r="U56" t="s">
        <v>437</v>
      </c>
    </row>
    <row r="57" spans="1:21" x14ac:dyDescent="0.3">
      <c r="A57">
        <v>18</v>
      </c>
      <c r="B57">
        <v>6</v>
      </c>
      <c r="C57" t="s">
        <v>216</v>
      </c>
      <c r="D57" t="s">
        <v>227</v>
      </c>
      <c r="E57" t="s">
        <v>24</v>
      </c>
      <c r="F57" t="s">
        <v>31</v>
      </c>
      <c r="G57" t="s">
        <v>154</v>
      </c>
      <c r="H57" t="s">
        <v>71</v>
      </c>
      <c r="I57">
        <v>1</v>
      </c>
      <c r="J57" t="s">
        <v>409</v>
      </c>
      <c r="K57" t="s">
        <v>416</v>
      </c>
      <c r="L57" t="s">
        <v>417</v>
      </c>
      <c r="M57">
        <v>37</v>
      </c>
      <c r="O57">
        <v>47</v>
      </c>
      <c r="U57" t="s">
        <v>437</v>
      </c>
    </row>
    <row r="58" spans="1:21" x14ac:dyDescent="0.3">
      <c r="A58">
        <v>19</v>
      </c>
      <c r="B58">
        <v>1</v>
      </c>
      <c r="C58" t="s">
        <v>226</v>
      </c>
      <c r="D58" t="s">
        <v>227</v>
      </c>
      <c r="E58" t="s">
        <v>28</v>
      </c>
      <c r="F58" t="s">
        <v>31</v>
      </c>
      <c r="G58" t="s">
        <v>154</v>
      </c>
      <c r="H58" t="s">
        <v>71</v>
      </c>
      <c r="I58">
        <v>1</v>
      </c>
      <c r="J58" t="s">
        <v>409</v>
      </c>
      <c r="K58" t="s">
        <v>410</v>
      </c>
      <c r="L58" t="s">
        <v>289</v>
      </c>
      <c r="M58">
        <v>32</v>
      </c>
      <c r="U58" t="s">
        <v>439</v>
      </c>
    </row>
    <row r="59" spans="1:21" x14ac:dyDescent="0.3">
      <c r="A59">
        <v>19</v>
      </c>
      <c r="B59">
        <v>2</v>
      </c>
      <c r="C59" t="s">
        <v>226</v>
      </c>
      <c r="D59" t="s">
        <v>227</v>
      </c>
      <c r="E59" t="s">
        <v>28</v>
      </c>
      <c r="F59" t="s">
        <v>31</v>
      </c>
      <c r="G59" t="s">
        <v>154</v>
      </c>
      <c r="H59" t="s">
        <v>71</v>
      </c>
      <c r="I59">
        <v>1</v>
      </c>
      <c r="J59" t="s">
        <v>409</v>
      </c>
      <c r="K59" t="s">
        <v>411</v>
      </c>
      <c r="L59" t="s">
        <v>276</v>
      </c>
      <c r="M59">
        <v>29</v>
      </c>
      <c r="U59" t="s">
        <v>439</v>
      </c>
    </row>
    <row r="60" spans="1:21" x14ac:dyDescent="0.3">
      <c r="A60">
        <v>19</v>
      </c>
      <c r="B60">
        <v>3</v>
      </c>
      <c r="C60" t="s">
        <v>226</v>
      </c>
      <c r="D60" t="s">
        <v>227</v>
      </c>
      <c r="E60" t="s">
        <v>28</v>
      </c>
      <c r="F60" t="s">
        <v>31</v>
      </c>
      <c r="G60" t="s">
        <v>154</v>
      </c>
      <c r="H60" t="s">
        <v>71</v>
      </c>
      <c r="I60">
        <v>1</v>
      </c>
      <c r="J60" t="s">
        <v>409</v>
      </c>
      <c r="K60" t="s">
        <v>889</v>
      </c>
      <c r="L60" t="s">
        <v>289</v>
      </c>
      <c r="M60">
        <v>35</v>
      </c>
      <c r="U60" t="s">
        <v>439</v>
      </c>
    </row>
    <row r="61" spans="1:21" x14ac:dyDescent="0.3">
      <c r="A61">
        <v>19</v>
      </c>
      <c r="B61">
        <v>4</v>
      </c>
      <c r="C61" t="s">
        <v>226</v>
      </c>
      <c r="D61" t="s">
        <v>227</v>
      </c>
      <c r="E61" t="s">
        <v>28</v>
      </c>
      <c r="F61" t="s">
        <v>31</v>
      </c>
      <c r="G61" t="s">
        <v>154</v>
      </c>
      <c r="H61" t="s">
        <v>71</v>
      </c>
      <c r="I61">
        <v>1</v>
      </c>
      <c r="J61" t="s">
        <v>409</v>
      </c>
      <c r="K61" t="s">
        <v>414</v>
      </c>
      <c r="L61" t="s">
        <v>413</v>
      </c>
      <c r="M61">
        <v>27</v>
      </c>
      <c r="U61" t="s">
        <v>439</v>
      </c>
    </row>
    <row r="62" spans="1:21" x14ac:dyDescent="0.3">
      <c r="A62">
        <v>19</v>
      </c>
      <c r="B62">
        <v>5</v>
      </c>
      <c r="C62" t="s">
        <v>226</v>
      </c>
      <c r="D62" t="s">
        <v>227</v>
      </c>
      <c r="E62" t="s">
        <v>28</v>
      </c>
      <c r="F62" t="s">
        <v>31</v>
      </c>
      <c r="G62" t="s">
        <v>154</v>
      </c>
      <c r="H62" t="s">
        <v>71</v>
      </c>
      <c r="I62">
        <v>1</v>
      </c>
      <c r="J62" t="s">
        <v>409</v>
      </c>
      <c r="K62" t="s">
        <v>415</v>
      </c>
      <c r="L62" t="s">
        <v>276</v>
      </c>
      <c r="M62">
        <v>24</v>
      </c>
      <c r="U62" t="s">
        <v>439</v>
      </c>
    </row>
    <row r="63" spans="1:21" x14ac:dyDescent="0.3">
      <c r="A63">
        <v>19</v>
      </c>
      <c r="B63">
        <v>6</v>
      </c>
      <c r="C63" t="s">
        <v>226</v>
      </c>
      <c r="D63" t="s">
        <v>227</v>
      </c>
      <c r="E63" t="s">
        <v>28</v>
      </c>
      <c r="F63" t="s">
        <v>31</v>
      </c>
      <c r="G63" t="s">
        <v>154</v>
      </c>
      <c r="H63" t="s">
        <v>71</v>
      </c>
      <c r="I63">
        <v>1</v>
      </c>
      <c r="J63" t="s">
        <v>409</v>
      </c>
      <c r="K63" t="s">
        <v>416</v>
      </c>
      <c r="L63" t="s">
        <v>417</v>
      </c>
      <c r="M63">
        <v>37</v>
      </c>
      <c r="O63">
        <v>47</v>
      </c>
      <c r="U63" t="s">
        <v>439</v>
      </c>
    </row>
    <row r="64" spans="1:21" x14ac:dyDescent="0.3">
      <c r="A64">
        <v>20</v>
      </c>
      <c r="B64">
        <v>1</v>
      </c>
      <c r="C64" t="s">
        <v>216</v>
      </c>
      <c r="D64" t="s">
        <v>228</v>
      </c>
      <c r="E64" t="s">
        <v>28</v>
      </c>
      <c r="F64" t="s">
        <v>25</v>
      </c>
      <c r="G64" t="s">
        <v>154</v>
      </c>
      <c r="H64" t="s">
        <v>71</v>
      </c>
      <c r="I64">
        <v>1</v>
      </c>
      <c r="J64" t="s">
        <v>409</v>
      </c>
      <c r="K64" t="s">
        <v>410</v>
      </c>
      <c r="L64" t="s">
        <v>276</v>
      </c>
      <c r="M64">
        <v>21</v>
      </c>
      <c r="U64" t="s">
        <v>440</v>
      </c>
    </row>
    <row r="65" spans="1:21" x14ac:dyDescent="0.3">
      <c r="A65">
        <v>20</v>
      </c>
      <c r="B65">
        <v>2</v>
      </c>
      <c r="C65" t="s">
        <v>216</v>
      </c>
      <c r="D65" t="s">
        <v>228</v>
      </c>
      <c r="E65" t="s">
        <v>28</v>
      </c>
      <c r="F65" t="s">
        <v>25</v>
      </c>
      <c r="G65" t="s">
        <v>154</v>
      </c>
      <c r="H65" t="s">
        <v>71</v>
      </c>
      <c r="I65">
        <v>1</v>
      </c>
      <c r="J65" t="s">
        <v>409</v>
      </c>
      <c r="K65" t="s">
        <v>887</v>
      </c>
      <c r="L65" t="s">
        <v>276</v>
      </c>
      <c r="M65">
        <v>21</v>
      </c>
      <c r="U65" t="s">
        <v>440</v>
      </c>
    </row>
    <row r="66" spans="1:21" x14ac:dyDescent="0.3">
      <c r="A66">
        <v>21</v>
      </c>
      <c r="B66">
        <v>1</v>
      </c>
      <c r="C66" t="s">
        <v>226</v>
      </c>
      <c r="D66" t="s">
        <v>228</v>
      </c>
      <c r="E66" t="s">
        <v>23</v>
      </c>
      <c r="F66" t="s">
        <v>25</v>
      </c>
      <c r="G66" t="s">
        <v>154</v>
      </c>
      <c r="H66" t="s">
        <v>71</v>
      </c>
      <c r="I66">
        <v>1</v>
      </c>
      <c r="J66" t="s">
        <v>409</v>
      </c>
      <c r="K66" t="s">
        <v>410</v>
      </c>
      <c r="L66" t="s">
        <v>276</v>
      </c>
      <c r="M66">
        <v>19</v>
      </c>
      <c r="U66" t="s">
        <v>442</v>
      </c>
    </row>
    <row r="67" spans="1:21" x14ac:dyDescent="0.3">
      <c r="A67">
        <v>21</v>
      </c>
      <c r="B67">
        <v>2</v>
      </c>
      <c r="C67" t="s">
        <v>226</v>
      </c>
      <c r="D67" t="s">
        <v>228</v>
      </c>
      <c r="E67" t="s">
        <v>23</v>
      </c>
      <c r="F67" t="s">
        <v>25</v>
      </c>
      <c r="G67" t="s">
        <v>154</v>
      </c>
      <c r="H67" t="s">
        <v>71</v>
      </c>
      <c r="I67">
        <v>1</v>
      </c>
      <c r="J67" t="s">
        <v>409</v>
      </c>
      <c r="K67" t="s">
        <v>887</v>
      </c>
      <c r="L67" t="s">
        <v>276</v>
      </c>
      <c r="M67">
        <v>19</v>
      </c>
      <c r="U67" t="s">
        <v>442</v>
      </c>
    </row>
    <row r="68" spans="1:21" x14ac:dyDescent="0.3">
      <c r="A68">
        <v>22</v>
      </c>
      <c r="B68">
        <v>1</v>
      </c>
      <c r="C68" t="s">
        <v>216</v>
      </c>
      <c r="D68" t="s">
        <v>228</v>
      </c>
      <c r="E68" t="s">
        <v>28</v>
      </c>
      <c r="F68" t="s">
        <v>25</v>
      </c>
      <c r="G68" t="s">
        <v>154</v>
      </c>
      <c r="H68" t="s">
        <v>229</v>
      </c>
      <c r="I68">
        <v>1</v>
      </c>
      <c r="J68" t="s">
        <v>409</v>
      </c>
      <c r="K68" t="s">
        <v>410</v>
      </c>
      <c r="L68" t="s">
        <v>276</v>
      </c>
      <c r="M68">
        <v>21</v>
      </c>
      <c r="U68" t="s">
        <v>443</v>
      </c>
    </row>
    <row r="69" spans="1:21" x14ac:dyDescent="0.3">
      <c r="A69">
        <v>22</v>
      </c>
      <c r="B69">
        <v>2</v>
      </c>
      <c r="C69" t="s">
        <v>216</v>
      </c>
      <c r="D69" t="s">
        <v>228</v>
      </c>
      <c r="E69" t="s">
        <v>28</v>
      </c>
      <c r="F69" t="s">
        <v>25</v>
      </c>
      <c r="G69" t="s">
        <v>154</v>
      </c>
      <c r="H69" t="s">
        <v>229</v>
      </c>
      <c r="I69">
        <v>1</v>
      </c>
      <c r="J69" t="s">
        <v>409</v>
      </c>
      <c r="K69" t="s">
        <v>887</v>
      </c>
      <c r="L69" t="s">
        <v>276</v>
      </c>
      <c r="M69">
        <v>21</v>
      </c>
      <c r="U69" t="s">
        <v>443</v>
      </c>
    </row>
    <row r="70" spans="1:21" x14ac:dyDescent="0.3">
      <c r="A70">
        <v>23</v>
      </c>
      <c r="B70">
        <v>1</v>
      </c>
      <c r="C70" t="s">
        <v>216</v>
      </c>
      <c r="D70" t="s">
        <v>230</v>
      </c>
      <c r="E70" t="s">
        <v>24</v>
      </c>
      <c r="F70" t="s">
        <v>25</v>
      </c>
      <c r="G70" t="s">
        <v>154</v>
      </c>
      <c r="H70" t="s">
        <v>71</v>
      </c>
      <c r="I70">
        <v>1</v>
      </c>
      <c r="J70" t="s">
        <v>409</v>
      </c>
      <c r="K70" t="s">
        <v>410</v>
      </c>
      <c r="L70" t="s">
        <v>276</v>
      </c>
      <c r="M70">
        <v>22</v>
      </c>
      <c r="U70" t="s">
        <v>444</v>
      </c>
    </row>
    <row r="71" spans="1:21" x14ac:dyDescent="0.3">
      <c r="A71">
        <v>24</v>
      </c>
      <c r="B71">
        <v>1</v>
      </c>
      <c r="C71" t="s">
        <v>406</v>
      </c>
      <c r="D71" t="s">
        <v>230</v>
      </c>
      <c r="E71" t="s">
        <v>28</v>
      </c>
      <c r="F71" t="s">
        <v>25</v>
      </c>
      <c r="G71" t="s">
        <v>154</v>
      </c>
      <c r="H71" t="s">
        <v>71</v>
      </c>
      <c r="I71">
        <v>1</v>
      </c>
      <c r="J71" t="s">
        <v>409</v>
      </c>
      <c r="K71" t="s">
        <v>410</v>
      </c>
      <c r="L71" t="s">
        <v>276</v>
      </c>
      <c r="M71">
        <v>22</v>
      </c>
      <c r="U71" t="s">
        <v>446</v>
      </c>
    </row>
    <row r="72" spans="1:21" x14ac:dyDescent="0.3">
      <c r="A72">
        <v>25</v>
      </c>
      <c r="B72">
        <v>1</v>
      </c>
      <c r="C72" t="s">
        <v>216</v>
      </c>
      <c r="D72" t="s">
        <v>231</v>
      </c>
      <c r="E72" t="s">
        <v>24</v>
      </c>
      <c r="F72" t="s">
        <v>25</v>
      </c>
      <c r="G72" t="s">
        <v>154</v>
      </c>
      <c r="H72" t="s">
        <v>71</v>
      </c>
      <c r="I72">
        <v>1</v>
      </c>
      <c r="J72" t="s">
        <v>409</v>
      </c>
      <c r="K72" t="s">
        <v>410</v>
      </c>
      <c r="L72" t="s">
        <v>276</v>
      </c>
      <c r="M72">
        <v>20</v>
      </c>
      <c r="U72" t="s">
        <v>447</v>
      </c>
    </row>
    <row r="73" spans="1:21" x14ac:dyDescent="0.3">
      <c r="A73">
        <v>25</v>
      </c>
      <c r="B73">
        <v>2</v>
      </c>
      <c r="C73" t="s">
        <v>216</v>
      </c>
      <c r="D73" t="s">
        <v>231</v>
      </c>
      <c r="E73" t="s">
        <v>24</v>
      </c>
      <c r="F73" t="s">
        <v>25</v>
      </c>
      <c r="G73" t="s">
        <v>154</v>
      </c>
      <c r="H73" t="s">
        <v>71</v>
      </c>
      <c r="I73">
        <v>1</v>
      </c>
      <c r="J73" t="s">
        <v>409</v>
      </c>
      <c r="K73" t="s">
        <v>887</v>
      </c>
      <c r="L73" t="s">
        <v>276</v>
      </c>
      <c r="M73">
        <v>21</v>
      </c>
      <c r="U73" t="s">
        <v>447</v>
      </c>
    </row>
    <row r="74" spans="1:21" x14ac:dyDescent="0.3">
      <c r="A74">
        <v>26</v>
      </c>
      <c r="B74">
        <v>1</v>
      </c>
      <c r="C74" t="s">
        <v>216</v>
      </c>
      <c r="D74" t="s">
        <v>232</v>
      </c>
      <c r="E74" t="s">
        <v>24</v>
      </c>
      <c r="F74" t="s">
        <v>26</v>
      </c>
      <c r="G74" t="s">
        <v>154</v>
      </c>
      <c r="H74" t="s">
        <v>71</v>
      </c>
      <c r="I74">
        <v>1</v>
      </c>
      <c r="J74" t="s">
        <v>409</v>
      </c>
      <c r="K74" t="s">
        <v>410</v>
      </c>
      <c r="L74" t="s">
        <v>276</v>
      </c>
      <c r="M74">
        <v>21</v>
      </c>
      <c r="U74" t="s">
        <v>449</v>
      </c>
    </row>
    <row r="75" spans="1:21" x14ac:dyDescent="0.3">
      <c r="A75">
        <v>26</v>
      </c>
      <c r="B75">
        <v>2</v>
      </c>
      <c r="C75" t="s">
        <v>216</v>
      </c>
      <c r="D75" t="s">
        <v>232</v>
      </c>
      <c r="E75" t="s">
        <v>24</v>
      </c>
      <c r="F75" t="s">
        <v>26</v>
      </c>
      <c r="G75" t="s">
        <v>154</v>
      </c>
      <c r="H75" t="s">
        <v>71</v>
      </c>
      <c r="I75">
        <v>1</v>
      </c>
      <c r="J75" t="s">
        <v>409</v>
      </c>
      <c r="K75" t="s">
        <v>887</v>
      </c>
      <c r="L75" t="s">
        <v>276</v>
      </c>
      <c r="M75">
        <v>24</v>
      </c>
      <c r="U75" t="s">
        <v>449</v>
      </c>
    </row>
    <row r="76" spans="1:21" x14ac:dyDescent="0.3">
      <c r="A76">
        <v>27</v>
      </c>
      <c r="B76">
        <v>1</v>
      </c>
      <c r="C76" t="s">
        <v>216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409</v>
      </c>
      <c r="K76" t="s">
        <v>410</v>
      </c>
      <c r="L76" t="s">
        <v>289</v>
      </c>
      <c r="M76">
        <v>30</v>
      </c>
      <c r="U76" t="s">
        <v>451</v>
      </c>
    </row>
    <row r="77" spans="1:21" x14ac:dyDescent="0.3">
      <c r="A77">
        <v>27</v>
      </c>
      <c r="B77">
        <v>2</v>
      </c>
      <c r="C77" t="s">
        <v>216</v>
      </c>
      <c r="D77" t="s">
        <v>39</v>
      </c>
      <c r="E77" t="s">
        <v>24</v>
      </c>
      <c r="F77" t="s">
        <v>31</v>
      </c>
      <c r="G77" t="s">
        <v>27</v>
      </c>
      <c r="H77" t="s">
        <v>71</v>
      </c>
      <c r="I77">
        <v>1</v>
      </c>
      <c r="J77" t="s">
        <v>409</v>
      </c>
      <c r="K77" t="s">
        <v>411</v>
      </c>
      <c r="L77" t="s">
        <v>289</v>
      </c>
      <c r="M77">
        <v>31</v>
      </c>
      <c r="U77" t="s">
        <v>451</v>
      </c>
    </row>
    <row r="78" spans="1:21" x14ac:dyDescent="0.3">
      <c r="A78">
        <v>27</v>
      </c>
      <c r="B78">
        <v>3</v>
      </c>
      <c r="C78" t="s">
        <v>216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409</v>
      </c>
      <c r="K78" t="s">
        <v>414</v>
      </c>
      <c r="L78" t="s">
        <v>276</v>
      </c>
      <c r="M78">
        <v>31</v>
      </c>
      <c r="U78" t="s">
        <v>451</v>
      </c>
    </row>
    <row r="79" spans="1:21" x14ac:dyDescent="0.3">
      <c r="A79">
        <v>27</v>
      </c>
      <c r="B79">
        <v>4</v>
      </c>
      <c r="C79" t="s">
        <v>216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409</v>
      </c>
      <c r="K79" t="s">
        <v>415</v>
      </c>
      <c r="L79" t="s">
        <v>289</v>
      </c>
      <c r="M79">
        <v>33</v>
      </c>
      <c r="U79" t="s">
        <v>451</v>
      </c>
    </row>
    <row r="80" spans="1:21" x14ac:dyDescent="0.3">
      <c r="A80">
        <v>27</v>
      </c>
      <c r="B80">
        <v>5</v>
      </c>
      <c r="C80" t="s">
        <v>216</v>
      </c>
      <c r="D80" t="s">
        <v>39</v>
      </c>
      <c r="E80" t="s">
        <v>24</v>
      </c>
      <c r="F80" t="s">
        <v>31</v>
      </c>
      <c r="G80" t="s">
        <v>27</v>
      </c>
      <c r="H80" t="s">
        <v>71</v>
      </c>
      <c r="I80">
        <v>1</v>
      </c>
      <c r="J80" t="s">
        <v>409</v>
      </c>
      <c r="K80" t="s">
        <v>887</v>
      </c>
      <c r="L80" t="s">
        <v>276</v>
      </c>
      <c r="M80">
        <v>24</v>
      </c>
      <c r="U80" t="s">
        <v>451</v>
      </c>
    </row>
    <row r="81" spans="1:21" x14ac:dyDescent="0.3">
      <c r="A81">
        <v>27</v>
      </c>
      <c r="B81">
        <v>6</v>
      </c>
      <c r="C81" t="s">
        <v>216</v>
      </c>
      <c r="D81" t="s">
        <v>39</v>
      </c>
      <c r="E81" t="s">
        <v>24</v>
      </c>
      <c r="F81" t="s">
        <v>31</v>
      </c>
      <c r="G81" t="s">
        <v>27</v>
      </c>
      <c r="H81" t="s">
        <v>71</v>
      </c>
      <c r="I81">
        <v>1</v>
      </c>
      <c r="J81" t="s">
        <v>409</v>
      </c>
      <c r="K81" t="s">
        <v>416</v>
      </c>
      <c r="L81" t="s">
        <v>417</v>
      </c>
      <c r="M81">
        <v>42</v>
      </c>
      <c r="O81">
        <v>52</v>
      </c>
      <c r="U81" t="s">
        <v>451</v>
      </c>
    </row>
    <row r="82" spans="1:21" x14ac:dyDescent="0.3">
      <c r="A82">
        <v>27</v>
      </c>
      <c r="B82">
        <v>7</v>
      </c>
      <c r="C82" t="s">
        <v>216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409</v>
      </c>
      <c r="K82" t="s">
        <v>416</v>
      </c>
      <c r="L82" t="s">
        <v>417</v>
      </c>
      <c r="M82">
        <v>42</v>
      </c>
      <c r="O82">
        <v>52</v>
      </c>
      <c r="Q82" t="s">
        <v>890</v>
      </c>
      <c r="U82" t="s">
        <v>451</v>
      </c>
    </row>
    <row r="83" spans="1:21" x14ac:dyDescent="0.3">
      <c r="A83">
        <v>28</v>
      </c>
      <c r="B83">
        <v>1</v>
      </c>
      <c r="C83" t="s">
        <v>218</v>
      </c>
      <c r="D83" t="s">
        <v>39</v>
      </c>
      <c r="E83" t="s">
        <v>24</v>
      </c>
      <c r="F83" t="s">
        <v>31</v>
      </c>
      <c r="G83" t="s">
        <v>27</v>
      </c>
      <c r="H83" t="s">
        <v>71</v>
      </c>
      <c r="I83">
        <v>1</v>
      </c>
      <c r="J83" t="s">
        <v>409</v>
      </c>
      <c r="K83" t="s">
        <v>410</v>
      </c>
      <c r="L83" t="s">
        <v>289</v>
      </c>
      <c r="M83">
        <v>30</v>
      </c>
      <c r="U83" t="s">
        <v>453</v>
      </c>
    </row>
    <row r="84" spans="1:21" x14ac:dyDescent="0.3">
      <c r="A84">
        <v>28</v>
      </c>
      <c r="B84">
        <v>2</v>
      </c>
      <c r="C84" t="s">
        <v>218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409</v>
      </c>
      <c r="K84" t="s">
        <v>411</v>
      </c>
      <c r="L84" t="s">
        <v>289</v>
      </c>
      <c r="M84">
        <v>31</v>
      </c>
      <c r="U84" t="s">
        <v>453</v>
      </c>
    </row>
    <row r="85" spans="1:21" x14ac:dyDescent="0.3">
      <c r="A85">
        <v>28</v>
      </c>
      <c r="B85">
        <v>3</v>
      </c>
      <c r="C85" t="s">
        <v>218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409</v>
      </c>
      <c r="K85" t="s">
        <v>414</v>
      </c>
      <c r="L85" t="s">
        <v>413</v>
      </c>
      <c r="M85">
        <v>32</v>
      </c>
      <c r="U85" t="s">
        <v>453</v>
      </c>
    </row>
    <row r="86" spans="1:21" x14ac:dyDescent="0.3">
      <c r="A86">
        <v>28</v>
      </c>
      <c r="B86">
        <v>4</v>
      </c>
      <c r="C86" t="s">
        <v>218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409</v>
      </c>
      <c r="K86" t="s">
        <v>415</v>
      </c>
      <c r="L86" t="s">
        <v>289</v>
      </c>
      <c r="M86">
        <v>33</v>
      </c>
      <c r="U86" t="s">
        <v>453</v>
      </c>
    </row>
    <row r="87" spans="1:21" x14ac:dyDescent="0.3">
      <c r="A87">
        <v>28</v>
      </c>
      <c r="B87">
        <v>5</v>
      </c>
      <c r="C87" t="s">
        <v>218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409</v>
      </c>
      <c r="K87" t="s">
        <v>887</v>
      </c>
      <c r="L87" t="s">
        <v>276</v>
      </c>
      <c r="M87">
        <v>24</v>
      </c>
      <c r="U87" t="s">
        <v>453</v>
      </c>
    </row>
    <row r="88" spans="1:21" x14ac:dyDescent="0.3">
      <c r="A88">
        <v>28</v>
      </c>
      <c r="B88">
        <v>6</v>
      </c>
      <c r="C88" t="s">
        <v>218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409</v>
      </c>
      <c r="K88" t="s">
        <v>416</v>
      </c>
      <c r="L88" t="s">
        <v>417</v>
      </c>
      <c r="M88">
        <v>42</v>
      </c>
      <c r="O88">
        <v>52</v>
      </c>
      <c r="U88" t="s">
        <v>453</v>
      </c>
    </row>
    <row r="89" spans="1:21" x14ac:dyDescent="0.3">
      <c r="A89">
        <v>29</v>
      </c>
      <c r="B89">
        <v>1</v>
      </c>
      <c r="C89" t="s">
        <v>219</v>
      </c>
      <c r="D89" t="s">
        <v>39</v>
      </c>
      <c r="E89" t="s">
        <v>28</v>
      </c>
      <c r="F89" t="s">
        <v>31</v>
      </c>
      <c r="G89" t="s">
        <v>27</v>
      </c>
      <c r="H89" t="s">
        <v>71</v>
      </c>
      <c r="I89">
        <v>1</v>
      </c>
      <c r="J89" t="s">
        <v>409</v>
      </c>
      <c r="K89" t="s">
        <v>410</v>
      </c>
      <c r="L89" t="s">
        <v>289</v>
      </c>
      <c r="M89">
        <v>31</v>
      </c>
      <c r="U89" t="s">
        <v>454</v>
      </c>
    </row>
    <row r="90" spans="1:21" x14ac:dyDescent="0.3">
      <c r="A90">
        <v>29</v>
      </c>
      <c r="B90">
        <v>2</v>
      </c>
      <c r="C90" t="s">
        <v>219</v>
      </c>
      <c r="D90" t="s">
        <v>39</v>
      </c>
      <c r="E90" t="s">
        <v>28</v>
      </c>
      <c r="F90" t="s">
        <v>31</v>
      </c>
      <c r="G90" t="s">
        <v>27</v>
      </c>
      <c r="H90" t="s">
        <v>71</v>
      </c>
      <c r="I90">
        <v>1</v>
      </c>
      <c r="J90" t="s">
        <v>409</v>
      </c>
      <c r="K90" t="s">
        <v>411</v>
      </c>
      <c r="L90" t="s">
        <v>289</v>
      </c>
      <c r="M90">
        <v>31</v>
      </c>
      <c r="U90" t="s">
        <v>454</v>
      </c>
    </row>
    <row r="91" spans="1:21" x14ac:dyDescent="0.3">
      <c r="A91">
        <v>29</v>
      </c>
      <c r="B91">
        <v>3</v>
      </c>
      <c r="C91" t="s">
        <v>219</v>
      </c>
      <c r="D91" t="s">
        <v>39</v>
      </c>
      <c r="E91" t="s">
        <v>28</v>
      </c>
      <c r="F91" t="s">
        <v>31</v>
      </c>
      <c r="G91" t="s">
        <v>27</v>
      </c>
      <c r="H91" t="s">
        <v>71</v>
      </c>
      <c r="I91">
        <v>1</v>
      </c>
      <c r="J91" t="s">
        <v>409</v>
      </c>
      <c r="K91" t="s">
        <v>414</v>
      </c>
      <c r="L91" t="s">
        <v>276</v>
      </c>
      <c r="M91">
        <v>31</v>
      </c>
      <c r="U91" t="s">
        <v>454</v>
      </c>
    </row>
    <row r="92" spans="1:21" x14ac:dyDescent="0.3">
      <c r="A92">
        <v>29</v>
      </c>
      <c r="B92">
        <v>4</v>
      </c>
      <c r="C92" t="s">
        <v>219</v>
      </c>
      <c r="D92" t="s">
        <v>39</v>
      </c>
      <c r="E92" t="s">
        <v>28</v>
      </c>
      <c r="F92" t="s">
        <v>31</v>
      </c>
      <c r="G92" t="s">
        <v>27</v>
      </c>
      <c r="H92" t="s">
        <v>71</v>
      </c>
      <c r="I92">
        <v>1</v>
      </c>
      <c r="J92" t="s">
        <v>409</v>
      </c>
      <c r="K92" t="s">
        <v>415</v>
      </c>
      <c r="L92" t="s">
        <v>276</v>
      </c>
      <c r="M92">
        <v>30</v>
      </c>
      <c r="U92" t="s">
        <v>454</v>
      </c>
    </row>
    <row r="93" spans="1:21" x14ac:dyDescent="0.3">
      <c r="A93">
        <v>29</v>
      </c>
      <c r="B93">
        <v>5</v>
      </c>
      <c r="C93" t="s">
        <v>219</v>
      </c>
      <c r="D93" t="s">
        <v>39</v>
      </c>
      <c r="E93" t="s">
        <v>28</v>
      </c>
      <c r="F93" t="s">
        <v>31</v>
      </c>
      <c r="G93" t="s">
        <v>27</v>
      </c>
      <c r="H93" t="s">
        <v>71</v>
      </c>
      <c r="I93">
        <v>1</v>
      </c>
      <c r="J93" t="s">
        <v>409</v>
      </c>
      <c r="K93" t="s">
        <v>887</v>
      </c>
      <c r="L93" t="s">
        <v>276</v>
      </c>
      <c r="M93">
        <v>24</v>
      </c>
      <c r="U93" t="s">
        <v>454</v>
      </c>
    </row>
    <row r="94" spans="1:21" x14ac:dyDescent="0.3">
      <c r="A94">
        <v>29</v>
      </c>
      <c r="B94">
        <v>6</v>
      </c>
      <c r="C94" t="s">
        <v>219</v>
      </c>
      <c r="D94" t="s">
        <v>39</v>
      </c>
      <c r="E94" t="s">
        <v>28</v>
      </c>
      <c r="F94" t="s">
        <v>31</v>
      </c>
      <c r="G94" t="s">
        <v>27</v>
      </c>
      <c r="H94" t="s">
        <v>71</v>
      </c>
      <c r="I94">
        <v>1</v>
      </c>
      <c r="J94" t="s">
        <v>409</v>
      </c>
      <c r="K94" t="s">
        <v>415</v>
      </c>
      <c r="L94" t="s">
        <v>417</v>
      </c>
      <c r="M94">
        <v>42</v>
      </c>
      <c r="O94">
        <v>52</v>
      </c>
      <c r="U94" t="s">
        <v>454</v>
      </c>
    </row>
    <row r="95" spans="1:21" x14ac:dyDescent="0.3">
      <c r="A95">
        <v>29</v>
      </c>
      <c r="B95">
        <v>7</v>
      </c>
      <c r="C95" t="s">
        <v>219</v>
      </c>
      <c r="D95" t="s">
        <v>39</v>
      </c>
      <c r="E95" t="s">
        <v>28</v>
      </c>
      <c r="F95" t="s">
        <v>31</v>
      </c>
      <c r="G95" t="s">
        <v>27</v>
      </c>
      <c r="H95" t="s">
        <v>71</v>
      </c>
      <c r="I95">
        <v>1</v>
      </c>
      <c r="J95" t="s">
        <v>409</v>
      </c>
      <c r="K95" t="s">
        <v>416</v>
      </c>
      <c r="L95" t="s">
        <v>417</v>
      </c>
      <c r="M95">
        <v>42</v>
      </c>
      <c r="O95">
        <v>52</v>
      </c>
      <c r="Q95" t="s">
        <v>890</v>
      </c>
      <c r="U95" t="s">
        <v>454</v>
      </c>
    </row>
    <row r="96" spans="1:21" x14ac:dyDescent="0.3">
      <c r="A96">
        <v>30</v>
      </c>
      <c r="B96">
        <v>1</v>
      </c>
      <c r="C96" t="s">
        <v>216</v>
      </c>
      <c r="D96" t="s">
        <v>40</v>
      </c>
      <c r="E96" t="s">
        <v>23</v>
      </c>
      <c r="F96" t="s">
        <v>26</v>
      </c>
      <c r="G96" t="s">
        <v>27</v>
      </c>
      <c r="H96" t="s">
        <v>71</v>
      </c>
      <c r="I96">
        <v>1</v>
      </c>
      <c r="J96" t="s">
        <v>409</v>
      </c>
      <c r="K96" t="s">
        <v>410</v>
      </c>
      <c r="L96" t="s">
        <v>276</v>
      </c>
      <c r="M96">
        <v>21</v>
      </c>
      <c r="U96" t="s">
        <v>455</v>
      </c>
    </row>
    <row r="97" spans="1:21" x14ac:dyDescent="0.3">
      <c r="A97">
        <v>30</v>
      </c>
      <c r="B97">
        <v>2</v>
      </c>
      <c r="C97" t="s">
        <v>216</v>
      </c>
      <c r="D97" t="s">
        <v>40</v>
      </c>
      <c r="E97" t="s">
        <v>23</v>
      </c>
      <c r="F97" t="s">
        <v>26</v>
      </c>
      <c r="G97" t="s">
        <v>27</v>
      </c>
      <c r="H97" t="s">
        <v>71</v>
      </c>
      <c r="I97">
        <v>1</v>
      </c>
      <c r="J97" t="s">
        <v>409</v>
      </c>
      <c r="K97" t="s">
        <v>887</v>
      </c>
      <c r="L97" t="s">
        <v>276</v>
      </c>
      <c r="M97">
        <v>29</v>
      </c>
      <c r="U97" t="s">
        <v>455</v>
      </c>
    </row>
    <row r="98" spans="1:21" x14ac:dyDescent="0.3">
      <c r="A98">
        <v>31</v>
      </c>
      <c r="B98">
        <v>1</v>
      </c>
      <c r="C98" t="s">
        <v>218</v>
      </c>
      <c r="D98" t="s">
        <v>40</v>
      </c>
      <c r="E98" t="s">
        <v>23</v>
      </c>
      <c r="F98" t="s">
        <v>26</v>
      </c>
      <c r="G98" t="s">
        <v>27</v>
      </c>
      <c r="H98" t="s">
        <v>71</v>
      </c>
      <c r="I98">
        <v>1</v>
      </c>
      <c r="J98" t="s">
        <v>409</v>
      </c>
      <c r="K98" t="s">
        <v>410</v>
      </c>
      <c r="L98" t="s">
        <v>276</v>
      </c>
      <c r="M98">
        <v>21</v>
      </c>
      <c r="U98" t="s">
        <v>457</v>
      </c>
    </row>
    <row r="99" spans="1:21" x14ac:dyDescent="0.3">
      <c r="A99">
        <v>31</v>
      </c>
      <c r="B99">
        <v>2</v>
      </c>
      <c r="C99" t="s">
        <v>218</v>
      </c>
      <c r="D99" t="s">
        <v>40</v>
      </c>
      <c r="E99" t="s">
        <v>23</v>
      </c>
      <c r="F99" t="s">
        <v>26</v>
      </c>
      <c r="G99" t="s">
        <v>27</v>
      </c>
      <c r="H99" t="s">
        <v>71</v>
      </c>
      <c r="I99">
        <v>1</v>
      </c>
      <c r="J99" t="s">
        <v>409</v>
      </c>
      <c r="K99" t="s">
        <v>887</v>
      </c>
      <c r="L99" t="s">
        <v>276</v>
      </c>
      <c r="M99">
        <v>29</v>
      </c>
      <c r="U99" t="s">
        <v>457</v>
      </c>
    </row>
    <row r="100" spans="1:21" x14ac:dyDescent="0.3">
      <c r="A100">
        <v>32</v>
      </c>
      <c r="B100">
        <v>1</v>
      </c>
      <c r="C100" t="s">
        <v>219</v>
      </c>
      <c r="D100" t="s">
        <v>40</v>
      </c>
      <c r="E100" t="s">
        <v>24</v>
      </c>
      <c r="F100" t="s">
        <v>26</v>
      </c>
      <c r="G100" t="s">
        <v>27</v>
      </c>
      <c r="H100" t="s">
        <v>71</v>
      </c>
      <c r="I100">
        <v>1</v>
      </c>
      <c r="J100" t="s">
        <v>409</v>
      </c>
      <c r="K100" t="s">
        <v>410</v>
      </c>
      <c r="L100" t="s">
        <v>276</v>
      </c>
      <c r="M100">
        <v>21</v>
      </c>
      <c r="U100" t="s">
        <v>458</v>
      </c>
    </row>
    <row r="101" spans="1:21" x14ac:dyDescent="0.3">
      <c r="A101">
        <v>32</v>
      </c>
      <c r="B101">
        <v>2</v>
      </c>
      <c r="C101" t="s">
        <v>219</v>
      </c>
      <c r="D101" t="s">
        <v>40</v>
      </c>
      <c r="E101" t="s">
        <v>24</v>
      </c>
      <c r="F101" t="s">
        <v>26</v>
      </c>
      <c r="G101" t="s">
        <v>27</v>
      </c>
      <c r="H101" t="s">
        <v>71</v>
      </c>
      <c r="I101">
        <v>1</v>
      </c>
      <c r="J101" t="s">
        <v>409</v>
      </c>
      <c r="K101" t="s">
        <v>887</v>
      </c>
      <c r="L101" t="s">
        <v>276</v>
      </c>
      <c r="M101">
        <v>29</v>
      </c>
      <c r="U101" t="s">
        <v>458</v>
      </c>
    </row>
    <row r="102" spans="1:21" x14ac:dyDescent="0.3">
      <c r="A102">
        <v>33</v>
      </c>
      <c r="B102">
        <v>1</v>
      </c>
      <c r="C102" t="s">
        <v>216</v>
      </c>
      <c r="D102" t="s">
        <v>41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409</v>
      </c>
      <c r="K102" t="s">
        <v>410</v>
      </c>
      <c r="L102" t="s">
        <v>276</v>
      </c>
      <c r="M102">
        <v>30</v>
      </c>
      <c r="U102" t="s">
        <v>459</v>
      </c>
    </row>
    <row r="103" spans="1:21" x14ac:dyDescent="0.3">
      <c r="A103">
        <v>33</v>
      </c>
      <c r="B103">
        <v>2</v>
      </c>
      <c r="C103" t="s">
        <v>216</v>
      </c>
      <c r="D103" t="s">
        <v>41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409</v>
      </c>
      <c r="K103" t="s">
        <v>887</v>
      </c>
      <c r="L103" t="s">
        <v>276</v>
      </c>
      <c r="M103">
        <v>30</v>
      </c>
      <c r="U103" t="s">
        <v>459</v>
      </c>
    </row>
    <row r="104" spans="1:21" x14ac:dyDescent="0.3">
      <c r="A104">
        <v>34</v>
      </c>
      <c r="B104">
        <v>1</v>
      </c>
      <c r="C104" t="s">
        <v>406</v>
      </c>
      <c r="D104" t="s">
        <v>41</v>
      </c>
      <c r="E104" t="s">
        <v>24</v>
      </c>
      <c r="F104" t="s">
        <v>26</v>
      </c>
      <c r="G104" t="s">
        <v>27</v>
      </c>
      <c r="H104" t="s">
        <v>71</v>
      </c>
      <c r="I104">
        <v>1</v>
      </c>
      <c r="J104" t="s">
        <v>409</v>
      </c>
      <c r="K104" t="s">
        <v>410</v>
      </c>
      <c r="L104" t="s">
        <v>276</v>
      </c>
      <c r="M104">
        <v>30</v>
      </c>
      <c r="U104" t="s">
        <v>461</v>
      </c>
    </row>
    <row r="105" spans="1:21" x14ac:dyDescent="0.3">
      <c r="A105">
        <v>34</v>
      </c>
      <c r="B105">
        <v>2</v>
      </c>
      <c r="C105" t="s">
        <v>406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409</v>
      </c>
      <c r="K105" t="s">
        <v>887</v>
      </c>
      <c r="L105" t="s">
        <v>276</v>
      </c>
      <c r="M105">
        <v>30</v>
      </c>
      <c r="U105" t="s">
        <v>461</v>
      </c>
    </row>
    <row r="106" spans="1:21" x14ac:dyDescent="0.3">
      <c r="A106">
        <v>35</v>
      </c>
      <c r="B106">
        <v>1</v>
      </c>
      <c r="C106" t="s">
        <v>216</v>
      </c>
      <c r="D106" t="s">
        <v>42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409</v>
      </c>
      <c r="K106" t="s">
        <v>410</v>
      </c>
      <c r="L106" t="s">
        <v>276</v>
      </c>
      <c r="M106">
        <v>28</v>
      </c>
      <c r="U106" t="s">
        <v>462</v>
      </c>
    </row>
    <row r="107" spans="1:21" x14ac:dyDescent="0.3">
      <c r="A107">
        <v>35</v>
      </c>
      <c r="B107">
        <v>2</v>
      </c>
      <c r="C107" t="s">
        <v>216</v>
      </c>
      <c r="D107" t="s">
        <v>42</v>
      </c>
      <c r="E107" t="s">
        <v>24</v>
      </c>
      <c r="F107" t="s">
        <v>21</v>
      </c>
      <c r="G107" t="s">
        <v>27</v>
      </c>
      <c r="H107" t="s">
        <v>71</v>
      </c>
      <c r="I107">
        <v>1</v>
      </c>
      <c r="J107" t="s">
        <v>409</v>
      </c>
      <c r="K107" t="s">
        <v>411</v>
      </c>
      <c r="L107" t="s">
        <v>276</v>
      </c>
      <c r="M107">
        <v>28</v>
      </c>
      <c r="U107" t="s">
        <v>462</v>
      </c>
    </row>
    <row r="108" spans="1:21" x14ac:dyDescent="0.3">
      <c r="A108">
        <v>36</v>
      </c>
      <c r="B108">
        <v>1</v>
      </c>
      <c r="C108" t="s">
        <v>216</v>
      </c>
      <c r="D108" t="s">
        <v>43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409</v>
      </c>
      <c r="K108" t="s">
        <v>410</v>
      </c>
      <c r="L108" t="s">
        <v>276</v>
      </c>
      <c r="M108">
        <v>24</v>
      </c>
      <c r="U108" t="s">
        <v>464</v>
      </c>
    </row>
    <row r="109" spans="1:21" x14ac:dyDescent="0.3">
      <c r="A109">
        <v>36</v>
      </c>
      <c r="B109">
        <v>2</v>
      </c>
      <c r="C109" t="s">
        <v>216</v>
      </c>
      <c r="D109" t="s">
        <v>43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409</v>
      </c>
      <c r="K109" t="s">
        <v>887</v>
      </c>
      <c r="L109" t="s">
        <v>276</v>
      </c>
      <c r="M109">
        <v>25</v>
      </c>
      <c r="U109" t="s">
        <v>464</v>
      </c>
    </row>
    <row r="110" spans="1:21" x14ac:dyDescent="0.3">
      <c r="A110">
        <v>37</v>
      </c>
      <c r="B110">
        <v>1</v>
      </c>
      <c r="C110" t="s">
        <v>216</v>
      </c>
      <c r="D110" t="s">
        <v>44</v>
      </c>
      <c r="E110" t="s">
        <v>24</v>
      </c>
      <c r="F110" t="s">
        <v>26</v>
      </c>
      <c r="G110" t="s">
        <v>27</v>
      </c>
      <c r="H110" t="s">
        <v>71</v>
      </c>
      <c r="I110">
        <v>1</v>
      </c>
      <c r="J110" t="s">
        <v>409</v>
      </c>
      <c r="K110" t="s">
        <v>410</v>
      </c>
      <c r="L110" t="s">
        <v>276</v>
      </c>
      <c r="M110">
        <v>24</v>
      </c>
      <c r="U110" t="s">
        <v>466</v>
      </c>
    </row>
    <row r="111" spans="1:21" x14ac:dyDescent="0.3">
      <c r="A111">
        <v>37</v>
      </c>
      <c r="B111">
        <v>2</v>
      </c>
      <c r="C111" t="s">
        <v>216</v>
      </c>
      <c r="D111" t="s">
        <v>44</v>
      </c>
      <c r="E111" t="s">
        <v>24</v>
      </c>
      <c r="F111" t="s">
        <v>26</v>
      </c>
      <c r="G111" t="s">
        <v>27</v>
      </c>
      <c r="H111" t="s">
        <v>71</v>
      </c>
      <c r="I111">
        <v>1</v>
      </c>
      <c r="J111" t="s">
        <v>409</v>
      </c>
      <c r="K111" t="s">
        <v>887</v>
      </c>
      <c r="L111" t="s">
        <v>276</v>
      </c>
      <c r="M111">
        <v>25</v>
      </c>
      <c r="U111" t="s">
        <v>466</v>
      </c>
    </row>
    <row r="112" spans="1:21" x14ac:dyDescent="0.3">
      <c r="A112">
        <v>38</v>
      </c>
      <c r="B112">
        <v>1</v>
      </c>
      <c r="C112" t="s">
        <v>216</v>
      </c>
      <c r="D112" t="s">
        <v>45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409</v>
      </c>
      <c r="K112" t="s">
        <v>410</v>
      </c>
      <c r="L112" t="s">
        <v>276</v>
      </c>
      <c r="M112">
        <v>24</v>
      </c>
      <c r="U112" t="s">
        <v>468</v>
      </c>
    </row>
    <row r="113" spans="1:21" x14ac:dyDescent="0.3">
      <c r="A113">
        <v>39</v>
      </c>
      <c r="B113">
        <v>1</v>
      </c>
      <c r="C113" t="s">
        <v>216</v>
      </c>
      <c r="D113" t="s">
        <v>46</v>
      </c>
      <c r="E113" t="s">
        <v>24</v>
      </c>
      <c r="F113" t="s">
        <v>21</v>
      </c>
      <c r="G113" t="s">
        <v>27</v>
      </c>
      <c r="H113" t="s">
        <v>71</v>
      </c>
      <c r="I113">
        <v>1</v>
      </c>
      <c r="J113" t="s">
        <v>409</v>
      </c>
      <c r="K113" t="s">
        <v>410</v>
      </c>
      <c r="L113" t="s">
        <v>276</v>
      </c>
      <c r="M113">
        <v>25</v>
      </c>
      <c r="U113" t="s">
        <v>470</v>
      </c>
    </row>
    <row r="114" spans="1:21" x14ac:dyDescent="0.3">
      <c r="A114">
        <v>40</v>
      </c>
      <c r="B114">
        <v>1</v>
      </c>
      <c r="C114" t="s">
        <v>216</v>
      </c>
      <c r="D114" t="s">
        <v>47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409</v>
      </c>
      <c r="K114" t="s">
        <v>410</v>
      </c>
      <c r="L114" t="s">
        <v>276</v>
      </c>
      <c r="M114">
        <v>24</v>
      </c>
      <c r="U114" t="s">
        <v>472</v>
      </c>
    </row>
    <row r="115" spans="1:21" x14ac:dyDescent="0.3">
      <c r="A115">
        <v>40</v>
      </c>
      <c r="B115">
        <v>2</v>
      </c>
      <c r="C115" t="s">
        <v>216</v>
      </c>
      <c r="D115" t="s">
        <v>47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409</v>
      </c>
      <c r="K115" t="s">
        <v>887</v>
      </c>
      <c r="L115" t="s">
        <v>276</v>
      </c>
      <c r="M115">
        <v>26</v>
      </c>
      <c r="U115" t="s">
        <v>472</v>
      </c>
    </row>
    <row r="116" spans="1:21" x14ac:dyDescent="0.3">
      <c r="A116">
        <v>41</v>
      </c>
      <c r="B116">
        <v>1</v>
      </c>
      <c r="C116" t="s">
        <v>216</v>
      </c>
      <c r="D116" t="s">
        <v>47</v>
      </c>
      <c r="E116" t="s">
        <v>24</v>
      </c>
      <c r="F116" t="s">
        <v>25</v>
      </c>
      <c r="G116" t="s">
        <v>27</v>
      </c>
      <c r="H116" t="s">
        <v>229</v>
      </c>
      <c r="I116">
        <v>1</v>
      </c>
      <c r="J116" t="s">
        <v>409</v>
      </c>
      <c r="K116" t="s">
        <v>410</v>
      </c>
      <c r="L116" t="s">
        <v>276</v>
      </c>
      <c r="M116">
        <v>24</v>
      </c>
      <c r="U116" t="s">
        <v>474</v>
      </c>
    </row>
    <row r="117" spans="1:21" x14ac:dyDescent="0.3">
      <c r="A117">
        <v>41</v>
      </c>
      <c r="B117">
        <v>2</v>
      </c>
      <c r="C117" t="s">
        <v>216</v>
      </c>
      <c r="D117" t="s">
        <v>47</v>
      </c>
      <c r="E117" t="s">
        <v>24</v>
      </c>
      <c r="F117" t="s">
        <v>25</v>
      </c>
      <c r="G117" t="s">
        <v>27</v>
      </c>
      <c r="H117" t="s">
        <v>229</v>
      </c>
      <c r="I117">
        <v>1</v>
      </c>
      <c r="J117" t="s">
        <v>409</v>
      </c>
      <c r="K117" t="s">
        <v>887</v>
      </c>
      <c r="L117" t="s">
        <v>276</v>
      </c>
      <c r="M117">
        <v>26</v>
      </c>
      <c r="U117" t="s">
        <v>474</v>
      </c>
    </row>
    <row r="118" spans="1:21" x14ac:dyDescent="0.3">
      <c r="A118">
        <v>42</v>
      </c>
      <c r="B118">
        <v>1</v>
      </c>
      <c r="C118" t="s">
        <v>216</v>
      </c>
      <c r="D118" t="s">
        <v>48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409</v>
      </c>
      <c r="K118" t="s">
        <v>410</v>
      </c>
      <c r="L118" t="s">
        <v>276</v>
      </c>
      <c r="M118">
        <v>25</v>
      </c>
      <c r="U118" t="s">
        <v>475</v>
      </c>
    </row>
    <row r="119" spans="1:21" x14ac:dyDescent="0.3">
      <c r="A119">
        <v>42</v>
      </c>
      <c r="B119">
        <v>2</v>
      </c>
      <c r="C119" t="s">
        <v>216</v>
      </c>
      <c r="D119" t="s">
        <v>48</v>
      </c>
      <c r="E119" t="s">
        <v>23</v>
      </c>
      <c r="F119" t="s">
        <v>26</v>
      </c>
      <c r="G119" t="s">
        <v>49</v>
      </c>
      <c r="H119" t="s">
        <v>71</v>
      </c>
      <c r="I119">
        <v>1</v>
      </c>
      <c r="J119" t="s">
        <v>409</v>
      </c>
      <c r="K119" t="s">
        <v>887</v>
      </c>
      <c r="L119" t="s">
        <v>276</v>
      </c>
      <c r="M119">
        <v>26</v>
      </c>
      <c r="U119" t="s">
        <v>475</v>
      </c>
    </row>
    <row r="120" spans="1:21" x14ac:dyDescent="0.3">
      <c r="A120">
        <v>43</v>
      </c>
      <c r="B120">
        <v>1</v>
      </c>
      <c r="C120" t="s">
        <v>218</v>
      </c>
      <c r="D120" t="s">
        <v>48</v>
      </c>
      <c r="E120" t="s">
        <v>23</v>
      </c>
      <c r="F120" t="s">
        <v>26</v>
      </c>
      <c r="G120" t="s">
        <v>49</v>
      </c>
      <c r="H120" t="s">
        <v>71</v>
      </c>
      <c r="I120">
        <v>1</v>
      </c>
      <c r="J120" t="s">
        <v>409</v>
      </c>
      <c r="K120" t="s">
        <v>410</v>
      </c>
      <c r="L120" t="s">
        <v>276</v>
      </c>
      <c r="M120">
        <v>25</v>
      </c>
      <c r="U120" t="s">
        <v>477</v>
      </c>
    </row>
    <row r="121" spans="1:21" x14ac:dyDescent="0.3">
      <c r="A121">
        <v>43</v>
      </c>
      <c r="B121">
        <v>2</v>
      </c>
      <c r="C121" t="s">
        <v>218</v>
      </c>
      <c r="D121" t="s">
        <v>48</v>
      </c>
      <c r="E121" t="s">
        <v>23</v>
      </c>
      <c r="F121" t="s">
        <v>26</v>
      </c>
      <c r="G121" t="s">
        <v>49</v>
      </c>
      <c r="H121" t="s">
        <v>71</v>
      </c>
      <c r="I121">
        <v>1</v>
      </c>
      <c r="J121" t="s">
        <v>409</v>
      </c>
      <c r="K121" t="s">
        <v>887</v>
      </c>
      <c r="L121" t="s">
        <v>276</v>
      </c>
      <c r="M121">
        <v>26</v>
      </c>
      <c r="U121" t="s">
        <v>477</v>
      </c>
    </row>
    <row r="122" spans="1:21" x14ac:dyDescent="0.3">
      <c r="A122">
        <v>44</v>
      </c>
      <c r="B122">
        <v>1</v>
      </c>
      <c r="C122" t="s">
        <v>226</v>
      </c>
      <c r="D122" t="s">
        <v>48</v>
      </c>
      <c r="E122" t="s">
        <v>24</v>
      </c>
      <c r="F122" t="s">
        <v>26</v>
      </c>
      <c r="G122" t="s">
        <v>49</v>
      </c>
      <c r="H122" t="s">
        <v>71</v>
      </c>
      <c r="I122">
        <v>1</v>
      </c>
      <c r="J122" t="s">
        <v>409</v>
      </c>
      <c r="K122" t="s">
        <v>410</v>
      </c>
      <c r="L122" t="s">
        <v>276</v>
      </c>
      <c r="M122">
        <v>25</v>
      </c>
      <c r="U122" t="s">
        <v>478</v>
      </c>
    </row>
    <row r="123" spans="1:21" x14ac:dyDescent="0.3">
      <c r="A123">
        <v>44</v>
      </c>
      <c r="B123">
        <v>2</v>
      </c>
      <c r="C123" t="s">
        <v>226</v>
      </c>
      <c r="D123" t="s">
        <v>48</v>
      </c>
      <c r="E123" t="s">
        <v>24</v>
      </c>
      <c r="F123" t="s">
        <v>26</v>
      </c>
      <c r="G123" t="s">
        <v>49</v>
      </c>
      <c r="H123" t="s">
        <v>71</v>
      </c>
      <c r="I123">
        <v>1</v>
      </c>
      <c r="J123" t="s">
        <v>409</v>
      </c>
      <c r="K123" t="s">
        <v>887</v>
      </c>
      <c r="L123" t="s">
        <v>276</v>
      </c>
      <c r="M123">
        <v>26</v>
      </c>
      <c r="U123" t="s">
        <v>478</v>
      </c>
    </row>
    <row r="124" spans="1:21" x14ac:dyDescent="0.3">
      <c r="A124">
        <v>45</v>
      </c>
      <c r="B124">
        <v>1</v>
      </c>
      <c r="C124" t="s">
        <v>216</v>
      </c>
      <c r="D124" t="s">
        <v>50</v>
      </c>
      <c r="E124" t="s">
        <v>28</v>
      </c>
      <c r="F124" t="s">
        <v>25</v>
      </c>
      <c r="G124" t="s">
        <v>49</v>
      </c>
      <c r="H124" t="s">
        <v>71</v>
      </c>
      <c r="I124">
        <v>1</v>
      </c>
      <c r="J124" t="s">
        <v>409</v>
      </c>
      <c r="K124" t="s">
        <v>410</v>
      </c>
      <c r="L124" t="s">
        <v>276</v>
      </c>
      <c r="M124">
        <v>24</v>
      </c>
      <c r="U124" t="s">
        <v>479</v>
      </c>
    </row>
    <row r="125" spans="1:21" x14ac:dyDescent="0.3">
      <c r="A125">
        <v>45</v>
      </c>
      <c r="B125">
        <v>2</v>
      </c>
      <c r="C125" t="s">
        <v>216</v>
      </c>
      <c r="D125" t="s">
        <v>50</v>
      </c>
      <c r="E125" t="s">
        <v>28</v>
      </c>
      <c r="F125" t="s">
        <v>25</v>
      </c>
      <c r="G125" t="s">
        <v>49</v>
      </c>
      <c r="H125" t="s">
        <v>71</v>
      </c>
      <c r="I125">
        <v>1</v>
      </c>
      <c r="J125" t="s">
        <v>409</v>
      </c>
      <c r="K125" t="s">
        <v>887</v>
      </c>
      <c r="L125" t="s">
        <v>276</v>
      </c>
      <c r="M125">
        <v>32</v>
      </c>
      <c r="U125" t="s">
        <v>479</v>
      </c>
    </row>
    <row r="126" spans="1:21" x14ac:dyDescent="0.3">
      <c r="A126">
        <v>46</v>
      </c>
      <c r="B126">
        <v>1</v>
      </c>
      <c r="C126" t="s">
        <v>218</v>
      </c>
      <c r="D126" t="s">
        <v>50</v>
      </c>
      <c r="E126" t="s">
        <v>28</v>
      </c>
      <c r="F126" t="s">
        <v>25</v>
      </c>
      <c r="G126" t="s">
        <v>49</v>
      </c>
      <c r="H126" t="s">
        <v>71</v>
      </c>
      <c r="I126">
        <v>1</v>
      </c>
      <c r="J126" t="s">
        <v>409</v>
      </c>
      <c r="K126" t="s">
        <v>410</v>
      </c>
      <c r="L126" t="s">
        <v>276</v>
      </c>
      <c r="M126">
        <v>24</v>
      </c>
      <c r="U126" t="s">
        <v>481</v>
      </c>
    </row>
    <row r="127" spans="1:21" x14ac:dyDescent="0.3">
      <c r="A127">
        <v>46</v>
      </c>
      <c r="B127">
        <v>2</v>
      </c>
      <c r="C127" t="s">
        <v>218</v>
      </c>
      <c r="D127" t="s">
        <v>50</v>
      </c>
      <c r="E127" t="s">
        <v>28</v>
      </c>
      <c r="F127" t="s">
        <v>25</v>
      </c>
      <c r="G127" t="s">
        <v>49</v>
      </c>
      <c r="H127" t="s">
        <v>71</v>
      </c>
      <c r="I127">
        <v>1</v>
      </c>
      <c r="J127" t="s">
        <v>409</v>
      </c>
      <c r="K127" t="s">
        <v>887</v>
      </c>
      <c r="L127" t="s">
        <v>276</v>
      </c>
      <c r="M127">
        <v>32</v>
      </c>
      <c r="U127" t="s">
        <v>481</v>
      </c>
    </row>
    <row r="128" spans="1:21" x14ac:dyDescent="0.3">
      <c r="A128">
        <v>47</v>
      </c>
      <c r="B128">
        <v>1</v>
      </c>
      <c r="C128" t="s">
        <v>226</v>
      </c>
      <c r="D128" t="s">
        <v>50</v>
      </c>
      <c r="E128" t="s">
        <v>23</v>
      </c>
      <c r="F128" t="s">
        <v>25</v>
      </c>
      <c r="G128" t="s">
        <v>49</v>
      </c>
      <c r="H128" t="s">
        <v>71</v>
      </c>
      <c r="I128">
        <v>1</v>
      </c>
      <c r="J128" t="s">
        <v>409</v>
      </c>
      <c r="K128" t="s">
        <v>410</v>
      </c>
      <c r="L128" t="s">
        <v>276</v>
      </c>
      <c r="M128">
        <v>24</v>
      </c>
      <c r="U128" t="s">
        <v>482</v>
      </c>
    </row>
    <row r="129" spans="1:21" x14ac:dyDescent="0.3">
      <c r="A129">
        <v>47</v>
      </c>
      <c r="B129">
        <v>2</v>
      </c>
      <c r="C129" t="s">
        <v>226</v>
      </c>
      <c r="D129" t="s">
        <v>50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409</v>
      </c>
      <c r="K129" t="s">
        <v>887</v>
      </c>
      <c r="L129" t="s">
        <v>276</v>
      </c>
      <c r="M129">
        <v>32</v>
      </c>
      <c r="U129" t="s">
        <v>482</v>
      </c>
    </row>
    <row r="130" spans="1:21" x14ac:dyDescent="0.3">
      <c r="A130">
        <v>48</v>
      </c>
      <c r="B130">
        <v>1</v>
      </c>
      <c r="C130" t="s">
        <v>216</v>
      </c>
      <c r="D130" t="s">
        <v>398</v>
      </c>
      <c r="E130" t="s">
        <v>23</v>
      </c>
      <c r="F130" t="s">
        <v>31</v>
      </c>
      <c r="G130" t="s">
        <v>49</v>
      </c>
      <c r="H130" t="s">
        <v>71</v>
      </c>
      <c r="I130">
        <v>1</v>
      </c>
      <c r="J130" t="s">
        <v>409</v>
      </c>
      <c r="K130" t="s">
        <v>410</v>
      </c>
      <c r="L130" t="s">
        <v>289</v>
      </c>
      <c r="M130">
        <v>34</v>
      </c>
      <c r="U130" t="s">
        <v>483</v>
      </c>
    </row>
    <row r="131" spans="1:21" x14ac:dyDescent="0.3">
      <c r="A131">
        <v>48</v>
      </c>
      <c r="B131">
        <v>2</v>
      </c>
      <c r="C131" t="s">
        <v>216</v>
      </c>
      <c r="D131" t="s">
        <v>398</v>
      </c>
      <c r="E131" t="s">
        <v>23</v>
      </c>
      <c r="F131" t="s">
        <v>31</v>
      </c>
      <c r="G131" t="s">
        <v>49</v>
      </c>
      <c r="H131" t="s">
        <v>71</v>
      </c>
      <c r="I131">
        <v>1</v>
      </c>
      <c r="J131" t="s">
        <v>409</v>
      </c>
      <c r="K131" t="s">
        <v>411</v>
      </c>
      <c r="L131" t="s">
        <v>289</v>
      </c>
      <c r="M131">
        <v>34</v>
      </c>
      <c r="U131" t="s">
        <v>483</v>
      </c>
    </row>
    <row r="132" spans="1:21" x14ac:dyDescent="0.3">
      <c r="A132">
        <v>48</v>
      </c>
      <c r="B132">
        <v>3</v>
      </c>
      <c r="C132" t="s">
        <v>216</v>
      </c>
      <c r="D132" t="s">
        <v>398</v>
      </c>
      <c r="E132" t="s">
        <v>23</v>
      </c>
      <c r="F132" t="s">
        <v>31</v>
      </c>
      <c r="G132" t="s">
        <v>49</v>
      </c>
      <c r="H132" t="s">
        <v>71</v>
      </c>
      <c r="I132">
        <v>1</v>
      </c>
      <c r="J132" t="s">
        <v>409</v>
      </c>
      <c r="K132" t="s">
        <v>889</v>
      </c>
      <c r="L132" t="s">
        <v>289</v>
      </c>
      <c r="M132">
        <v>42</v>
      </c>
      <c r="U132" t="s">
        <v>483</v>
      </c>
    </row>
    <row r="133" spans="1:21" x14ac:dyDescent="0.3">
      <c r="A133">
        <v>48</v>
      </c>
      <c r="B133">
        <v>4</v>
      </c>
      <c r="C133" t="s">
        <v>216</v>
      </c>
      <c r="D133" t="s">
        <v>398</v>
      </c>
      <c r="E133" t="s">
        <v>23</v>
      </c>
      <c r="F133" t="s">
        <v>31</v>
      </c>
      <c r="G133" t="s">
        <v>49</v>
      </c>
      <c r="H133" t="s">
        <v>71</v>
      </c>
      <c r="I133">
        <v>1</v>
      </c>
      <c r="J133" t="s">
        <v>409</v>
      </c>
      <c r="K133" t="s">
        <v>414</v>
      </c>
      <c r="L133" t="s">
        <v>276</v>
      </c>
      <c r="M133">
        <v>32</v>
      </c>
      <c r="U133" t="s">
        <v>483</v>
      </c>
    </row>
    <row r="134" spans="1:21" x14ac:dyDescent="0.3">
      <c r="A134">
        <v>48</v>
      </c>
      <c r="B134">
        <v>5</v>
      </c>
      <c r="C134" t="s">
        <v>216</v>
      </c>
      <c r="D134" t="s">
        <v>398</v>
      </c>
      <c r="E134" t="s">
        <v>23</v>
      </c>
      <c r="F134" t="s">
        <v>31</v>
      </c>
      <c r="G134" t="s">
        <v>49</v>
      </c>
      <c r="H134" t="s">
        <v>71</v>
      </c>
      <c r="I134">
        <v>1</v>
      </c>
      <c r="J134" t="s">
        <v>409</v>
      </c>
      <c r="K134" t="s">
        <v>891</v>
      </c>
      <c r="L134" t="s">
        <v>289</v>
      </c>
      <c r="M134">
        <v>36</v>
      </c>
      <c r="U134" t="s">
        <v>483</v>
      </c>
    </row>
    <row r="135" spans="1:21" x14ac:dyDescent="0.3">
      <c r="A135">
        <v>48</v>
      </c>
      <c r="B135">
        <v>6</v>
      </c>
      <c r="C135" t="s">
        <v>216</v>
      </c>
      <c r="D135" t="s">
        <v>398</v>
      </c>
      <c r="E135" t="s">
        <v>23</v>
      </c>
      <c r="F135" t="s">
        <v>31</v>
      </c>
      <c r="G135" t="s">
        <v>49</v>
      </c>
      <c r="H135" t="s">
        <v>71</v>
      </c>
      <c r="I135">
        <v>1</v>
      </c>
      <c r="J135" t="s">
        <v>409</v>
      </c>
      <c r="K135" t="s">
        <v>415</v>
      </c>
      <c r="L135" t="s">
        <v>276</v>
      </c>
      <c r="M135">
        <v>32</v>
      </c>
      <c r="U135" t="s">
        <v>483</v>
      </c>
    </row>
    <row r="136" spans="1:21" x14ac:dyDescent="0.3">
      <c r="A136">
        <v>48</v>
      </c>
      <c r="B136">
        <v>7</v>
      </c>
      <c r="C136" t="s">
        <v>216</v>
      </c>
      <c r="D136" t="s">
        <v>398</v>
      </c>
      <c r="E136" t="s">
        <v>23</v>
      </c>
      <c r="F136" t="s">
        <v>31</v>
      </c>
      <c r="G136" t="s">
        <v>49</v>
      </c>
      <c r="H136" t="s">
        <v>71</v>
      </c>
      <c r="I136">
        <v>1</v>
      </c>
      <c r="J136" t="s">
        <v>409</v>
      </c>
      <c r="K136" t="s">
        <v>887</v>
      </c>
      <c r="L136" t="s">
        <v>276</v>
      </c>
      <c r="M136">
        <v>27</v>
      </c>
      <c r="U136" t="s">
        <v>483</v>
      </c>
    </row>
    <row r="137" spans="1:21" x14ac:dyDescent="0.3">
      <c r="A137">
        <v>49</v>
      </c>
      <c r="B137">
        <v>1</v>
      </c>
      <c r="C137" t="s">
        <v>218</v>
      </c>
      <c r="D137" t="s">
        <v>398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409</v>
      </c>
      <c r="K137" t="s">
        <v>410</v>
      </c>
      <c r="L137" t="s">
        <v>289</v>
      </c>
      <c r="M137">
        <v>34</v>
      </c>
      <c r="U137" t="s">
        <v>485</v>
      </c>
    </row>
    <row r="138" spans="1:21" x14ac:dyDescent="0.3">
      <c r="A138">
        <v>49</v>
      </c>
      <c r="B138">
        <v>2</v>
      </c>
      <c r="C138" t="s">
        <v>218</v>
      </c>
      <c r="D138" t="s">
        <v>398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409</v>
      </c>
      <c r="K138" t="s">
        <v>411</v>
      </c>
      <c r="L138" t="s">
        <v>289</v>
      </c>
      <c r="M138">
        <v>34</v>
      </c>
      <c r="U138" t="s">
        <v>485</v>
      </c>
    </row>
    <row r="139" spans="1:21" x14ac:dyDescent="0.3">
      <c r="A139">
        <v>49</v>
      </c>
      <c r="B139">
        <v>3</v>
      </c>
      <c r="C139" t="s">
        <v>218</v>
      </c>
      <c r="D139" t="s">
        <v>398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409</v>
      </c>
      <c r="K139" t="s">
        <v>889</v>
      </c>
      <c r="L139" t="s">
        <v>289</v>
      </c>
      <c r="M139">
        <v>42</v>
      </c>
      <c r="U139" t="s">
        <v>485</v>
      </c>
    </row>
    <row r="140" spans="1:21" x14ac:dyDescent="0.3">
      <c r="A140">
        <v>49</v>
      </c>
      <c r="B140">
        <v>4</v>
      </c>
      <c r="C140" t="s">
        <v>218</v>
      </c>
      <c r="D140" t="s">
        <v>398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409</v>
      </c>
      <c r="K140" t="s">
        <v>414</v>
      </c>
      <c r="L140" t="s">
        <v>276</v>
      </c>
      <c r="M140">
        <v>32</v>
      </c>
      <c r="U140" t="s">
        <v>485</v>
      </c>
    </row>
    <row r="141" spans="1:21" x14ac:dyDescent="0.3">
      <c r="A141">
        <v>49</v>
      </c>
      <c r="B141">
        <v>5</v>
      </c>
      <c r="C141" t="s">
        <v>218</v>
      </c>
      <c r="D141" t="s">
        <v>398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409</v>
      </c>
      <c r="K141" t="s">
        <v>891</v>
      </c>
      <c r="L141" t="s">
        <v>289</v>
      </c>
      <c r="M141">
        <v>36</v>
      </c>
      <c r="U141" t="s">
        <v>485</v>
      </c>
    </row>
    <row r="142" spans="1:21" x14ac:dyDescent="0.3">
      <c r="A142">
        <v>49</v>
      </c>
      <c r="B142">
        <v>6</v>
      </c>
      <c r="C142" t="s">
        <v>218</v>
      </c>
      <c r="D142" t="s">
        <v>398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409</v>
      </c>
      <c r="K142" t="s">
        <v>415</v>
      </c>
      <c r="L142" t="s">
        <v>276</v>
      </c>
      <c r="M142">
        <v>32</v>
      </c>
      <c r="U142" t="s">
        <v>485</v>
      </c>
    </row>
    <row r="143" spans="1:21" x14ac:dyDescent="0.3">
      <c r="A143">
        <v>49</v>
      </c>
      <c r="B143">
        <v>7</v>
      </c>
      <c r="C143" t="s">
        <v>218</v>
      </c>
      <c r="D143" t="s">
        <v>398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409</v>
      </c>
      <c r="K143" t="s">
        <v>887</v>
      </c>
      <c r="L143" t="s">
        <v>276</v>
      </c>
      <c r="M143">
        <v>27</v>
      </c>
      <c r="U143" t="s">
        <v>485</v>
      </c>
    </row>
    <row r="144" spans="1:21" x14ac:dyDescent="0.3">
      <c r="A144">
        <v>49</v>
      </c>
      <c r="B144">
        <v>8</v>
      </c>
      <c r="C144" t="s">
        <v>218</v>
      </c>
      <c r="D144" t="s">
        <v>398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409</v>
      </c>
      <c r="K144" t="s">
        <v>416</v>
      </c>
      <c r="L144" t="s">
        <v>417</v>
      </c>
      <c r="M144">
        <v>42</v>
      </c>
      <c r="O144">
        <v>52</v>
      </c>
      <c r="U144" t="s">
        <v>485</v>
      </c>
    </row>
    <row r="145" spans="1:21" x14ac:dyDescent="0.3">
      <c r="A145">
        <v>50</v>
      </c>
      <c r="B145">
        <v>1</v>
      </c>
      <c r="C145" t="s">
        <v>717</v>
      </c>
      <c r="D145" t="s">
        <v>398</v>
      </c>
      <c r="E145" t="s">
        <v>24</v>
      </c>
      <c r="F145" t="s">
        <v>31</v>
      </c>
      <c r="G145" t="s">
        <v>49</v>
      </c>
      <c r="H145" t="s">
        <v>71</v>
      </c>
      <c r="I145">
        <v>1</v>
      </c>
      <c r="J145" t="s">
        <v>409</v>
      </c>
      <c r="K145" t="s">
        <v>410</v>
      </c>
      <c r="L145" t="s">
        <v>289</v>
      </c>
      <c r="M145">
        <v>34</v>
      </c>
      <c r="U145" t="s">
        <v>869</v>
      </c>
    </row>
    <row r="146" spans="1:21" x14ac:dyDescent="0.3">
      <c r="A146">
        <v>50</v>
      </c>
      <c r="B146">
        <v>2</v>
      </c>
      <c r="C146" t="s">
        <v>717</v>
      </c>
      <c r="D146" t="s">
        <v>398</v>
      </c>
      <c r="E146" t="s">
        <v>24</v>
      </c>
      <c r="F146" t="s">
        <v>31</v>
      </c>
      <c r="G146" t="s">
        <v>49</v>
      </c>
      <c r="H146" t="s">
        <v>71</v>
      </c>
      <c r="I146">
        <v>1</v>
      </c>
      <c r="J146" t="s">
        <v>409</v>
      </c>
      <c r="K146" t="s">
        <v>411</v>
      </c>
      <c r="L146" t="s">
        <v>289</v>
      </c>
      <c r="M146">
        <v>34</v>
      </c>
      <c r="U146" t="s">
        <v>869</v>
      </c>
    </row>
    <row r="147" spans="1:21" x14ac:dyDescent="0.3">
      <c r="A147">
        <v>50</v>
      </c>
      <c r="B147">
        <v>3</v>
      </c>
      <c r="C147" t="s">
        <v>717</v>
      </c>
      <c r="D147" t="s">
        <v>398</v>
      </c>
      <c r="E147" t="s">
        <v>24</v>
      </c>
      <c r="F147" t="s">
        <v>31</v>
      </c>
      <c r="G147" t="s">
        <v>49</v>
      </c>
      <c r="H147" t="s">
        <v>71</v>
      </c>
      <c r="I147">
        <v>1</v>
      </c>
      <c r="J147" t="s">
        <v>409</v>
      </c>
      <c r="K147" t="s">
        <v>889</v>
      </c>
      <c r="L147" t="s">
        <v>289</v>
      </c>
      <c r="M147">
        <v>42</v>
      </c>
      <c r="U147" t="s">
        <v>869</v>
      </c>
    </row>
    <row r="148" spans="1:21" x14ac:dyDescent="0.3">
      <c r="A148">
        <v>50</v>
      </c>
      <c r="B148">
        <v>4</v>
      </c>
      <c r="C148" t="s">
        <v>717</v>
      </c>
      <c r="D148" t="s">
        <v>398</v>
      </c>
      <c r="E148" t="s">
        <v>24</v>
      </c>
      <c r="F148" t="s">
        <v>31</v>
      </c>
      <c r="G148" t="s">
        <v>49</v>
      </c>
      <c r="H148" t="s">
        <v>71</v>
      </c>
      <c r="I148">
        <v>1</v>
      </c>
      <c r="J148" t="s">
        <v>409</v>
      </c>
      <c r="K148" t="s">
        <v>414</v>
      </c>
      <c r="L148" t="s">
        <v>276</v>
      </c>
      <c r="M148">
        <v>32</v>
      </c>
      <c r="U148" t="s">
        <v>869</v>
      </c>
    </row>
    <row r="149" spans="1:21" x14ac:dyDescent="0.3">
      <c r="A149">
        <v>50</v>
      </c>
      <c r="B149">
        <v>5</v>
      </c>
      <c r="C149" t="s">
        <v>717</v>
      </c>
      <c r="D149" t="s">
        <v>398</v>
      </c>
      <c r="E149" t="s">
        <v>24</v>
      </c>
      <c r="F149" t="s">
        <v>31</v>
      </c>
      <c r="G149" t="s">
        <v>49</v>
      </c>
      <c r="H149" t="s">
        <v>71</v>
      </c>
      <c r="I149">
        <v>1</v>
      </c>
      <c r="J149" t="s">
        <v>409</v>
      </c>
      <c r="K149" t="s">
        <v>891</v>
      </c>
      <c r="L149" t="s">
        <v>289</v>
      </c>
      <c r="M149">
        <v>36</v>
      </c>
      <c r="U149" t="s">
        <v>869</v>
      </c>
    </row>
    <row r="150" spans="1:21" x14ac:dyDescent="0.3">
      <c r="A150">
        <v>50</v>
      </c>
      <c r="B150">
        <v>6</v>
      </c>
      <c r="C150" t="s">
        <v>717</v>
      </c>
      <c r="D150" t="s">
        <v>398</v>
      </c>
      <c r="E150" t="s">
        <v>24</v>
      </c>
      <c r="F150" t="s">
        <v>31</v>
      </c>
      <c r="G150" t="s">
        <v>49</v>
      </c>
      <c r="H150" t="s">
        <v>71</v>
      </c>
      <c r="I150">
        <v>1</v>
      </c>
      <c r="J150" t="s">
        <v>409</v>
      </c>
      <c r="K150" t="s">
        <v>415</v>
      </c>
      <c r="L150" t="s">
        <v>276</v>
      </c>
      <c r="M150">
        <v>32</v>
      </c>
      <c r="U150" t="s">
        <v>869</v>
      </c>
    </row>
    <row r="151" spans="1:21" x14ac:dyDescent="0.3">
      <c r="A151">
        <v>50</v>
      </c>
      <c r="B151">
        <v>7</v>
      </c>
      <c r="C151" t="s">
        <v>717</v>
      </c>
      <c r="D151" t="s">
        <v>398</v>
      </c>
      <c r="E151" t="s">
        <v>24</v>
      </c>
      <c r="F151" t="s">
        <v>31</v>
      </c>
      <c r="G151" t="s">
        <v>49</v>
      </c>
      <c r="H151" t="s">
        <v>71</v>
      </c>
      <c r="I151">
        <v>1</v>
      </c>
      <c r="J151" t="s">
        <v>409</v>
      </c>
      <c r="K151" t="s">
        <v>887</v>
      </c>
      <c r="L151" t="s">
        <v>276</v>
      </c>
      <c r="M151">
        <v>27</v>
      </c>
      <c r="U151" t="s">
        <v>869</v>
      </c>
    </row>
    <row r="152" spans="1:21" x14ac:dyDescent="0.3">
      <c r="A152">
        <v>50</v>
      </c>
      <c r="B152">
        <v>8</v>
      </c>
      <c r="C152" t="s">
        <v>717</v>
      </c>
      <c r="D152" t="s">
        <v>398</v>
      </c>
      <c r="E152" t="s">
        <v>24</v>
      </c>
      <c r="F152" t="s">
        <v>31</v>
      </c>
      <c r="G152" t="s">
        <v>49</v>
      </c>
      <c r="H152" t="s">
        <v>71</v>
      </c>
      <c r="I152">
        <v>1</v>
      </c>
      <c r="J152" t="s">
        <v>409</v>
      </c>
      <c r="K152" t="s">
        <v>415</v>
      </c>
      <c r="L152" t="s">
        <v>417</v>
      </c>
      <c r="M152">
        <v>45</v>
      </c>
      <c r="O152">
        <v>55</v>
      </c>
      <c r="U152" t="s">
        <v>869</v>
      </c>
    </row>
    <row r="153" spans="1:21" x14ac:dyDescent="0.3">
      <c r="A153">
        <v>50</v>
      </c>
      <c r="B153">
        <v>9</v>
      </c>
      <c r="C153" t="s">
        <v>717</v>
      </c>
      <c r="D153" t="s">
        <v>398</v>
      </c>
      <c r="E153" t="s">
        <v>24</v>
      </c>
      <c r="F153" t="s">
        <v>31</v>
      </c>
      <c r="G153" t="s">
        <v>49</v>
      </c>
      <c r="H153" t="s">
        <v>71</v>
      </c>
      <c r="I153">
        <v>1</v>
      </c>
      <c r="J153" t="s">
        <v>409</v>
      </c>
      <c r="K153" t="s">
        <v>416</v>
      </c>
      <c r="L153" t="s">
        <v>417</v>
      </c>
      <c r="M153">
        <v>42</v>
      </c>
      <c r="O153">
        <v>52</v>
      </c>
      <c r="U153" t="s">
        <v>869</v>
      </c>
    </row>
    <row r="154" spans="1:21" x14ac:dyDescent="0.3">
      <c r="A154">
        <v>51</v>
      </c>
      <c r="B154">
        <v>1</v>
      </c>
      <c r="C154" t="s">
        <v>216</v>
      </c>
      <c r="D154" t="s">
        <v>51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409</v>
      </c>
      <c r="K154" t="s">
        <v>410</v>
      </c>
      <c r="L154" t="s">
        <v>276</v>
      </c>
      <c r="M154">
        <v>26</v>
      </c>
      <c r="U154" t="s">
        <v>486</v>
      </c>
    </row>
    <row r="155" spans="1:21" x14ac:dyDescent="0.3">
      <c r="A155">
        <v>51</v>
      </c>
      <c r="B155">
        <v>2</v>
      </c>
      <c r="C155" t="s">
        <v>216</v>
      </c>
      <c r="D155" t="s">
        <v>51</v>
      </c>
      <c r="E155" t="s">
        <v>23</v>
      </c>
      <c r="F155" t="s">
        <v>25</v>
      </c>
      <c r="G155" t="s">
        <v>49</v>
      </c>
      <c r="H155" t="s">
        <v>71</v>
      </c>
      <c r="I155">
        <v>1</v>
      </c>
      <c r="J155" t="s">
        <v>409</v>
      </c>
      <c r="K155" t="s">
        <v>887</v>
      </c>
      <c r="L155" t="s">
        <v>276</v>
      </c>
      <c r="M155">
        <v>26</v>
      </c>
      <c r="U155" t="s">
        <v>486</v>
      </c>
    </row>
    <row r="156" spans="1:21" x14ac:dyDescent="0.3">
      <c r="A156">
        <v>52</v>
      </c>
      <c r="B156">
        <v>1</v>
      </c>
      <c r="C156" t="s">
        <v>216</v>
      </c>
      <c r="D156" t="s">
        <v>52</v>
      </c>
      <c r="E156" t="s">
        <v>23</v>
      </c>
      <c r="F156" t="s">
        <v>25</v>
      </c>
      <c r="G156" t="s">
        <v>49</v>
      </c>
      <c r="H156" t="s">
        <v>71</v>
      </c>
      <c r="I156">
        <v>1</v>
      </c>
      <c r="J156" t="s">
        <v>409</v>
      </c>
      <c r="K156" t="s">
        <v>410</v>
      </c>
      <c r="L156" t="s">
        <v>276</v>
      </c>
      <c r="M156">
        <v>27</v>
      </c>
      <c r="U156" t="s">
        <v>488</v>
      </c>
    </row>
    <row r="157" spans="1:21" x14ac:dyDescent="0.3">
      <c r="A157">
        <v>52</v>
      </c>
      <c r="B157">
        <v>2</v>
      </c>
      <c r="C157" t="s">
        <v>216</v>
      </c>
      <c r="D157" t="s">
        <v>52</v>
      </c>
      <c r="E157" t="s">
        <v>23</v>
      </c>
      <c r="F157" t="s">
        <v>25</v>
      </c>
      <c r="G157" t="s">
        <v>49</v>
      </c>
      <c r="H157" t="s">
        <v>71</v>
      </c>
      <c r="I157">
        <v>1</v>
      </c>
      <c r="J157" t="s">
        <v>409</v>
      </c>
      <c r="K157" t="s">
        <v>887</v>
      </c>
      <c r="L157" t="s">
        <v>276</v>
      </c>
      <c r="M157">
        <v>27</v>
      </c>
      <c r="U157" t="s">
        <v>488</v>
      </c>
    </row>
    <row r="158" spans="1:21" x14ac:dyDescent="0.3">
      <c r="A158">
        <v>53</v>
      </c>
      <c r="B158">
        <v>1</v>
      </c>
      <c r="C158" t="s">
        <v>216</v>
      </c>
      <c r="D158" t="s">
        <v>53</v>
      </c>
      <c r="E158" t="s">
        <v>23</v>
      </c>
      <c r="F158" t="s">
        <v>21</v>
      </c>
      <c r="G158" t="s">
        <v>49</v>
      </c>
      <c r="H158" t="s">
        <v>71</v>
      </c>
      <c r="I158">
        <v>1</v>
      </c>
      <c r="J158" t="s">
        <v>409</v>
      </c>
      <c r="K158" t="s">
        <v>410</v>
      </c>
      <c r="L158" t="s">
        <v>276</v>
      </c>
      <c r="M158">
        <v>31</v>
      </c>
      <c r="U158" t="s">
        <v>490</v>
      </c>
    </row>
    <row r="159" spans="1:21" x14ac:dyDescent="0.3">
      <c r="A159">
        <v>54</v>
      </c>
      <c r="B159">
        <v>1</v>
      </c>
      <c r="C159" t="s">
        <v>216</v>
      </c>
      <c r="D159" t="s">
        <v>54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409</v>
      </c>
      <c r="K159" t="s">
        <v>410</v>
      </c>
      <c r="L159" t="s">
        <v>276</v>
      </c>
      <c r="M159">
        <v>25</v>
      </c>
      <c r="U159" t="s">
        <v>492</v>
      </c>
    </row>
    <row r="160" spans="1:21" x14ac:dyDescent="0.3">
      <c r="A160">
        <v>54</v>
      </c>
      <c r="B160">
        <v>2</v>
      </c>
      <c r="C160" t="s">
        <v>216</v>
      </c>
      <c r="D160" t="s">
        <v>54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409</v>
      </c>
      <c r="K160" t="s">
        <v>887</v>
      </c>
      <c r="L160" t="s">
        <v>276</v>
      </c>
      <c r="M160">
        <v>25</v>
      </c>
      <c r="U160" t="s">
        <v>492</v>
      </c>
    </row>
    <row r="161" spans="1:21" x14ac:dyDescent="0.3">
      <c r="A161">
        <v>55</v>
      </c>
      <c r="B161">
        <v>1</v>
      </c>
      <c r="C161" t="s">
        <v>216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>
        <v>1</v>
      </c>
      <c r="J161" t="s">
        <v>409</v>
      </c>
      <c r="K161" t="s">
        <v>410</v>
      </c>
      <c r="L161" t="s">
        <v>289</v>
      </c>
      <c r="M161">
        <v>33</v>
      </c>
      <c r="U161" t="s">
        <v>494</v>
      </c>
    </row>
    <row r="162" spans="1:21" x14ac:dyDescent="0.3">
      <c r="A162">
        <v>55</v>
      </c>
      <c r="B162">
        <v>2</v>
      </c>
      <c r="C162" t="s">
        <v>216</v>
      </c>
      <c r="D162" t="s">
        <v>30</v>
      </c>
      <c r="E162" t="s">
        <v>23</v>
      </c>
      <c r="F162" t="s">
        <v>31</v>
      </c>
      <c r="G162" t="s">
        <v>20</v>
      </c>
      <c r="H162" t="s">
        <v>71</v>
      </c>
      <c r="I162">
        <v>1</v>
      </c>
      <c r="J162" t="s">
        <v>409</v>
      </c>
      <c r="K162" t="s">
        <v>411</v>
      </c>
      <c r="L162" t="s">
        <v>289</v>
      </c>
      <c r="M162">
        <v>33</v>
      </c>
      <c r="U162" t="s">
        <v>494</v>
      </c>
    </row>
    <row r="163" spans="1:21" x14ac:dyDescent="0.3">
      <c r="A163">
        <v>55</v>
      </c>
      <c r="B163">
        <v>3</v>
      </c>
      <c r="C163" t="s">
        <v>216</v>
      </c>
      <c r="D163" t="s">
        <v>30</v>
      </c>
      <c r="E163" t="s">
        <v>23</v>
      </c>
      <c r="F163" t="s">
        <v>31</v>
      </c>
      <c r="G163" t="s">
        <v>20</v>
      </c>
      <c r="H163" t="s">
        <v>71</v>
      </c>
      <c r="I163">
        <v>1</v>
      </c>
      <c r="J163" t="s">
        <v>409</v>
      </c>
      <c r="K163" t="s">
        <v>889</v>
      </c>
      <c r="L163" t="s">
        <v>276</v>
      </c>
      <c r="M163">
        <v>33</v>
      </c>
      <c r="U163" t="s">
        <v>494</v>
      </c>
    </row>
    <row r="164" spans="1:21" x14ac:dyDescent="0.3">
      <c r="A164">
        <v>55</v>
      </c>
      <c r="B164">
        <v>4</v>
      </c>
      <c r="C164" t="s">
        <v>216</v>
      </c>
      <c r="D164" t="s">
        <v>30</v>
      </c>
      <c r="E164" t="s">
        <v>23</v>
      </c>
      <c r="F164" t="s">
        <v>31</v>
      </c>
      <c r="G164" t="s">
        <v>20</v>
      </c>
      <c r="H164" t="s">
        <v>71</v>
      </c>
      <c r="I164">
        <v>1</v>
      </c>
      <c r="J164" t="s">
        <v>409</v>
      </c>
      <c r="K164" t="s">
        <v>414</v>
      </c>
      <c r="L164" t="s">
        <v>276</v>
      </c>
      <c r="M164">
        <v>33</v>
      </c>
      <c r="U164" t="s">
        <v>494</v>
      </c>
    </row>
    <row r="165" spans="1:21" x14ac:dyDescent="0.3">
      <c r="A165">
        <v>55</v>
      </c>
      <c r="B165">
        <v>5</v>
      </c>
      <c r="C165" t="s">
        <v>216</v>
      </c>
      <c r="D165" t="s">
        <v>30</v>
      </c>
      <c r="E165" t="s">
        <v>23</v>
      </c>
      <c r="F165" t="s">
        <v>31</v>
      </c>
      <c r="G165" t="s">
        <v>20</v>
      </c>
      <c r="H165" t="s">
        <v>71</v>
      </c>
      <c r="I165">
        <v>1</v>
      </c>
      <c r="J165" t="s">
        <v>409</v>
      </c>
      <c r="K165" t="s">
        <v>415</v>
      </c>
      <c r="L165" t="s">
        <v>276</v>
      </c>
      <c r="M165">
        <v>33</v>
      </c>
      <c r="U165" t="s">
        <v>494</v>
      </c>
    </row>
    <row r="166" spans="1:21" x14ac:dyDescent="0.3">
      <c r="A166">
        <v>55</v>
      </c>
      <c r="B166">
        <v>6</v>
      </c>
      <c r="C166" t="s">
        <v>216</v>
      </c>
      <c r="D166" t="s">
        <v>30</v>
      </c>
      <c r="E166" t="s">
        <v>23</v>
      </c>
      <c r="F166" t="s">
        <v>31</v>
      </c>
      <c r="G166" t="s">
        <v>20</v>
      </c>
      <c r="H166" t="s">
        <v>71</v>
      </c>
      <c r="I166">
        <v>1</v>
      </c>
      <c r="J166" t="s">
        <v>409</v>
      </c>
      <c r="K166" t="s">
        <v>887</v>
      </c>
      <c r="L166" t="s">
        <v>289</v>
      </c>
      <c r="M166">
        <v>42</v>
      </c>
      <c r="U166" t="s">
        <v>494</v>
      </c>
    </row>
    <row r="167" spans="1:21" x14ac:dyDescent="0.3">
      <c r="A167">
        <v>56</v>
      </c>
      <c r="B167">
        <v>1</v>
      </c>
      <c r="C167" t="s">
        <v>226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>
        <v>1</v>
      </c>
      <c r="J167" t="s">
        <v>409</v>
      </c>
      <c r="K167" t="s">
        <v>410</v>
      </c>
      <c r="L167" t="s">
        <v>289</v>
      </c>
      <c r="M167">
        <v>33</v>
      </c>
      <c r="U167" t="s">
        <v>496</v>
      </c>
    </row>
    <row r="168" spans="1:21" x14ac:dyDescent="0.3">
      <c r="A168">
        <v>56</v>
      </c>
      <c r="B168">
        <v>2</v>
      </c>
      <c r="C168" t="s">
        <v>226</v>
      </c>
      <c r="D168" t="s">
        <v>30</v>
      </c>
      <c r="E168" t="s">
        <v>24</v>
      </c>
      <c r="F168" t="s">
        <v>31</v>
      </c>
      <c r="G168" t="s">
        <v>20</v>
      </c>
      <c r="H168" t="s">
        <v>71</v>
      </c>
      <c r="I168">
        <v>1</v>
      </c>
      <c r="J168" t="s">
        <v>409</v>
      </c>
      <c r="K168" t="s">
        <v>411</v>
      </c>
      <c r="L168" t="s">
        <v>289</v>
      </c>
      <c r="M168">
        <v>33</v>
      </c>
      <c r="U168" t="s">
        <v>496</v>
      </c>
    </row>
    <row r="169" spans="1:21" x14ac:dyDescent="0.3">
      <c r="A169">
        <v>56</v>
      </c>
      <c r="B169">
        <v>3</v>
      </c>
      <c r="C169" t="s">
        <v>226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>
        <v>1</v>
      </c>
      <c r="J169" t="s">
        <v>409</v>
      </c>
      <c r="K169" t="s">
        <v>889</v>
      </c>
      <c r="L169" t="s">
        <v>276</v>
      </c>
      <c r="M169">
        <v>33</v>
      </c>
      <c r="U169" t="s">
        <v>496</v>
      </c>
    </row>
    <row r="170" spans="1:21" x14ac:dyDescent="0.3">
      <c r="A170">
        <v>56</v>
      </c>
      <c r="B170">
        <v>4</v>
      </c>
      <c r="C170" t="s">
        <v>226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>
        <v>1</v>
      </c>
      <c r="J170" t="s">
        <v>409</v>
      </c>
      <c r="K170" t="s">
        <v>414</v>
      </c>
      <c r="L170" t="s">
        <v>276</v>
      </c>
      <c r="M170">
        <v>33</v>
      </c>
      <c r="U170" t="s">
        <v>496</v>
      </c>
    </row>
    <row r="171" spans="1:21" x14ac:dyDescent="0.3">
      <c r="A171">
        <v>56</v>
      </c>
      <c r="B171">
        <v>5</v>
      </c>
      <c r="C171" t="s">
        <v>226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>
        <v>1</v>
      </c>
      <c r="J171" t="s">
        <v>409</v>
      </c>
      <c r="K171" t="s">
        <v>415</v>
      </c>
      <c r="L171" t="s">
        <v>289</v>
      </c>
      <c r="M171">
        <v>39</v>
      </c>
      <c r="U171" t="s">
        <v>496</v>
      </c>
    </row>
    <row r="172" spans="1:21" x14ac:dyDescent="0.3">
      <c r="A172">
        <v>56</v>
      </c>
      <c r="B172">
        <v>6</v>
      </c>
      <c r="C172" t="s">
        <v>226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>
        <v>1</v>
      </c>
      <c r="J172" t="s">
        <v>409</v>
      </c>
      <c r="K172" t="s">
        <v>887</v>
      </c>
      <c r="L172" t="s">
        <v>289</v>
      </c>
      <c r="M172">
        <v>42</v>
      </c>
      <c r="U172" t="s">
        <v>496</v>
      </c>
    </row>
    <row r="173" spans="1:21" x14ac:dyDescent="0.3">
      <c r="A173">
        <v>56</v>
      </c>
      <c r="B173">
        <v>7</v>
      </c>
      <c r="C173" t="s">
        <v>226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409</v>
      </c>
      <c r="K173" t="s">
        <v>415</v>
      </c>
      <c r="L173" t="s">
        <v>417</v>
      </c>
      <c r="M173">
        <v>51</v>
      </c>
      <c r="O173">
        <v>61</v>
      </c>
      <c r="U173" t="s">
        <v>496</v>
      </c>
    </row>
    <row r="174" spans="1:21" x14ac:dyDescent="0.3">
      <c r="A174">
        <v>56</v>
      </c>
      <c r="B174">
        <v>8</v>
      </c>
      <c r="C174" t="s">
        <v>226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409</v>
      </c>
      <c r="K174" t="s">
        <v>416</v>
      </c>
      <c r="L174" t="s">
        <v>417</v>
      </c>
      <c r="M174">
        <v>51</v>
      </c>
      <c r="O174">
        <v>61</v>
      </c>
      <c r="Q174" t="s">
        <v>892</v>
      </c>
      <c r="U174" t="s">
        <v>496</v>
      </c>
    </row>
    <row r="175" spans="1:21" x14ac:dyDescent="0.3">
      <c r="A175">
        <v>57</v>
      </c>
      <c r="B175">
        <v>1</v>
      </c>
      <c r="C175" t="s">
        <v>216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>
        <v>1</v>
      </c>
      <c r="J175" t="s">
        <v>409</v>
      </c>
      <c r="K175" t="s">
        <v>410</v>
      </c>
      <c r="L175" t="s">
        <v>276</v>
      </c>
      <c r="M175">
        <v>24</v>
      </c>
      <c r="U175" t="s">
        <v>497</v>
      </c>
    </row>
    <row r="176" spans="1:21" x14ac:dyDescent="0.3">
      <c r="A176">
        <v>57</v>
      </c>
      <c r="B176">
        <v>2</v>
      </c>
      <c r="C176" t="s">
        <v>216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>
        <v>1</v>
      </c>
      <c r="J176" t="s">
        <v>409</v>
      </c>
      <c r="K176" t="s">
        <v>887</v>
      </c>
      <c r="L176" t="s">
        <v>276</v>
      </c>
      <c r="M176">
        <v>25</v>
      </c>
      <c r="U176" t="s">
        <v>497</v>
      </c>
    </row>
    <row r="177" spans="1:21" x14ac:dyDescent="0.3">
      <c r="A177">
        <v>58</v>
      </c>
      <c r="B177">
        <v>1</v>
      </c>
      <c r="C177" t="s">
        <v>226</v>
      </c>
      <c r="D177" t="s">
        <v>32</v>
      </c>
      <c r="E177" t="s">
        <v>23</v>
      </c>
      <c r="F177" t="s">
        <v>25</v>
      </c>
      <c r="G177" t="s">
        <v>20</v>
      </c>
      <c r="H177" t="s">
        <v>71</v>
      </c>
      <c r="I177">
        <v>1</v>
      </c>
      <c r="J177" t="s">
        <v>409</v>
      </c>
      <c r="K177" t="s">
        <v>410</v>
      </c>
      <c r="L177" t="s">
        <v>276</v>
      </c>
      <c r="M177">
        <v>24</v>
      </c>
      <c r="U177" t="s">
        <v>499</v>
      </c>
    </row>
    <row r="178" spans="1:21" x14ac:dyDescent="0.3">
      <c r="A178">
        <v>58</v>
      </c>
      <c r="B178">
        <v>2</v>
      </c>
      <c r="C178" t="s">
        <v>226</v>
      </c>
      <c r="D178" t="s">
        <v>32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409</v>
      </c>
      <c r="K178" t="s">
        <v>887</v>
      </c>
      <c r="L178" t="s">
        <v>413</v>
      </c>
      <c r="M178">
        <v>28</v>
      </c>
      <c r="U178" t="s">
        <v>499</v>
      </c>
    </row>
    <row r="179" spans="1:21" x14ac:dyDescent="0.3">
      <c r="A179">
        <v>59</v>
      </c>
      <c r="B179">
        <v>1</v>
      </c>
      <c r="C179" t="s">
        <v>216</v>
      </c>
      <c r="D179" t="s">
        <v>33</v>
      </c>
      <c r="E179" t="s">
        <v>24</v>
      </c>
      <c r="F179" t="s">
        <v>26</v>
      </c>
      <c r="G179" t="s">
        <v>20</v>
      </c>
      <c r="H179" t="s">
        <v>71</v>
      </c>
      <c r="I179">
        <v>1</v>
      </c>
      <c r="J179" t="s">
        <v>409</v>
      </c>
      <c r="K179" t="s">
        <v>410</v>
      </c>
      <c r="L179" t="s">
        <v>276</v>
      </c>
      <c r="M179">
        <v>26</v>
      </c>
      <c r="U179" t="s">
        <v>500</v>
      </c>
    </row>
    <row r="180" spans="1:21" x14ac:dyDescent="0.3">
      <c r="A180">
        <v>59</v>
      </c>
      <c r="B180">
        <v>2</v>
      </c>
      <c r="C180" t="s">
        <v>216</v>
      </c>
      <c r="D180" t="s">
        <v>33</v>
      </c>
      <c r="E180" t="s">
        <v>24</v>
      </c>
      <c r="F180" t="s">
        <v>26</v>
      </c>
      <c r="G180" t="s">
        <v>20</v>
      </c>
      <c r="H180" t="s">
        <v>71</v>
      </c>
      <c r="I180">
        <v>1</v>
      </c>
      <c r="J180" t="s">
        <v>409</v>
      </c>
      <c r="K180" t="s">
        <v>887</v>
      </c>
      <c r="L180" t="s">
        <v>413</v>
      </c>
      <c r="M180">
        <v>25</v>
      </c>
      <c r="U180" t="s">
        <v>500</v>
      </c>
    </row>
    <row r="181" spans="1:21" x14ac:dyDescent="0.3">
      <c r="A181">
        <v>60</v>
      </c>
      <c r="B181">
        <v>1</v>
      </c>
      <c r="C181" t="s">
        <v>216</v>
      </c>
      <c r="D181" t="s">
        <v>34</v>
      </c>
      <c r="E181" t="s">
        <v>28</v>
      </c>
      <c r="F181" t="s">
        <v>25</v>
      </c>
      <c r="G181" t="s">
        <v>20</v>
      </c>
      <c r="H181" t="s">
        <v>71</v>
      </c>
      <c r="I181">
        <v>1</v>
      </c>
      <c r="J181" t="s">
        <v>409</v>
      </c>
      <c r="K181" t="s">
        <v>410</v>
      </c>
      <c r="L181" t="s">
        <v>276</v>
      </c>
      <c r="M181">
        <v>24</v>
      </c>
      <c r="U181" t="s">
        <v>502</v>
      </c>
    </row>
    <row r="182" spans="1:21" x14ac:dyDescent="0.3">
      <c r="A182">
        <v>60</v>
      </c>
      <c r="B182">
        <v>2</v>
      </c>
      <c r="C182" t="s">
        <v>216</v>
      </c>
      <c r="D182" t="s">
        <v>34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409</v>
      </c>
      <c r="K182" t="s">
        <v>887</v>
      </c>
      <c r="L182" t="s">
        <v>276</v>
      </c>
      <c r="M182">
        <v>28</v>
      </c>
      <c r="U182" t="s">
        <v>502</v>
      </c>
    </row>
    <row r="183" spans="1:21" x14ac:dyDescent="0.3">
      <c r="A183">
        <v>61</v>
      </c>
      <c r="B183">
        <v>1</v>
      </c>
      <c r="C183" t="s">
        <v>216</v>
      </c>
      <c r="D183" t="s">
        <v>35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409</v>
      </c>
      <c r="K183" t="s">
        <v>410</v>
      </c>
      <c r="L183" t="s">
        <v>276</v>
      </c>
      <c r="M183">
        <v>25</v>
      </c>
      <c r="U183" t="s">
        <v>504</v>
      </c>
    </row>
    <row r="184" spans="1:21" x14ac:dyDescent="0.3">
      <c r="A184">
        <v>61</v>
      </c>
      <c r="B184">
        <v>2</v>
      </c>
      <c r="C184" t="s">
        <v>216</v>
      </c>
      <c r="D184" t="s">
        <v>35</v>
      </c>
      <c r="E184" t="s">
        <v>23</v>
      </c>
      <c r="F184" t="s">
        <v>25</v>
      </c>
      <c r="G184" t="s">
        <v>20</v>
      </c>
      <c r="H184" t="s">
        <v>71</v>
      </c>
      <c r="I184">
        <v>1</v>
      </c>
      <c r="J184" t="s">
        <v>409</v>
      </c>
      <c r="K184" t="s">
        <v>887</v>
      </c>
      <c r="L184" t="s">
        <v>276</v>
      </c>
      <c r="M184">
        <v>30</v>
      </c>
      <c r="U184" t="s">
        <v>504</v>
      </c>
    </row>
    <row r="185" spans="1:21" x14ac:dyDescent="0.3">
      <c r="A185">
        <v>62</v>
      </c>
      <c r="B185">
        <v>1</v>
      </c>
      <c r="C185" t="s">
        <v>717</v>
      </c>
      <c r="D185" t="s">
        <v>35</v>
      </c>
      <c r="E185" t="s">
        <v>24</v>
      </c>
      <c r="F185" t="s">
        <v>25</v>
      </c>
      <c r="G185" t="s">
        <v>20</v>
      </c>
      <c r="H185" t="s">
        <v>71</v>
      </c>
      <c r="I185">
        <v>1</v>
      </c>
      <c r="J185" t="s">
        <v>409</v>
      </c>
      <c r="K185" t="s">
        <v>410</v>
      </c>
      <c r="L185" t="s">
        <v>276</v>
      </c>
      <c r="M185">
        <v>25</v>
      </c>
      <c r="U185" t="s">
        <v>723</v>
      </c>
    </row>
    <row r="186" spans="1:21" x14ac:dyDescent="0.3">
      <c r="A186">
        <v>62</v>
      </c>
      <c r="B186">
        <v>2</v>
      </c>
      <c r="C186" t="s">
        <v>717</v>
      </c>
      <c r="D186" t="s">
        <v>35</v>
      </c>
      <c r="E186" t="s">
        <v>24</v>
      </c>
      <c r="F186" t="s">
        <v>25</v>
      </c>
      <c r="G186" t="s">
        <v>20</v>
      </c>
      <c r="H186" t="s">
        <v>71</v>
      </c>
      <c r="I186">
        <v>1</v>
      </c>
      <c r="J186" t="s">
        <v>409</v>
      </c>
      <c r="K186" t="s">
        <v>887</v>
      </c>
      <c r="L186" t="s">
        <v>276</v>
      </c>
      <c r="M186">
        <v>30</v>
      </c>
      <c r="U186" t="s">
        <v>723</v>
      </c>
    </row>
    <row r="187" spans="1:21" x14ac:dyDescent="0.3">
      <c r="A187">
        <v>63</v>
      </c>
      <c r="B187">
        <v>1</v>
      </c>
      <c r="C187" t="s">
        <v>216</v>
      </c>
      <c r="D187" t="s">
        <v>36</v>
      </c>
      <c r="E187" t="s">
        <v>23</v>
      </c>
      <c r="F187" t="s">
        <v>21</v>
      </c>
      <c r="G187" t="s">
        <v>20</v>
      </c>
      <c r="H187" t="s">
        <v>71</v>
      </c>
      <c r="I187">
        <v>1</v>
      </c>
      <c r="J187" t="s">
        <v>409</v>
      </c>
      <c r="K187" t="s">
        <v>410</v>
      </c>
      <c r="L187" t="s">
        <v>276</v>
      </c>
      <c r="M187">
        <v>30</v>
      </c>
      <c r="U187" t="s">
        <v>506</v>
      </c>
    </row>
    <row r="188" spans="1:21" x14ac:dyDescent="0.3">
      <c r="A188">
        <v>63</v>
      </c>
      <c r="B188">
        <v>2</v>
      </c>
      <c r="C188" t="s">
        <v>216</v>
      </c>
      <c r="D188" t="s">
        <v>36</v>
      </c>
      <c r="E188" t="s">
        <v>23</v>
      </c>
      <c r="F188" t="s">
        <v>21</v>
      </c>
      <c r="G188" t="s">
        <v>20</v>
      </c>
      <c r="H188" t="s">
        <v>71</v>
      </c>
      <c r="I188">
        <v>1</v>
      </c>
      <c r="J188" t="s">
        <v>409</v>
      </c>
      <c r="K188" t="s">
        <v>416</v>
      </c>
      <c r="L188" t="s">
        <v>417</v>
      </c>
      <c r="M188">
        <v>50</v>
      </c>
      <c r="O188">
        <v>60</v>
      </c>
      <c r="U188" t="s">
        <v>506</v>
      </c>
    </row>
    <row r="189" spans="1:21" x14ac:dyDescent="0.3">
      <c r="A189">
        <v>64</v>
      </c>
      <c r="B189">
        <v>1</v>
      </c>
      <c r="C189" t="s">
        <v>216</v>
      </c>
      <c r="D189" t="s">
        <v>37</v>
      </c>
      <c r="E189" t="s">
        <v>23</v>
      </c>
      <c r="F189" t="s">
        <v>26</v>
      </c>
      <c r="G189" t="s">
        <v>20</v>
      </c>
      <c r="H189" t="s">
        <v>71</v>
      </c>
      <c r="I189">
        <v>1</v>
      </c>
      <c r="J189" t="s">
        <v>409</v>
      </c>
      <c r="K189" t="s">
        <v>410</v>
      </c>
      <c r="L189" t="s">
        <v>276</v>
      </c>
      <c r="M189">
        <v>25</v>
      </c>
      <c r="U189" t="s">
        <v>508</v>
      </c>
    </row>
    <row r="190" spans="1:21" x14ac:dyDescent="0.3">
      <c r="A190">
        <v>64</v>
      </c>
      <c r="B190">
        <v>2</v>
      </c>
      <c r="C190" t="s">
        <v>216</v>
      </c>
      <c r="D190" t="s">
        <v>37</v>
      </c>
      <c r="E190" t="s">
        <v>23</v>
      </c>
      <c r="F190" t="s">
        <v>26</v>
      </c>
      <c r="G190" t="s">
        <v>20</v>
      </c>
      <c r="H190" t="s">
        <v>71</v>
      </c>
      <c r="I190">
        <v>1</v>
      </c>
      <c r="J190" t="s">
        <v>409</v>
      </c>
      <c r="K190" t="s">
        <v>887</v>
      </c>
      <c r="L190" t="s">
        <v>276</v>
      </c>
      <c r="M190">
        <v>25</v>
      </c>
      <c r="U190" t="s">
        <v>508</v>
      </c>
    </row>
    <row r="191" spans="1:21" x14ac:dyDescent="0.3">
      <c r="A191">
        <v>65</v>
      </c>
      <c r="B191">
        <v>1</v>
      </c>
      <c r="C191" t="s">
        <v>216</v>
      </c>
      <c r="D191" t="s">
        <v>38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409</v>
      </c>
      <c r="K191" t="s">
        <v>410</v>
      </c>
      <c r="L191" t="s">
        <v>276</v>
      </c>
      <c r="M191">
        <v>28</v>
      </c>
      <c r="U191" t="s">
        <v>510</v>
      </c>
    </row>
    <row r="192" spans="1:21" x14ac:dyDescent="0.3">
      <c r="A192">
        <v>65</v>
      </c>
      <c r="B192">
        <v>2</v>
      </c>
      <c r="C192" t="s">
        <v>216</v>
      </c>
      <c r="D192" t="s">
        <v>38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409</v>
      </c>
      <c r="K192" t="s">
        <v>411</v>
      </c>
      <c r="L192" t="s">
        <v>276</v>
      </c>
      <c r="M192">
        <v>28</v>
      </c>
      <c r="U192" t="s">
        <v>510</v>
      </c>
    </row>
    <row r="193" spans="1:21" x14ac:dyDescent="0.3">
      <c r="A193">
        <v>65</v>
      </c>
      <c r="B193">
        <v>3</v>
      </c>
      <c r="C193" t="s">
        <v>216</v>
      </c>
      <c r="D193" t="s">
        <v>38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409</v>
      </c>
      <c r="K193" t="s">
        <v>887</v>
      </c>
      <c r="L193" t="s">
        <v>276</v>
      </c>
      <c r="M193">
        <v>30</v>
      </c>
      <c r="U193" t="s">
        <v>510</v>
      </c>
    </row>
    <row r="194" spans="1:21" x14ac:dyDescent="0.3">
      <c r="A194">
        <v>66</v>
      </c>
      <c r="B194">
        <v>1</v>
      </c>
      <c r="C194" t="s">
        <v>216</v>
      </c>
      <c r="D194" t="s">
        <v>55</v>
      </c>
      <c r="E194" t="s">
        <v>23</v>
      </c>
      <c r="F194" t="s">
        <v>25</v>
      </c>
      <c r="G194" t="s">
        <v>56</v>
      </c>
      <c r="H194" t="s">
        <v>71</v>
      </c>
      <c r="I194">
        <v>1</v>
      </c>
      <c r="J194" t="s">
        <v>409</v>
      </c>
      <c r="K194" t="s">
        <v>410</v>
      </c>
      <c r="L194" t="s">
        <v>276</v>
      </c>
      <c r="M194">
        <v>27</v>
      </c>
      <c r="U194" t="s">
        <v>512</v>
      </c>
    </row>
    <row r="195" spans="1:21" x14ac:dyDescent="0.3">
      <c r="A195">
        <v>66</v>
      </c>
      <c r="B195">
        <v>2</v>
      </c>
      <c r="C195" t="s">
        <v>216</v>
      </c>
      <c r="D195" t="s">
        <v>55</v>
      </c>
      <c r="E195" t="s">
        <v>23</v>
      </c>
      <c r="F195" t="s">
        <v>25</v>
      </c>
      <c r="G195" t="s">
        <v>56</v>
      </c>
      <c r="H195" t="s">
        <v>71</v>
      </c>
      <c r="I195">
        <v>1</v>
      </c>
      <c r="J195" t="s">
        <v>409</v>
      </c>
      <c r="K195" t="s">
        <v>411</v>
      </c>
      <c r="L195" t="s">
        <v>276</v>
      </c>
      <c r="M195">
        <v>27</v>
      </c>
      <c r="U195" t="s">
        <v>512</v>
      </c>
    </row>
    <row r="196" spans="1:21" x14ac:dyDescent="0.3">
      <c r="A196">
        <v>66</v>
      </c>
      <c r="B196">
        <v>3</v>
      </c>
      <c r="C196" t="s">
        <v>216</v>
      </c>
      <c r="D196" t="s">
        <v>55</v>
      </c>
      <c r="E196" t="s">
        <v>23</v>
      </c>
      <c r="F196" t="s">
        <v>25</v>
      </c>
      <c r="G196" t="s">
        <v>56</v>
      </c>
      <c r="H196" t="s">
        <v>71</v>
      </c>
      <c r="I196">
        <v>1</v>
      </c>
      <c r="J196" t="s">
        <v>409</v>
      </c>
      <c r="K196" t="s">
        <v>887</v>
      </c>
      <c r="L196" t="s">
        <v>276</v>
      </c>
      <c r="M196">
        <v>29</v>
      </c>
      <c r="U196" t="s">
        <v>512</v>
      </c>
    </row>
    <row r="197" spans="1:21" x14ac:dyDescent="0.3">
      <c r="A197">
        <v>67</v>
      </c>
      <c r="B197">
        <v>1</v>
      </c>
      <c r="C197" t="s">
        <v>216</v>
      </c>
      <c r="D197" t="s">
        <v>57</v>
      </c>
      <c r="E197" t="s">
        <v>24</v>
      </c>
      <c r="F197" t="s">
        <v>26</v>
      </c>
      <c r="G197" t="s">
        <v>56</v>
      </c>
      <c r="H197" t="s">
        <v>71</v>
      </c>
      <c r="I197">
        <v>1</v>
      </c>
      <c r="J197" t="s">
        <v>409</v>
      </c>
      <c r="K197" t="s">
        <v>410</v>
      </c>
      <c r="L197" t="s">
        <v>276</v>
      </c>
      <c r="M197">
        <v>23</v>
      </c>
      <c r="U197" t="s">
        <v>514</v>
      </c>
    </row>
    <row r="198" spans="1:21" x14ac:dyDescent="0.3">
      <c r="A198">
        <v>67</v>
      </c>
      <c r="B198">
        <v>2</v>
      </c>
      <c r="C198" t="s">
        <v>216</v>
      </c>
      <c r="D198" t="s">
        <v>57</v>
      </c>
      <c r="E198" t="s">
        <v>24</v>
      </c>
      <c r="F198" t="s">
        <v>26</v>
      </c>
      <c r="G198" t="s">
        <v>56</v>
      </c>
      <c r="H198" t="s">
        <v>71</v>
      </c>
      <c r="I198">
        <v>1</v>
      </c>
      <c r="J198" t="s">
        <v>409</v>
      </c>
      <c r="K198" t="s">
        <v>887</v>
      </c>
      <c r="L198" t="s">
        <v>276</v>
      </c>
      <c r="M198">
        <v>23</v>
      </c>
      <c r="U198" t="s">
        <v>514</v>
      </c>
    </row>
    <row r="199" spans="1:21" x14ac:dyDescent="0.3">
      <c r="A199">
        <v>68</v>
      </c>
      <c r="B199">
        <v>1</v>
      </c>
      <c r="C199" t="s">
        <v>216</v>
      </c>
      <c r="D199" t="s">
        <v>58</v>
      </c>
      <c r="E199" t="s">
        <v>24</v>
      </c>
      <c r="F199" t="s">
        <v>25</v>
      </c>
      <c r="G199" t="s">
        <v>56</v>
      </c>
      <c r="H199" t="s">
        <v>71</v>
      </c>
      <c r="I199">
        <v>1</v>
      </c>
      <c r="J199" t="s">
        <v>409</v>
      </c>
      <c r="K199" t="s">
        <v>410</v>
      </c>
      <c r="L199" t="s">
        <v>276</v>
      </c>
      <c r="M199">
        <v>24</v>
      </c>
      <c r="U199" t="s">
        <v>516</v>
      </c>
    </row>
    <row r="200" spans="1:21" x14ac:dyDescent="0.3">
      <c r="A200">
        <v>68</v>
      </c>
      <c r="B200">
        <v>2</v>
      </c>
      <c r="C200" t="s">
        <v>216</v>
      </c>
      <c r="D200" t="s">
        <v>58</v>
      </c>
      <c r="E200" t="s">
        <v>24</v>
      </c>
      <c r="F200" t="s">
        <v>25</v>
      </c>
      <c r="G200" t="s">
        <v>56</v>
      </c>
      <c r="H200" t="s">
        <v>71</v>
      </c>
      <c r="I200">
        <v>1</v>
      </c>
      <c r="J200" t="s">
        <v>409</v>
      </c>
      <c r="K200" t="s">
        <v>887</v>
      </c>
      <c r="L200" t="s">
        <v>276</v>
      </c>
      <c r="M200">
        <v>29</v>
      </c>
      <c r="U200" t="s">
        <v>516</v>
      </c>
    </row>
    <row r="201" spans="1:21" x14ac:dyDescent="0.3">
      <c r="A201">
        <v>69</v>
      </c>
      <c r="B201">
        <v>1</v>
      </c>
      <c r="C201" t="s">
        <v>216</v>
      </c>
      <c r="D201" t="s">
        <v>59</v>
      </c>
      <c r="E201" t="s">
        <v>24</v>
      </c>
      <c r="F201" t="s">
        <v>21</v>
      </c>
      <c r="G201" t="s">
        <v>56</v>
      </c>
      <c r="H201" t="s">
        <v>71</v>
      </c>
      <c r="I201">
        <v>1</v>
      </c>
      <c r="J201" t="s">
        <v>409</v>
      </c>
      <c r="K201" t="s">
        <v>410</v>
      </c>
      <c r="L201" t="s">
        <v>276</v>
      </c>
      <c r="M201">
        <v>28</v>
      </c>
      <c r="U201" t="s">
        <v>518</v>
      </c>
    </row>
    <row r="202" spans="1:21" x14ac:dyDescent="0.3">
      <c r="A202">
        <v>70</v>
      </c>
      <c r="B202">
        <v>1</v>
      </c>
      <c r="C202" t="s">
        <v>216</v>
      </c>
      <c r="D202" t="s">
        <v>60</v>
      </c>
      <c r="E202" t="s">
        <v>24</v>
      </c>
      <c r="F202" t="s">
        <v>31</v>
      </c>
      <c r="G202" t="s">
        <v>56</v>
      </c>
      <c r="H202" t="s">
        <v>71</v>
      </c>
      <c r="I202">
        <v>1</v>
      </c>
      <c r="J202" t="s">
        <v>409</v>
      </c>
      <c r="K202" t="s">
        <v>410</v>
      </c>
      <c r="L202" t="s">
        <v>289</v>
      </c>
      <c r="M202">
        <v>31</v>
      </c>
      <c r="U202" t="s">
        <v>520</v>
      </c>
    </row>
    <row r="203" spans="1:21" x14ac:dyDescent="0.3">
      <c r="A203">
        <v>70</v>
      </c>
      <c r="B203">
        <v>2</v>
      </c>
      <c r="C203" t="s">
        <v>216</v>
      </c>
      <c r="D203" t="s">
        <v>60</v>
      </c>
      <c r="E203" t="s">
        <v>24</v>
      </c>
      <c r="F203" t="s">
        <v>31</v>
      </c>
      <c r="G203" t="s">
        <v>56</v>
      </c>
      <c r="H203" t="s">
        <v>71</v>
      </c>
      <c r="I203">
        <v>1</v>
      </c>
      <c r="J203" t="s">
        <v>409</v>
      </c>
      <c r="K203" t="s">
        <v>411</v>
      </c>
      <c r="L203" t="s">
        <v>289</v>
      </c>
      <c r="M203">
        <v>31</v>
      </c>
      <c r="U203" t="s">
        <v>520</v>
      </c>
    </row>
    <row r="204" spans="1:21" x14ac:dyDescent="0.3">
      <c r="A204">
        <v>70</v>
      </c>
      <c r="B204">
        <v>3</v>
      </c>
      <c r="C204" t="s">
        <v>216</v>
      </c>
      <c r="D204" t="s">
        <v>60</v>
      </c>
      <c r="E204" t="s">
        <v>24</v>
      </c>
      <c r="F204" t="s">
        <v>31</v>
      </c>
      <c r="G204" t="s">
        <v>56</v>
      </c>
      <c r="H204" t="s">
        <v>71</v>
      </c>
      <c r="I204">
        <v>1</v>
      </c>
      <c r="J204" t="s">
        <v>409</v>
      </c>
      <c r="K204" t="s">
        <v>891</v>
      </c>
      <c r="L204" t="s">
        <v>289</v>
      </c>
      <c r="M204">
        <v>42</v>
      </c>
      <c r="U204" t="s">
        <v>520</v>
      </c>
    </row>
    <row r="205" spans="1:21" x14ac:dyDescent="0.3">
      <c r="A205">
        <v>70</v>
      </c>
      <c r="B205">
        <v>4</v>
      </c>
      <c r="C205" t="s">
        <v>216</v>
      </c>
      <c r="D205" t="s">
        <v>60</v>
      </c>
      <c r="E205" t="s">
        <v>24</v>
      </c>
      <c r="F205" t="s">
        <v>31</v>
      </c>
      <c r="G205" t="s">
        <v>56</v>
      </c>
      <c r="H205" t="s">
        <v>71</v>
      </c>
      <c r="I205">
        <v>1</v>
      </c>
      <c r="J205" t="s">
        <v>409</v>
      </c>
      <c r="K205" t="s">
        <v>415</v>
      </c>
      <c r="L205" t="s">
        <v>276</v>
      </c>
      <c r="M205">
        <v>33</v>
      </c>
      <c r="U205" t="s">
        <v>520</v>
      </c>
    </row>
    <row r="206" spans="1:21" x14ac:dyDescent="0.3">
      <c r="A206">
        <v>70</v>
      </c>
      <c r="B206">
        <v>5</v>
      </c>
      <c r="C206" t="s">
        <v>216</v>
      </c>
      <c r="D206" t="s">
        <v>60</v>
      </c>
      <c r="E206" t="s">
        <v>24</v>
      </c>
      <c r="F206" t="s">
        <v>31</v>
      </c>
      <c r="G206" t="s">
        <v>56</v>
      </c>
      <c r="H206" t="s">
        <v>71</v>
      </c>
      <c r="I206">
        <v>1</v>
      </c>
      <c r="J206" t="s">
        <v>409</v>
      </c>
      <c r="K206" t="s">
        <v>416</v>
      </c>
      <c r="L206" t="s">
        <v>417</v>
      </c>
      <c r="M206">
        <v>44</v>
      </c>
      <c r="O206">
        <v>54</v>
      </c>
      <c r="U206" t="s">
        <v>520</v>
      </c>
    </row>
    <row r="207" spans="1:21" x14ac:dyDescent="0.3">
      <c r="A207">
        <v>71</v>
      </c>
      <c r="B207">
        <v>1</v>
      </c>
      <c r="C207" t="s">
        <v>216</v>
      </c>
      <c r="D207" t="s">
        <v>61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409</v>
      </c>
      <c r="K207" t="s">
        <v>410</v>
      </c>
      <c r="L207" t="s">
        <v>276</v>
      </c>
      <c r="M207">
        <v>24</v>
      </c>
      <c r="U207" t="s">
        <v>522</v>
      </c>
    </row>
    <row r="208" spans="1:21" x14ac:dyDescent="0.3">
      <c r="A208">
        <v>71</v>
      </c>
      <c r="B208">
        <v>2</v>
      </c>
      <c r="C208" t="s">
        <v>216</v>
      </c>
      <c r="D208" t="s">
        <v>61</v>
      </c>
      <c r="E208" t="s">
        <v>24</v>
      </c>
      <c r="F208" t="s">
        <v>26</v>
      </c>
      <c r="G208" t="s">
        <v>56</v>
      </c>
      <c r="H208" t="s">
        <v>71</v>
      </c>
      <c r="I208">
        <v>1</v>
      </c>
      <c r="J208" t="s">
        <v>409</v>
      </c>
      <c r="K208" t="s">
        <v>887</v>
      </c>
      <c r="L208" t="s">
        <v>276</v>
      </c>
      <c r="M208">
        <v>24</v>
      </c>
      <c r="U208" t="s">
        <v>522</v>
      </c>
    </row>
    <row r="209" spans="1:21" x14ac:dyDescent="0.3">
      <c r="A209">
        <v>72</v>
      </c>
      <c r="B209">
        <v>1</v>
      </c>
      <c r="C209" t="s">
        <v>216</v>
      </c>
      <c r="D209" t="s">
        <v>62</v>
      </c>
      <c r="E209" t="s">
        <v>24</v>
      </c>
      <c r="F209" t="s">
        <v>25</v>
      </c>
      <c r="G209" t="s">
        <v>56</v>
      </c>
      <c r="H209" t="s">
        <v>71</v>
      </c>
      <c r="I209">
        <v>1</v>
      </c>
      <c r="J209" t="s">
        <v>409</v>
      </c>
      <c r="K209" t="s">
        <v>410</v>
      </c>
      <c r="L209" t="s">
        <v>276</v>
      </c>
      <c r="M209">
        <v>25</v>
      </c>
      <c r="U209" t="s">
        <v>524</v>
      </c>
    </row>
    <row r="210" spans="1:21" x14ac:dyDescent="0.3">
      <c r="A210">
        <v>72</v>
      </c>
      <c r="B210">
        <v>2</v>
      </c>
      <c r="C210" t="s">
        <v>216</v>
      </c>
      <c r="D210" t="s">
        <v>62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409</v>
      </c>
      <c r="K210" t="s">
        <v>887</v>
      </c>
      <c r="L210" t="s">
        <v>276</v>
      </c>
      <c r="M210">
        <v>30</v>
      </c>
      <c r="U210" t="s">
        <v>524</v>
      </c>
    </row>
    <row r="211" spans="1:21" x14ac:dyDescent="0.3">
      <c r="A211">
        <v>73</v>
      </c>
      <c r="B211">
        <v>1</v>
      </c>
      <c r="C211" t="s">
        <v>216</v>
      </c>
      <c r="D211" t="s">
        <v>63</v>
      </c>
      <c r="E211" t="s">
        <v>28</v>
      </c>
      <c r="F211" t="s">
        <v>25</v>
      </c>
      <c r="G211" t="s">
        <v>64</v>
      </c>
      <c r="H211" t="s">
        <v>71</v>
      </c>
      <c r="I211">
        <v>1</v>
      </c>
      <c r="J211" t="s">
        <v>409</v>
      </c>
      <c r="K211" t="s">
        <v>410</v>
      </c>
      <c r="L211" t="s">
        <v>276</v>
      </c>
      <c r="M211">
        <v>25</v>
      </c>
      <c r="U211" t="s">
        <v>526</v>
      </c>
    </row>
    <row r="212" spans="1:21" x14ac:dyDescent="0.3">
      <c r="A212">
        <v>73</v>
      </c>
      <c r="B212">
        <v>2</v>
      </c>
      <c r="C212" t="s">
        <v>216</v>
      </c>
      <c r="D212" t="s">
        <v>63</v>
      </c>
      <c r="E212" t="s">
        <v>28</v>
      </c>
      <c r="F212" t="s">
        <v>25</v>
      </c>
      <c r="G212" t="s">
        <v>64</v>
      </c>
      <c r="H212" t="s">
        <v>71</v>
      </c>
      <c r="I212">
        <v>1</v>
      </c>
      <c r="J212" t="s">
        <v>409</v>
      </c>
      <c r="K212" t="s">
        <v>887</v>
      </c>
      <c r="L212" t="s">
        <v>276</v>
      </c>
      <c r="M212">
        <v>30</v>
      </c>
      <c r="U212" t="s">
        <v>526</v>
      </c>
    </row>
    <row r="213" spans="1:21" x14ac:dyDescent="0.3">
      <c r="A213">
        <v>74</v>
      </c>
      <c r="B213">
        <v>1</v>
      </c>
      <c r="C213" t="s">
        <v>216</v>
      </c>
      <c r="D213" t="s">
        <v>65</v>
      </c>
      <c r="E213" t="s">
        <v>28</v>
      </c>
      <c r="F213" t="s">
        <v>26</v>
      </c>
      <c r="G213" t="s">
        <v>64</v>
      </c>
      <c r="H213" t="s">
        <v>71</v>
      </c>
      <c r="I213">
        <v>1</v>
      </c>
      <c r="J213" t="s">
        <v>409</v>
      </c>
      <c r="K213" t="s">
        <v>410</v>
      </c>
      <c r="L213" t="s">
        <v>276</v>
      </c>
      <c r="M213">
        <v>24</v>
      </c>
      <c r="U213" t="s">
        <v>528</v>
      </c>
    </row>
    <row r="214" spans="1:21" x14ac:dyDescent="0.3">
      <c r="A214">
        <v>74</v>
      </c>
      <c r="B214">
        <v>2</v>
      </c>
      <c r="C214" t="s">
        <v>216</v>
      </c>
      <c r="D214" t="s">
        <v>65</v>
      </c>
      <c r="E214" t="s">
        <v>28</v>
      </c>
      <c r="F214" t="s">
        <v>26</v>
      </c>
      <c r="G214" t="s">
        <v>64</v>
      </c>
      <c r="H214" t="s">
        <v>71</v>
      </c>
      <c r="I214">
        <v>1</v>
      </c>
      <c r="J214" t="s">
        <v>409</v>
      </c>
      <c r="K214" t="s">
        <v>887</v>
      </c>
      <c r="L214" t="s">
        <v>276</v>
      </c>
      <c r="M214">
        <v>24</v>
      </c>
      <c r="U214" t="s">
        <v>528</v>
      </c>
    </row>
    <row r="215" spans="1:21" x14ac:dyDescent="0.3">
      <c r="A215">
        <v>75</v>
      </c>
      <c r="B215">
        <v>1</v>
      </c>
      <c r="C215" t="s">
        <v>216</v>
      </c>
      <c r="D215" t="s">
        <v>66</v>
      </c>
      <c r="E215" t="s">
        <v>24</v>
      </c>
      <c r="F215" t="s">
        <v>25</v>
      </c>
      <c r="G215" t="s">
        <v>64</v>
      </c>
      <c r="H215" t="s">
        <v>71</v>
      </c>
      <c r="I215">
        <v>1</v>
      </c>
      <c r="J215" t="s">
        <v>409</v>
      </c>
      <c r="K215" t="s">
        <v>410</v>
      </c>
      <c r="L215" t="s">
        <v>276</v>
      </c>
      <c r="M215">
        <v>25</v>
      </c>
      <c r="U215" t="s">
        <v>530</v>
      </c>
    </row>
    <row r="216" spans="1:21" x14ac:dyDescent="0.3">
      <c r="A216">
        <v>75</v>
      </c>
      <c r="B216">
        <v>2</v>
      </c>
      <c r="C216" t="s">
        <v>216</v>
      </c>
      <c r="D216" t="s">
        <v>66</v>
      </c>
      <c r="E216" t="s">
        <v>24</v>
      </c>
      <c r="F216" t="s">
        <v>25</v>
      </c>
      <c r="G216" t="s">
        <v>64</v>
      </c>
      <c r="H216" t="s">
        <v>71</v>
      </c>
      <c r="I216">
        <v>1</v>
      </c>
      <c r="J216" t="s">
        <v>409</v>
      </c>
      <c r="K216" t="s">
        <v>887</v>
      </c>
      <c r="L216" t="s">
        <v>276</v>
      </c>
      <c r="M216">
        <v>30</v>
      </c>
      <c r="U216" t="s">
        <v>530</v>
      </c>
    </row>
    <row r="217" spans="1:21" x14ac:dyDescent="0.3">
      <c r="A217">
        <v>76</v>
      </c>
      <c r="B217">
        <v>1</v>
      </c>
      <c r="C217" t="s">
        <v>216</v>
      </c>
      <c r="D217" t="s">
        <v>67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409</v>
      </c>
      <c r="K217" t="s">
        <v>410</v>
      </c>
      <c r="L217" t="s">
        <v>276</v>
      </c>
      <c r="M217">
        <v>25</v>
      </c>
      <c r="U217" t="s">
        <v>532</v>
      </c>
    </row>
    <row r="218" spans="1:21" x14ac:dyDescent="0.3">
      <c r="A218">
        <v>76</v>
      </c>
      <c r="B218">
        <v>2</v>
      </c>
      <c r="C218" t="s">
        <v>216</v>
      </c>
      <c r="D218" t="s">
        <v>67</v>
      </c>
      <c r="E218" t="s">
        <v>28</v>
      </c>
      <c r="F218" t="s">
        <v>25</v>
      </c>
      <c r="G218" t="s">
        <v>64</v>
      </c>
      <c r="H218" t="s">
        <v>71</v>
      </c>
      <c r="I218">
        <v>1</v>
      </c>
      <c r="J218" t="s">
        <v>409</v>
      </c>
      <c r="K218" t="s">
        <v>887</v>
      </c>
      <c r="L218" t="s">
        <v>276</v>
      </c>
      <c r="M218">
        <v>30</v>
      </c>
      <c r="U218" t="s">
        <v>532</v>
      </c>
    </row>
    <row r="219" spans="1:21" x14ac:dyDescent="0.3">
      <c r="A219">
        <v>77</v>
      </c>
      <c r="B219">
        <v>1</v>
      </c>
      <c r="C219" t="s">
        <v>216</v>
      </c>
      <c r="D219" t="s">
        <v>68</v>
      </c>
      <c r="E219" t="s">
        <v>28</v>
      </c>
      <c r="F219" t="s">
        <v>26</v>
      </c>
      <c r="G219" t="s">
        <v>64</v>
      </c>
      <c r="H219" t="s">
        <v>71</v>
      </c>
      <c r="I219">
        <v>1</v>
      </c>
      <c r="J219" t="s">
        <v>409</v>
      </c>
      <c r="K219" t="s">
        <v>410</v>
      </c>
      <c r="L219" t="s">
        <v>276</v>
      </c>
      <c r="M219">
        <v>25</v>
      </c>
      <c r="U219" t="s">
        <v>534</v>
      </c>
    </row>
    <row r="220" spans="1:21" x14ac:dyDescent="0.3">
      <c r="A220">
        <v>77</v>
      </c>
      <c r="B220">
        <v>2</v>
      </c>
      <c r="C220" t="s">
        <v>216</v>
      </c>
      <c r="D220" t="s">
        <v>68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409</v>
      </c>
      <c r="K220" t="s">
        <v>887</v>
      </c>
      <c r="L220" t="s">
        <v>276</v>
      </c>
      <c r="M220">
        <v>25</v>
      </c>
      <c r="U220" t="s">
        <v>534</v>
      </c>
    </row>
    <row r="221" spans="1:21" x14ac:dyDescent="0.3">
      <c r="A221">
        <v>78</v>
      </c>
      <c r="B221">
        <v>1</v>
      </c>
      <c r="C221" t="s">
        <v>216</v>
      </c>
      <c r="D221" t="s">
        <v>69</v>
      </c>
      <c r="E221" t="s">
        <v>28</v>
      </c>
      <c r="F221" t="s">
        <v>21</v>
      </c>
      <c r="G221" t="s">
        <v>64</v>
      </c>
      <c r="H221" t="s">
        <v>71</v>
      </c>
      <c r="I221">
        <v>1</v>
      </c>
      <c r="J221" t="s">
        <v>409</v>
      </c>
      <c r="K221" t="s">
        <v>410</v>
      </c>
      <c r="L221" t="s">
        <v>276</v>
      </c>
      <c r="M221">
        <v>25</v>
      </c>
      <c r="U221" t="s">
        <v>536</v>
      </c>
    </row>
    <row r="222" spans="1:21" x14ac:dyDescent="0.3">
      <c r="A222">
        <v>79</v>
      </c>
      <c r="B222">
        <v>1</v>
      </c>
      <c r="C222" t="s">
        <v>216</v>
      </c>
      <c r="D222" t="s">
        <v>70</v>
      </c>
      <c r="E222" t="s">
        <v>28</v>
      </c>
      <c r="F222" t="s">
        <v>31</v>
      </c>
      <c r="G222" t="s">
        <v>64</v>
      </c>
      <c r="H222" t="s">
        <v>71</v>
      </c>
      <c r="I222">
        <v>1</v>
      </c>
      <c r="J222" t="s">
        <v>409</v>
      </c>
      <c r="K222" t="s">
        <v>410</v>
      </c>
      <c r="L222" t="s">
        <v>289</v>
      </c>
      <c r="M222">
        <v>32</v>
      </c>
      <c r="U222" t="s">
        <v>538</v>
      </c>
    </row>
    <row r="223" spans="1:21" x14ac:dyDescent="0.3">
      <c r="A223">
        <v>79</v>
      </c>
      <c r="B223">
        <v>2</v>
      </c>
      <c r="C223" t="s">
        <v>216</v>
      </c>
      <c r="D223" t="s">
        <v>70</v>
      </c>
      <c r="E223" t="s">
        <v>28</v>
      </c>
      <c r="F223" t="s">
        <v>31</v>
      </c>
      <c r="G223" t="s">
        <v>64</v>
      </c>
      <c r="H223" t="s">
        <v>71</v>
      </c>
      <c r="I223">
        <v>1</v>
      </c>
      <c r="J223" t="s">
        <v>409</v>
      </c>
      <c r="K223" t="s">
        <v>411</v>
      </c>
      <c r="L223" t="s">
        <v>289</v>
      </c>
      <c r="M223">
        <v>32</v>
      </c>
      <c r="U223" t="s">
        <v>538</v>
      </c>
    </row>
    <row r="224" spans="1:21" x14ac:dyDescent="0.3">
      <c r="A224">
        <v>79</v>
      </c>
      <c r="B224">
        <v>3</v>
      </c>
      <c r="C224" t="s">
        <v>216</v>
      </c>
      <c r="D224" t="s">
        <v>70</v>
      </c>
      <c r="E224" t="s">
        <v>28</v>
      </c>
      <c r="F224" t="s">
        <v>31</v>
      </c>
      <c r="G224" t="s">
        <v>64</v>
      </c>
      <c r="H224" t="s">
        <v>71</v>
      </c>
      <c r="I224">
        <v>1</v>
      </c>
      <c r="J224" t="s">
        <v>409</v>
      </c>
      <c r="K224" t="s">
        <v>889</v>
      </c>
      <c r="L224" t="s">
        <v>289</v>
      </c>
      <c r="M224">
        <v>14</v>
      </c>
      <c r="U224" t="s">
        <v>538</v>
      </c>
    </row>
    <row r="225" spans="1:21" x14ac:dyDescent="0.3">
      <c r="A225">
        <v>79</v>
      </c>
      <c r="B225">
        <v>4</v>
      </c>
      <c r="C225" t="s">
        <v>216</v>
      </c>
      <c r="D225" t="s">
        <v>70</v>
      </c>
      <c r="E225" t="s">
        <v>28</v>
      </c>
      <c r="F225" t="s">
        <v>31</v>
      </c>
      <c r="G225" t="s">
        <v>64</v>
      </c>
      <c r="H225" t="s">
        <v>71</v>
      </c>
      <c r="I225">
        <v>1</v>
      </c>
      <c r="J225" t="s">
        <v>409</v>
      </c>
      <c r="K225" t="s">
        <v>415</v>
      </c>
      <c r="L225" t="s">
        <v>276</v>
      </c>
      <c r="M225">
        <v>34</v>
      </c>
      <c r="U225" t="s">
        <v>538</v>
      </c>
    </row>
    <row r="226" spans="1:21" x14ac:dyDescent="0.3">
      <c r="A226">
        <v>79</v>
      </c>
      <c r="B226">
        <v>5</v>
      </c>
      <c r="C226" t="s">
        <v>216</v>
      </c>
      <c r="D226" t="s">
        <v>70</v>
      </c>
      <c r="E226" t="s">
        <v>28</v>
      </c>
      <c r="F226" t="s">
        <v>31</v>
      </c>
      <c r="G226" t="s">
        <v>64</v>
      </c>
      <c r="H226" t="s">
        <v>71</v>
      </c>
      <c r="I226">
        <v>1</v>
      </c>
      <c r="J226" t="s">
        <v>409</v>
      </c>
      <c r="K226" t="s">
        <v>416</v>
      </c>
      <c r="L226" t="s">
        <v>417</v>
      </c>
      <c r="M226">
        <v>44</v>
      </c>
      <c r="O226">
        <v>54</v>
      </c>
      <c r="U226" t="s">
        <v>538</v>
      </c>
    </row>
    <row r="227" spans="1:21" x14ac:dyDescent="0.3">
      <c r="A227">
        <v>80</v>
      </c>
      <c r="B227">
        <v>1</v>
      </c>
      <c r="C227" t="s">
        <v>216</v>
      </c>
      <c r="D227" t="s">
        <v>540</v>
      </c>
      <c r="E227" t="s">
        <v>23</v>
      </c>
      <c r="F227" t="s">
        <v>31</v>
      </c>
      <c r="G227" t="s">
        <v>153</v>
      </c>
      <c r="H227" t="s">
        <v>71</v>
      </c>
      <c r="I227">
        <v>1</v>
      </c>
      <c r="J227" t="s">
        <v>409</v>
      </c>
      <c r="K227" t="s">
        <v>410</v>
      </c>
      <c r="L227" t="s">
        <v>289</v>
      </c>
      <c r="M227">
        <v>36</v>
      </c>
      <c r="U227" t="s">
        <v>541</v>
      </c>
    </row>
    <row r="228" spans="1:21" x14ac:dyDescent="0.3">
      <c r="A228">
        <v>80</v>
      </c>
      <c r="B228">
        <v>2</v>
      </c>
      <c r="C228" t="s">
        <v>216</v>
      </c>
      <c r="D228" t="s">
        <v>540</v>
      </c>
      <c r="E228" t="s">
        <v>23</v>
      </c>
      <c r="F228" t="s">
        <v>31</v>
      </c>
      <c r="G228" t="s">
        <v>153</v>
      </c>
      <c r="H228" t="s">
        <v>71</v>
      </c>
      <c r="I228">
        <v>1</v>
      </c>
      <c r="J228" t="s">
        <v>409</v>
      </c>
      <c r="K228" t="s">
        <v>411</v>
      </c>
      <c r="L228" t="s">
        <v>289</v>
      </c>
      <c r="M228">
        <v>36</v>
      </c>
      <c r="U228" t="s">
        <v>541</v>
      </c>
    </row>
    <row r="229" spans="1:21" x14ac:dyDescent="0.3">
      <c r="A229">
        <v>80</v>
      </c>
      <c r="B229">
        <v>3</v>
      </c>
      <c r="C229" t="s">
        <v>216</v>
      </c>
      <c r="D229" t="s">
        <v>540</v>
      </c>
      <c r="E229" t="s">
        <v>23</v>
      </c>
      <c r="F229" t="s">
        <v>31</v>
      </c>
      <c r="G229" t="s">
        <v>153</v>
      </c>
      <c r="H229" t="s">
        <v>71</v>
      </c>
      <c r="I229">
        <v>1</v>
      </c>
      <c r="J229" t="s">
        <v>409</v>
      </c>
      <c r="K229" t="s">
        <v>414</v>
      </c>
      <c r="L229" t="s">
        <v>289</v>
      </c>
      <c r="M229">
        <v>35</v>
      </c>
      <c r="U229" t="s">
        <v>541</v>
      </c>
    </row>
    <row r="230" spans="1:21" x14ac:dyDescent="0.3">
      <c r="A230">
        <v>80</v>
      </c>
      <c r="B230">
        <v>4</v>
      </c>
      <c r="C230" t="s">
        <v>216</v>
      </c>
      <c r="D230" t="s">
        <v>540</v>
      </c>
      <c r="E230" t="s">
        <v>23</v>
      </c>
      <c r="F230" t="s">
        <v>31</v>
      </c>
      <c r="G230" t="s">
        <v>153</v>
      </c>
      <c r="H230" t="s">
        <v>71</v>
      </c>
      <c r="I230">
        <v>1</v>
      </c>
      <c r="J230" t="s">
        <v>409</v>
      </c>
      <c r="K230" t="s">
        <v>415</v>
      </c>
      <c r="L230" t="s">
        <v>276</v>
      </c>
      <c r="M230">
        <v>34</v>
      </c>
      <c r="U230" t="s">
        <v>541</v>
      </c>
    </row>
    <row r="231" spans="1:21" x14ac:dyDescent="0.3">
      <c r="A231">
        <v>80</v>
      </c>
      <c r="B231">
        <v>5</v>
      </c>
      <c r="C231" t="s">
        <v>216</v>
      </c>
      <c r="D231" t="s">
        <v>540</v>
      </c>
      <c r="E231" t="s">
        <v>23</v>
      </c>
      <c r="F231" t="s">
        <v>31</v>
      </c>
      <c r="G231" t="s">
        <v>153</v>
      </c>
      <c r="H231" t="s">
        <v>71</v>
      </c>
      <c r="I231">
        <v>1</v>
      </c>
      <c r="J231" t="s">
        <v>409</v>
      </c>
      <c r="K231" t="s">
        <v>416</v>
      </c>
      <c r="L231" t="s">
        <v>417</v>
      </c>
      <c r="M231">
        <v>49</v>
      </c>
      <c r="O231">
        <v>59</v>
      </c>
      <c r="U231" t="s">
        <v>541</v>
      </c>
    </row>
    <row r="232" spans="1:21" x14ac:dyDescent="0.3">
      <c r="A232">
        <v>81</v>
      </c>
      <c r="B232">
        <v>1</v>
      </c>
      <c r="C232" t="s">
        <v>216</v>
      </c>
      <c r="D232" t="s">
        <v>543</v>
      </c>
      <c r="E232" t="s">
        <v>28</v>
      </c>
      <c r="F232" t="s">
        <v>25</v>
      </c>
      <c r="G232" t="s">
        <v>153</v>
      </c>
      <c r="H232" t="s">
        <v>71</v>
      </c>
      <c r="I232">
        <v>1</v>
      </c>
      <c r="J232" t="s">
        <v>409</v>
      </c>
      <c r="K232" t="s">
        <v>410</v>
      </c>
      <c r="L232" t="s">
        <v>276</v>
      </c>
      <c r="M232">
        <v>26</v>
      </c>
      <c r="U232" t="s">
        <v>544</v>
      </c>
    </row>
    <row r="233" spans="1:21" x14ac:dyDescent="0.3">
      <c r="A233">
        <v>81</v>
      </c>
      <c r="B233">
        <v>2</v>
      </c>
      <c r="C233" t="s">
        <v>216</v>
      </c>
      <c r="D233" t="s">
        <v>543</v>
      </c>
      <c r="E233" t="s">
        <v>28</v>
      </c>
      <c r="F233" t="s">
        <v>25</v>
      </c>
      <c r="G233" t="s">
        <v>153</v>
      </c>
      <c r="H233" t="s">
        <v>71</v>
      </c>
      <c r="I233">
        <v>1</v>
      </c>
      <c r="J233" t="s">
        <v>409</v>
      </c>
      <c r="K233" t="s">
        <v>887</v>
      </c>
      <c r="L233" t="s">
        <v>276</v>
      </c>
      <c r="M233">
        <v>31</v>
      </c>
      <c r="U233" t="s">
        <v>544</v>
      </c>
    </row>
    <row r="234" spans="1:21" x14ac:dyDescent="0.3">
      <c r="A234">
        <v>82</v>
      </c>
      <c r="B234">
        <v>1</v>
      </c>
      <c r="C234" t="s">
        <v>216</v>
      </c>
      <c r="D234" t="s">
        <v>546</v>
      </c>
      <c r="E234" t="s">
        <v>23</v>
      </c>
      <c r="F234" t="s">
        <v>21</v>
      </c>
      <c r="G234" t="s">
        <v>153</v>
      </c>
      <c r="H234" t="s">
        <v>71</v>
      </c>
      <c r="I234">
        <v>1</v>
      </c>
      <c r="J234" t="s">
        <v>409</v>
      </c>
      <c r="K234" t="s">
        <v>410</v>
      </c>
      <c r="L234" t="s">
        <v>276</v>
      </c>
      <c r="M234">
        <v>27</v>
      </c>
      <c r="U234" t="s">
        <v>547</v>
      </c>
    </row>
    <row r="235" spans="1:21" x14ac:dyDescent="0.3">
      <c r="A235">
        <v>83</v>
      </c>
      <c r="B235">
        <v>1</v>
      </c>
      <c r="C235" t="s">
        <v>216</v>
      </c>
      <c r="D235" t="s">
        <v>549</v>
      </c>
      <c r="E235" t="s">
        <v>23</v>
      </c>
      <c r="F235" t="s">
        <v>26</v>
      </c>
      <c r="G235" t="s">
        <v>153</v>
      </c>
      <c r="H235" t="s">
        <v>71</v>
      </c>
      <c r="I235">
        <v>1</v>
      </c>
      <c r="J235" t="s">
        <v>409</v>
      </c>
      <c r="K235" t="s">
        <v>410</v>
      </c>
      <c r="L235" t="s">
        <v>276</v>
      </c>
      <c r="M235">
        <v>25</v>
      </c>
      <c r="U235" t="s">
        <v>550</v>
      </c>
    </row>
    <row r="236" spans="1:21" x14ac:dyDescent="0.3">
      <c r="A236">
        <v>83</v>
      </c>
      <c r="B236">
        <v>2</v>
      </c>
      <c r="C236" t="s">
        <v>216</v>
      </c>
      <c r="D236" t="s">
        <v>549</v>
      </c>
      <c r="E236" t="s">
        <v>23</v>
      </c>
      <c r="F236" t="s">
        <v>26</v>
      </c>
      <c r="G236" t="s">
        <v>153</v>
      </c>
      <c r="H236" t="s">
        <v>71</v>
      </c>
      <c r="I236">
        <v>1</v>
      </c>
      <c r="J236" t="s">
        <v>409</v>
      </c>
      <c r="K236" t="s">
        <v>887</v>
      </c>
      <c r="L236" t="s">
        <v>276</v>
      </c>
      <c r="M236">
        <v>25</v>
      </c>
      <c r="U236" t="s">
        <v>550</v>
      </c>
    </row>
    <row r="237" spans="1:21" x14ac:dyDescent="0.3">
      <c r="A237">
        <v>84</v>
      </c>
      <c r="B237">
        <v>1</v>
      </c>
      <c r="C237" t="s">
        <v>216</v>
      </c>
      <c r="D237" t="s">
        <v>552</v>
      </c>
      <c r="E237" t="s">
        <v>23</v>
      </c>
      <c r="F237" t="s">
        <v>25</v>
      </c>
      <c r="G237" t="s">
        <v>153</v>
      </c>
      <c r="H237" t="s">
        <v>71</v>
      </c>
      <c r="I237">
        <v>1</v>
      </c>
      <c r="J237" t="s">
        <v>409</v>
      </c>
      <c r="K237" t="s">
        <v>410</v>
      </c>
      <c r="L237" t="s">
        <v>276</v>
      </c>
      <c r="M237">
        <v>26</v>
      </c>
      <c r="U237" t="s">
        <v>553</v>
      </c>
    </row>
    <row r="238" spans="1:21" x14ac:dyDescent="0.3">
      <c r="A238">
        <v>84</v>
      </c>
      <c r="B238">
        <v>2</v>
      </c>
      <c r="C238" t="s">
        <v>216</v>
      </c>
      <c r="D238" t="s">
        <v>552</v>
      </c>
      <c r="E238" t="s">
        <v>23</v>
      </c>
      <c r="F238" t="s">
        <v>25</v>
      </c>
      <c r="G238" t="s">
        <v>153</v>
      </c>
      <c r="H238" t="s">
        <v>71</v>
      </c>
      <c r="I238">
        <v>1</v>
      </c>
      <c r="J238" t="s">
        <v>409</v>
      </c>
      <c r="K238" t="s">
        <v>887</v>
      </c>
      <c r="L238" t="s">
        <v>276</v>
      </c>
      <c r="M238">
        <v>31</v>
      </c>
      <c r="U238" t="s">
        <v>553</v>
      </c>
    </row>
    <row r="239" spans="1:21" x14ac:dyDescent="0.3">
      <c r="A239">
        <v>85</v>
      </c>
      <c r="B239">
        <v>1</v>
      </c>
      <c r="C239" t="s">
        <v>216</v>
      </c>
      <c r="D239" t="s">
        <v>555</v>
      </c>
      <c r="E239" t="s">
        <v>23</v>
      </c>
      <c r="F239" t="s">
        <v>26</v>
      </c>
      <c r="G239" t="s">
        <v>153</v>
      </c>
      <c r="H239" t="s">
        <v>71</v>
      </c>
      <c r="I239">
        <v>1</v>
      </c>
      <c r="J239" t="s">
        <v>409</v>
      </c>
      <c r="K239" t="s">
        <v>410</v>
      </c>
      <c r="L239" t="s">
        <v>276</v>
      </c>
      <c r="M239">
        <v>25</v>
      </c>
      <c r="U239" t="s">
        <v>556</v>
      </c>
    </row>
    <row r="240" spans="1:21" x14ac:dyDescent="0.3">
      <c r="A240">
        <v>85</v>
      </c>
      <c r="B240">
        <v>2</v>
      </c>
      <c r="C240" t="s">
        <v>216</v>
      </c>
      <c r="D240" t="s">
        <v>555</v>
      </c>
      <c r="E240" t="s">
        <v>23</v>
      </c>
      <c r="F240" t="s">
        <v>26</v>
      </c>
      <c r="G240" t="s">
        <v>153</v>
      </c>
      <c r="H240" t="s">
        <v>71</v>
      </c>
      <c r="I240">
        <v>1</v>
      </c>
      <c r="J240" t="s">
        <v>409</v>
      </c>
      <c r="K240" t="s">
        <v>887</v>
      </c>
      <c r="L240" t="s">
        <v>276</v>
      </c>
      <c r="M240">
        <v>25</v>
      </c>
      <c r="U240" t="s">
        <v>556</v>
      </c>
    </row>
    <row r="241" spans="1:21" x14ac:dyDescent="0.3">
      <c r="A241">
        <v>86</v>
      </c>
      <c r="B241">
        <v>1</v>
      </c>
      <c r="C241" t="s">
        <v>216</v>
      </c>
      <c r="D241" t="s">
        <v>558</v>
      </c>
      <c r="E241" t="s">
        <v>23</v>
      </c>
      <c r="F241" t="s">
        <v>25</v>
      </c>
      <c r="G241" t="s">
        <v>153</v>
      </c>
      <c r="H241" t="s">
        <v>71</v>
      </c>
      <c r="I241">
        <v>1</v>
      </c>
      <c r="J241" t="s">
        <v>409</v>
      </c>
      <c r="K241" t="s">
        <v>410</v>
      </c>
      <c r="L241" t="s">
        <v>276</v>
      </c>
      <c r="M241">
        <v>24</v>
      </c>
      <c r="U241" t="s">
        <v>559</v>
      </c>
    </row>
    <row r="242" spans="1:21" x14ac:dyDescent="0.3">
      <c r="A242">
        <v>86</v>
      </c>
      <c r="B242">
        <v>2</v>
      </c>
      <c r="C242" t="s">
        <v>216</v>
      </c>
      <c r="D242" t="s">
        <v>558</v>
      </c>
      <c r="E242" t="s">
        <v>23</v>
      </c>
      <c r="F242" t="s">
        <v>25</v>
      </c>
      <c r="G242" t="s">
        <v>153</v>
      </c>
      <c r="H242" t="s">
        <v>71</v>
      </c>
      <c r="I242">
        <v>1</v>
      </c>
      <c r="J242" t="s">
        <v>409</v>
      </c>
      <c r="K242" t="s">
        <v>887</v>
      </c>
      <c r="L242" t="s">
        <v>276</v>
      </c>
      <c r="M242">
        <v>29</v>
      </c>
      <c r="U242" t="s">
        <v>559</v>
      </c>
    </row>
    <row r="243" spans="1:21" x14ac:dyDescent="0.3">
      <c r="A243">
        <v>87</v>
      </c>
      <c r="B243">
        <v>1</v>
      </c>
      <c r="C243" t="s">
        <v>717</v>
      </c>
      <c r="D243" t="s">
        <v>558</v>
      </c>
      <c r="E243" t="s">
        <v>24</v>
      </c>
      <c r="F243" t="s">
        <v>25</v>
      </c>
      <c r="G243" t="s">
        <v>153</v>
      </c>
      <c r="H243" t="s">
        <v>71</v>
      </c>
      <c r="I243">
        <v>1</v>
      </c>
      <c r="J243" t="s">
        <v>409</v>
      </c>
      <c r="K243" t="s">
        <v>410</v>
      </c>
      <c r="L243" t="s">
        <v>276</v>
      </c>
      <c r="M243">
        <v>24</v>
      </c>
      <c r="U243" t="s">
        <v>722</v>
      </c>
    </row>
    <row r="244" spans="1:21" x14ac:dyDescent="0.3">
      <c r="A244">
        <v>87</v>
      </c>
      <c r="B244">
        <v>2</v>
      </c>
      <c r="C244" t="s">
        <v>717</v>
      </c>
      <c r="D244" t="s">
        <v>558</v>
      </c>
      <c r="E244" t="s">
        <v>24</v>
      </c>
      <c r="F244" t="s">
        <v>25</v>
      </c>
      <c r="G244" t="s">
        <v>153</v>
      </c>
      <c r="H244" t="s">
        <v>71</v>
      </c>
      <c r="I244">
        <v>1</v>
      </c>
      <c r="J244" t="s">
        <v>409</v>
      </c>
      <c r="K244" t="s">
        <v>887</v>
      </c>
      <c r="L244" t="s">
        <v>276</v>
      </c>
      <c r="M244">
        <v>29</v>
      </c>
      <c r="U244" t="s">
        <v>722</v>
      </c>
    </row>
    <row r="245" spans="1:21" x14ac:dyDescent="0.3">
      <c r="A245">
        <v>88</v>
      </c>
      <c r="B245">
        <v>1</v>
      </c>
      <c r="C245" t="s">
        <v>216</v>
      </c>
      <c r="D245" t="s">
        <v>561</v>
      </c>
      <c r="E245" t="s">
        <v>24</v>
      </c>
      <c r="F245" t="s">
        <v>25</v>
      </c>
      <c r="G245" t="s">
        <v>160</v>
      </c>
      <c r="H245" t="s">
        <v>71</v>
      </c>
      <c r="I245">
        <v>1</v>
      </c>
      <c r="J245" t="s">
        <v>409</v>
      </c>
      <c r="K245" t="s">
        <v>410</v>
      </c>
      <c r="L245" t="s">
        <v>276</v>
      </c>
      <c r="M245">
        <v>25</v>
      </c>
      <c r="U245" t="s">
        <v>562</v>
      </c>
    </row>
    <row r="246" spans="1:21" x14ac:dyDescent="0.3">
      <c r="A246">
        <v>88</v>
      </c>
      <c r="B246">
        <v>2</v>
      </c>
      <c r="C246" t="s">
        <v>216</v>
      </c>
      <c r="D246" t="s">
        <v>561</v>
      </c>
      <c r="E246" t="s">
        <v>24</v>
      </c>
      <c r="F246" t="s">
        <v>25</v>
      </c>
      <c r="G246" t="s">
        <v>160</v>
      </c>
      <c r="H246" t="s">
        <v>71</v>
      </c>
      <c r="I246">
        <v>1</v>
      </c>
      <c r="J246" t="s">
        <v>409</v>
      </c>
      <c r="K246" t="s">
        <v>887</v>
      </c>
      <c r="L246" t="s">
        <v>276</v>
      </c>
      <c r="M246">
        <v>33</v>
      </c>
      <c r="U246" t="s">
        <v>562</v>
      </c>
    </row>
    <row r="247" spans="1:21" x14ac:dyDescent="0.3">
      <c r="A247">
        <v>89</v>
      </c>
      <c r="B247">
        <v>1</v>
      </c>
      <c r="C247" t="s">
        <v>218</v>
      </c>
      <c r="D247" t="s">
        <v>561</v>
      </c>
      <c r="E247" t="s">
        <v>28</v>
      </c>
      <c r="F247" t="s">
        <v>25</v>
      </c>
      <c r="G247" t="s">
        <v>160</v>
      </c>
      <c r="H247" t="s">
        <v>71</v>
      </c>
      <c r="I247">
        <v>1</v>
      </c>
      <c r="J247" t="s">
        <v>409</v>
      </c>
      <c r="K247" t="s">
        <v>410</v>
      </c>
      <c r="L247" t="s">
        <v>276</v>
      </c>
      <c r="M247">
        <v>25</v>
      </c>
      <c r="U247" t="s">
        <v>564</v>
      </c>
    </row>
    <row r="248" spans="1:21" x14ac:dyDescent="0.3">
      <c r="A248">
        <v>89</v>
      </c>
      <c r="B248">
        <v>2</v>
      </c>
      <c r="C248" t="s">
        <v>218</v>
      </c>
      <c r="D248" t="s">
        <v>561</v>
      </c>
      <c r="E248" t="s">
        <v>28</v>
      </c>
      <c r="F248" t="s">
        <v>25</v>
      </c>
      <c r="G248" t="s">
        <v>160</v>
      </c>
      <c r="H248" t="s">
        <v>71</v>
      </c>
      <c r="I248">
        <v>1</v>
      </c>
      <c r="J248" t="s">
        <v>409</v>
      </c>
      <c r="K248" t="s">
        <v>887</v>
      </c>
      <c r="L248" t="s">
        <v>276</v>
      </c>
      <c r="M248">
        <v>33</v>
      </c>
      <c r="U248" t="s">
        <v>564</v>
      </c>
    </row>
    <row r="249" spans="1:21" x14ac:dyDescent="0.3">
      <c r="A249">
        <v>90</v>
      </c>
      <c r="B249">
        <v>1</v>
      </c>
      <c r="C249" t="s">
        <v>216</v>
      </c>
      <c r="D249" t="s">
        <v>565</v>
      </c>
      <c r="E249" t="s">
        <v>24</v>
      </c>
      <c r="F249" t="s">
        <v>26</v>
      </c>
      <c r="G249" t="s">
        <v>160</v>
      </c>
      <c r="H249" t="s">
        <v>71</v>
      </c>
      <c r="I249">
        <v>1</v>
      </c>
      <c r="J249" t="s">
        <v>409</v>
      </c>
      <c r="K249" t="s">
        <v>410</v>
      </c>
      <c r="L249" t="s">
        <v>276</v>
      </c>
      <c r="M249">
        <v>25</v>
      </c>
      <c r="U249" t="s">
        <v>566</v>
      </c>
    </row>
    <row r="250" spans="1:21" x14ac:dyDescent="0.3">
      <c r="A250">
        <v>90</v>
      </c>
      <c r="B250">
        <v>2</v>
      </c>
      <c r="C250" t="s">
        <v>216</v>
      </c>
      <c r="D250" t="s">
        <v>565</v>
      </c>
      <c r="E250" t="s">
        <v>24</v>
      </c>
      <c r="F250" t="s">
        <v>26</v>
      </c>
      <c r="G250" t="s">
        <v>160</v>
      </c>
      <c r="H250" t="s">
        <v>71</v>
      </c>
      <c r="I250">
        <v>1</v>
      </c>
      <c r="J250" t="s">
        <v>409</v>
      </c>
      <c r="K250" t="s">
        <v>887</v>
      </c>
      <c r="L250" t="s">
        <v>276</v>
      </c>
      <c r="M250">
        <v>25</v>
      </c>
      <c r="U250" t="s">
        <v>566</v>
      </c>
    </row>
    <row r="251" spans="1:21" x14ac:dyDescent="0.3">
      <c r="A251">
        <v>91</v>
      </c>
      <c r="B251">
        <v>1</v>
      </c>
      <c r="C251" t="s">
        <v>216</v>
      </c>
      <c r="D251" t="s">
        <v>568</v>
      </c>
      <c r="E251" t="s">
        <v>23</v>
      </c>
      <c r="F251" t="s">
        <v>31</v>
      </c>
      <c r="G251" t="s">
        <v>160</v>
      </c>
      <c r="H251" t="s">
        <v>71</v>
      </c>
      <c r="I251">
        <v>1</v>
      </c>
      <c r="J251" t="s">
        <v>409</v>
      </c>
      <c r="K251" t="s">
        <v>410</v>
      </c>
      <c r="L251" t="s">
        <v>289</v>
      </c>
      <c r="M251">
        <v>35</v>
      </c>
      <c r="U251" t="s">
        <v>569</v>
      </c>
    </row>
    <row r="252" spans="1:21" x14ac:dyDescent="0.3">
      <c r="A252">
        <v>91</v>
      </c>
      <c r="B252">
        <v>2</v>
      </c>
      <c r="C252" t="s">
        <v>216</v>
      </c>
      <c r="D252" t="s">
        <v>568</v>
      </c>
      <c r="E252" t="s">
        <v>23</v>
      </c>
      <c r="F252" t="s">
        <v>31</v>
      </c>
      <c r="G252" t="s">
        <v>160</v>
      </c>
      <c r="H252" t="s">
        <v>71</v>
      </c>
      <c r="I252">
        <v>1</v>
      </c>
      <c r="J252" t="s">
        <v>409</v>
      </c>
      <c r="K252" t="s">
        <v>411</v>
      </c>
      <c r="L252" t="s">
        <v>289</v>
      </c>
      <c r="M252">
        <v>35</v>
      </c>
      <c r="U252" t="s">
        <v>569</v>
      </c>
    </row>
    <row r="253" spans="1:21" x14ac:dyDescent="0.3">
      <c r="A253">
        <v>91</v>
      </c>
      <c r="B253">
        <v>3</v>
      </c>
      <c r="C253" t="s">
        <v>216</v>
      </c>
      <c r="D253" t="s">
        <v>568</v>
      </c>
      <c r="E253" t="s">
        <v>23</v>
      </c>
      <c r="F253" t="s">
        <v>31</v>
      </c>
      <c r="G253" t="s">
        <v>160</v>
      </c>
      <c r="H253" t="s">
        <v>71</v>
      </c>
      <c r="I253">
        <v>1</v>
      </c>
      <c r="J253" t="s">
        <v>409</v>
      </c>
      <c r="K253" t="s">
        <v>412</v>
      </c>
      <c r="L253" t="s">
        <v>276</v>
      </c>
      <c r="M253">
        <v>31</v>
      </c>
      <c r="U253" t="s">
        <v>569</v>
      </c>
    </row>
    <row r="254" spans="1:21" x14ac:dyDescent="0.3">
      <c r="A254">
        <v>91</v>
      </c>
      <c r="B254">
        <v>4</v>
      </c>
      <c r="C254" t="s">
        <v>216</v>
      </c>
      <c r="D254" t="s">
        <v>568</v>
      </c>
      <c r="E254" t="s">
        <v>23</v>
      </c>
      <c r="F254" t="s">
        <v>31</v>
      </c>
      <c r="G254" t="s">
        <v>160</v>
      </c>
      <c r="H254" t="s">
        <v>71</v>
      </c>
      <c r="I254">
        <v>1</v>
      </c>
      <c r="J254" t="s">
        <v>409</v>
      </c>
      <c r="K254" t="s">
        <v>891</v>
      </c>
      <c r="L254" t="s">
        <v>289</v>
      </c>
      <c r="M254">
        <v>43</v>
      </c>
      <c r="U254" t="s">
        <v>569</v>
      </c>
    </row>
    <row r="255" spans="1:21" x14ac:dyDescent="0.3">
      <c r="A255">
        <v>91</v>
      </c>
      <c r="B255">
        <v>5</v>
      </c>
      <c r="C255" t="s">
        <v>216</v>
      </c>
      <c r="D255" t="s">
        <v>568</v>
      </c>
      <c r="E255" t="s">
        <v>23</v>
      </c>
      <c r="F255" t="s">
        <v>31</v>
      </c>
      <c r="G255" t="s">
        <v>160</v>
      </c>
      <c r="H255" t="s">
        <v>71</v>
      </c>
      <c r="I255">
        <v>1</v>
      </c>
      <c r="J255" t="s">
        <v>409</v>
      </c>
      <c r="K255" t="s">
        <v>415</v>
      </c>
      <c r="L255" t="s">
        <v>276</v>
      </c>
      <c r="M255">
        <v>34</v>
      </c>
      <c r="U255" t="s">
        <v>569</v>
      </c>
    </row>
    <row r="256" spans="1:21" x14ac:dyDescent="0.3">
      <c r="A256">
        <v>91</v>
      </c>
      <c r="B256">
        <v>6</v>
      </c>
      <c r="C256" t="s">
        <v>216</v>
      </c>
      <c r="D256" t="s">
        <v>568</v>
      </c>
      <c r="E256" t="s">
        <v>23</v>
      </c>
      <c r="F256" t="s">
        <v>31</v>
      </c>
      <c r="G256" t="s">
        <v>160</v>
      </c>
      <c r="H256" t="s">
        <v>71</v>
      </c>
      <c r="I256">
        <v>1</v>
      </c>
      <c r="J256" t="s">
        <v>409</v>
      </c>
      <c r="K256" t="s">
        <v>887</v>
      </c>
      <c r="L256" t="s">
        <v>276</v>
      </c>
      <c r="M256">
        <v>34</v>
      </c>
      <c r="U256" t="s">
        <v>569</v>
      </c>
    </row>
    <row r="257" spans="1:21" x14ac:dyDescent="0.3">
      <c r="A257">
        <v>91</v>
      </c>
      <c r="B257">
        <v>7</v>
      </c>
      <c r="C257" t="s">
        <v>216</v>
      </c>
      <c r="D257" t="s">
        <v>568</v>
      </c>
      <c r="E257" t="s">
        <v>23</v>
      </c>
      <c r="F257" t="s">
        <v>31</v>
      </c>
      <c r="G257" t="s">
        <v>160</v>
      </c>
      <c r="H257" t="s">
        <v>71</v>
      </c>
      <c r="I257">
        <v>1</v>
      </c>
      <c r="J257" t="s">
        <v>409</v>
      </c>
      <c r="K257" t="s">
        <v>888</v>
      </c>
      <c r="L257" t="s">
        <v>417</v>
      </c>
      <c r="M257">
        <v>47</v>
      </c>
      <c r="O257">
        <v>57</v>
      </c>
      <c r="U257" t="s">
        <v>569</v>
      </c>
    </row>
    <row r="258" spans="1:21" x14ac:dyDescent="0.3">
      <c r="A258">
        <v>92</v>
      </c>
      <c r="B258">
        <v>1</v>
      </c>
      <c r="C258" t="s">
        <v>218</v>
      </c>
      <c r="D258" t="s">
        <v>568</v>
      </c>
      <c r="E258" t="s">
        <v>24</v>
      </c>
      <c r="F258" t="s">
        <v>31</v>
      </c>
      <c r="G258" t="s">
        <v>160</v>
      </c>
      <c r="H258" t="s">
        <v>71</v>
      </c>
      <c r="I258">
        <v>1</v>
      </c>
      <c r="J258" t="s">
        <v>409</v>
      </c>
      <c r="K258" t="s">
        <v>410</v>
      </c>
      <c r="L258" t="s">
        <v>289</v>
      </c>
      <c r="M258">
        <v>35</v>
      </c>
      <c r="U258" t="s">
        <v>571</v>
      </c>
    </row>
    <row r="259" spans="1:21" x14ac:dyDescent="0.3">
      <c r="A259">
        <v>92</v>
      </c>
      <c r="B259">
        <v>2</v>
      </c>
      <c r="C259" t="s">
        <v>218</v>
      </c>
      <c r="D259" t="s">
        <v>568</v>
      </c>
      <c r="E259" t="s">
        <v>24</v>
      </c>
      <c r="F259" t="s">
        <v>31</v>
      </c>
      <c r="G259" t="s">
        <v>160</v>
      </c>
      <c r="H259" t="s">
        <v>71</v>
      </c>
      <c r="I259">
        <v>1</v>
      </c>
      <c r="J259" t="s">
        <v>409</v>
      </c>
      <c r="K259" t="s">
        <v>411</v>
      </c>
      <c r="L259" t="s">
        <v>289</v>
      </c>
      <c r="M259">
        <v>35</v>
      </c>
      <c r="U259" t="s">
        <v>571</v>
      </c>
    </row>
    <row r="260" spans="1:21" x14ac:dyDescent="0.3">
      <c r="A260">
        <v>92</v>
      </c>
      <c r="B260">
        <v>3</v>
      </c>
      <c r="C260" t="s">
        <v>218</v>
      </c>
      <c r="D260" t="s">
        <v>568</v>
      </c>
      <c r="E260" t="s">
        <v>24</v>
      </c>
      <c r="F260" t="s">
        <v>31</v>
      </c>
      <c r="G260" t="s">
        <v>160</v>
      </c>
      <c r="H260" t="s">
        <v>71</v>
      </c>
      <c r="I260">
        <v>1</v>
      </c>
      <c r="J260" t="s">
        <v>409</v>
      </c>
      <c r="K260" t="s">
        <v>412</v>
      </c>
      <c r="L260" t="s">
        <v>276</v>
      </c>
      <c r="M260">
        <v>32</v>
      </c>
      <c r="U260" t="s">
        <v>571</v>
      </c>
    </row>
    <row r="261" spans="1:21" x14ac:dyDescent="0.3">
      <c r="A261">
        <v>92</v>
      </c>
      <c r="B261">
        <v>4</v>
      </c>
      <c r="C261" t="s">
        <v>218</v>
      </c>
      <c r="D261" t="s">
        <v>568</v>
      </c>
      <c r="E261" t="s">
        <v>24</v>
      </c>
      <c r="F261" t="s">
        <v>31</v>
      </c>
      <c r="G261" t="s">
        <v>160</v>
      </c>
      <c r="H261" t="s">
        <v>71</v>
      </c>
      <c r="I261">
        <v>1</v>
      </c>
      <c r="J261" t="s">
        <v>409</v>
      </c>
      <c r="K261" t="s">
        <v>891</v>
      </c>
      <c r="L261" t="s">
        <v>289</v>
      </c>
      <c r="M261">
        <v>43</v>
      </c>
      <c r="U261" t="s">
        <v>571</v>
      </c>
    </row>
    <row r="262" spans="1:21" x14ac:dyDescent="0.3">
      <c r="A262">
        <v>92</v>
      </c>
      <c r="B262">
        <v>5</v>
      </c>
      <c r="C262" t="s">
        <v>218</v>
      </c>
      <c r="D262" t="s">
        <v>568</v>
      </c>
      <c r="E262" t="s">
        <v>24</v>
      </c>
      <c r="F262" t="s">
        <v>31</v>
      </c>
      <c r="G262" t="s">
        <v>160</v>
      </c>
      <c r="H262" t="s">
        <v>71</v>
      </c>
      <c r="I262">
        <v>1</v>
      </c>
      <c r="J262" t="s">
        <v>409</v>
      </c>
      <c r="K262" t="s">
        <v>415</v>
      </c>
      <c r="L262" t="s">
        <v>413</v>
      </c>
      <c r="M262">
        <v>37</v>
      </c>
      <c r="U262" t="s">
        <v>571</v>
      </c>
    </row>
    <row r="263" spans="1:21" x14ac:dyDescent="0.3">
      <c r="A263">
        <v>92</v>
      </c>
      <c r="B263">
        <v>6</v>
      </c>
      <c r="C263" t="s">
        <v>218</v>
      </c>
      <c r="D263" t="s">
        <v>568</v>
      </c>
      <c r="E263" t="s">
        <v>24</v>
      </c>
      <c r="F263" t="s">
        <v>31</v>
      </c>
      <c r="G263" t="s">
        <v>160</v>
      </c>
      <c r="H263" t="s">
        <v>71</v>
      </c>
      <c r="I263">
        <v>1</v>
      </c>
      <c r="J263" t="s">
        <v>409</v>
      </c>
      <c r="K263" t="s">
        <v>891</v>
      </c>
      <c r="L263" t="s">
        <v>417</v>
      </c>
      <c r="M263">
        <v>47</v>
      </c>
      <c r="O263">
        <v>57</v>
      </c>
      <c r="U263" t="s">
        <v>571</v>
      </c>
    </row>
    <row r="264" spans="1:21" x14ac:dyDescent="0.3">
      <c r="A264">
        <v>92</v>
      </c>
      <c r="B264">
        <v>7</v>
      </c>
      <c r="C264" t="s">
        <v>218</v>
      </c>
      <c r="D264" t="s">
        <v>568</v>
      </c>
      <c r="E264" t="s">
        <v>24</v>
      </c>
      <c r="F264" t="s">
        <v>31</v>
      </c>
      <c r="G264" t="s">
        <v>160</v>
      </c>
      <c r="H264" t="s">
        <v>71</v>
      </c>
      <c r="I264">
        <v>1</v>
      </c>
      <c r="J264" t="s">
        <v>409</v>
      </c>
      <c r="K264" t="s">
        <v>415</v>
      </c>
      <c r="L264" t="s">
        <v>417</v>
      </c>
      <c r="M264">
        <v>47</v>
      </c>
      <c r="O264">
        <v>57</v>
      </c>
      <c r="U264" t="s">
        <v>571</v>
      </c>
    </row>
    <row r="265" spans="1:21" x14ac:dyDescent="0.3">
      <c r="A265">
        <v>93</v>
      </c>
      <c r="B265">
        <v>1</v>
      </c>
      <c r="C265" t="s">
        <v>216</v>
      </c>
      <c r="D265" t="s">
        <v>572</v>
      </c>
      <c r="E265" t="s">
        <v>23</v>
      </c>
      <c r="F265" t="s">
        <v>25</v>
      </c>
      <c r="G265" t="s">
        <v>160</v>
      </c>
      <c r="H265" t="s">
        <v>71</v>
      </c>
      <c r="I265">
        <v>1</v>
      </c>
      <c r="J265" t="s">
        <v>409</v>
      </c>
      <c r="K265" t="s">
        <v>410</v>
      </c>
      <c r="L265" t="s">
        <v>276</v>
      </c>
      <c r="M265">
        <v>26</v>
      </c>
      <c r="U265" t="s">
        <v>573</v>
      </c>
    </row>
    <row r="266" spans="1:21" x14ac:dyDescent="0.3">
      <c r="A266">
        <v>93</v>
      </c>
      <c r="B266">
        <v>2</v>
      </c>
      <c r="C266" t="s">
        <v>216</v>
      </c>
      <c r="D266" t="s">
        <v>572</v>
      </c>
      <c r="E266" t="s">
        <v>23</v>
      </c>
      <c r="F266" t="s">
        <v>25</v>
      </c>
      <c r="G266" t="s">
        <v>160</v>
      </c>
      <c r="H266" t="s">
        <v>71</v>
      </c>
      <c r="I266">
        <v>1</v>
      </c>
      <c r="J266" t="s">
        <v>409</v>
      </c>
      <c r="K266" t="s">
        <v>887</v>
      </c>
      <c r="L266" t="s">
        <v>276</v>
      </c>
      <c r="M266">
        <v>31</v>
      </c>
      <c r="U266" t="s">
        <v>573</v>
      </c>
    </row>
    <row r="267" spans="1:21" x14ac:dyDescent="0.3">
      <c r="A267">
        <v>94</v>
      </c>
      <c r="B267">
        <v>1</v>
      </c>
      <c r="C267" t="s">
        <v>216</v>
      </c>
      <c r="D267" t="s">
        <v>575</v>
      </c>
      <c r="E267" t="s">
        <v>24</v>
      </c>
      <c r="F267" t="s">
        <v>26</v>
      </c>
      <c r="G267" t="s">
        <v>160</v>
      </c>
      <c r="H267" t="s">
        <v>71</v>
      </c>
      <c r="I267">
        <v>1</v>
      </c>
      <c r="J267" t="s">
        <v>409</v>
      </c>
      <c r="K267" t="s">
        <v>410</v>
      </c>
      <c r="L267" t="s">
        <v>276</v>
      </c>
      <c r="M267">
        <v>25</v>
      </c>
      <c r="U267" t="s">
        <v>576</v>
      </c>
    </row>
    <row r="268" spans="1:21" x14ac:dyDescent="0.3">
      <c r="A268">
        <v>94</v>
      </c>
      <c r="B268">
        <v>2</v>
      </c>
      <c r="C268" t="s">
        <v>216</v>
      </c>
      <c r="D268" t="s">
        <v>575</v>
      </c>
      <c r="E268" t="s">
        <v>24</v>
      </c>
      <c r="F268" t="s">
        <v>26</v>
      </c>
      <c r="G268" t="s">
        <v>160</v>
      </c>
      <c r="H268" t="s">
        <v>71</v>
      </c>
      <c r="I268">
        <v>1</v>
      </c>
      <c r="J268" t="s">
        <v>409</v>
      </c>
      <c r="K268" t="s">
        <v>887</v>
      </c>
      <c r="L268" t="s">
        <v>276</v>
      </c>
      <c r="M268">
        <v>25</v>
      </c>
      <c r="U268" t="s">
        <v>576</v>
      </c>
    </row>
    <row r="269" spans="1:21" x14ac:dyDescent="0.3">
      <c r="A269">
        <v>95</v>
      </c>
      <c r="B269">
        <v>1</v>
      </c>
      <c r="C269" t="s">
        <v>216</v>
      </c>
      <c r="D269" t="s">
        <v>578</v>
      </c>
      <c r="E269" t="s">
        <v>24</v>
      </c>
      <c r="F269" t="s">
        <v>25</v>
      </c>
      <c r="G269" t="s">
        <v>160</v>
      </c>
      <c r="H269" t="s">
        <v>71</v>
      </c>
      <c r="I269">
        <v>1</v>
      </c>
      <c r="J269" t="s">
        <v>409</v>
      </c>
      <c r="K269" t="s">
        <v>410</v>
      </c>
      <c r="L269" t="s">
        <v>276</v>
      </c>
      <c r="M269">
        <v>26</v>
      </c>
      <c r="U269" t="s">
        <v>579</v>
      </c>
    </row>
    <row r="270" spans="1:21" x14ac:dyDescent="0.3">
      <c r="A270">
        <v>95</v>
      </c>
      <c r="B270">
        <v>2</v>
      </c>
      <c r="C270" t="s">
        <v>216</v>
      </c>
      <c r="D270" t="s">
        <v>578</v>
      </c>
      <c r="E270" t="s">
        <v>24</v>
      </c>
      <c r="F270" t="s">
        <v>25</v>
      </c>
      <c r="G270" t="s">
        <v>160</v>
      </c>
      <c r="H270" t="s">
        <v>71</v>
      </c>
      <c r="I270">
        <v>1</v>
      </c>
      <c r="J270" t="s">
        <v>409</v>
      </c>
      <c r="K270" t="s">
        <v>887</v>
      </c>
      <c r="L270" t="s">
        <v>276</v>
      </c>
      <c r="M270">
        <v>31</v>
      </c>
      <c r="U270" t="s">
        <v>579</v>
      </c>
    </row>
    <row r="271" spans="1:21" x14ac:dyDescent="0.3">
      <c r="A271">
        <v>96</v>
      </c>
      <c r="B271">
        <v>1</v>
      </c>
      <c r="C271" t="s">
        <v>216</v>
      </c>
      <c r="D271" t="s">
        <v>581</v>
      </c>
      <c r="E271" t="s">
        <v>24</v>
      </c>
      <c r="F271" t="s">
        <v>21</v>
      </c>
      <c r="G271" t="s">
        <v>160</v>
      </c>
      <c r="H271" t="s">
        <v>71</v>
      </c>
      <c r="I271">
        <v>1</v>
      </c>
      <c r="J271" t="s">
        <v>409</v>
      </c>
      <c r="K271" t="s">
        <v>410</v>
      </c>
      <c r="L271" t="s">
        <v>276</v>
      </c>
      <c r="M271">
        <v>27</v>
      </c>
      <c r="U271" t="s">
        <v>582</v>
      </c>
    </row>
    <row r="272" spans="1:21" x14ac:dyDescent="0.3">
      <c r="A272">
        <v>97</v>
      </c>
      <c r="B272">
        <v>1</v>
      </c>
      <c r="C272" t="s">
        <v>216</v>
      </c>
      <c r="D272" t="s">
        <v>584</v>
      </c>
      <c r="E272" t="s">
        <v>28</v>
      </c>
      <c r="F272" t="s">
        <v>25</v>
      </c>
      <c r="G272" t="s">
        <v>157</v>
      </c>
      <c r="H272" t="s">
        <v>71</v>
      </c>
      <c r="I272">
        <v>1</v>
      </c>
      <c r="J272" t="s">
        <v>409</v>
      </c>
      <c r="K272" t="s">
        <v>410</v>
      </c>
      <c r="L272" t="s">
        <v>276</v>
      </c>
      <c r="M272">
        <v>31</v>
      </c>
      <c r="U272" t="s">
        <v>585</v>
      </c>
    </row>
    <row r="273" spans="1:21" x14ac:dyDescent="0.3">
      <c r="A273">
        <v>97</v>
      </c>
      <c r="B273">
        <v>2</v>
      </c>
      <c r="C273" t="s">
        <v>216</v>
      </c>
      <c r="D273" t="s">
        <v>584</v>
      </c>
      <c r="E273" t="s">
        <v>28</v>
      </c>
      <c r="F273" t="s">
        <v>25</v>
      </c>
      <c r="G273" t="s">
        <v>157</v>
      </c>
      <c r="H273" t="s">
        <v>71</v>
      </c>
      <c r="I273">
        <v>1</v>
      </c>
      <c r="J273" t="s">
        <v>409</v>
      </c>
      <c r="K273" t="s">
        <v>887</v>
      </c>
      <c r="L273" t="s">
        <v>276</v>
      </c>
      <c r="M273">
        <v>33</v>
      </c>
      <c r="U273" t="s">
        <v>585</v>
      </c>
    </row>
    <row r="274" spans="1:21" x14ac:dyDescent="0.3">
      <c r="A274">
        <v>98</v>
      </c>
      <c r="B274">
        <v>1</v>
      </c>
      <c r="C274" t="s">
        <v>216</v>
      </c>
      <c r="D274" t="s">
        <v>587</v>
      </c>
      <c r="E274" t="s">
        <v>24</v>
      </c>
      <c r="F274" t="s">
        <v>25</v>
      </c>
      <c r="G274" t="s">
        <v>157</v>
      </c>
      <c r="H274" t="s">
        <v>71</v>
      </c>
      <c r="I274">
        <v>1</v>
      </c>
      <c r="J274" t="s">
        <v>409</v>
      </c>
      <c r="K274" t="s">
        <v>410</v>
      </c>
      <c r="L274" t="s">
        <v>276</v>
      </c>
      <c r="M274">
        <v>24</v>
      </c>
      <c r="U274" t="s">
        <v>588</v>
      </c>
    </row>
    <row r="275" spans="1:21" x14ac:dyDescent="0.3">
      <c r="A275">
        <v>98</v>
      </c>
      <c r="B275">
        <v>2</v>
      </c>
      <c r="C275" t="s">
        <v>216</v>
      </c>
      <c r="D275" t="s">
        <v>587</v>
      </c>
      <c r="E275" t="s">
        <v>24</v>
      </c>
      <c r="F275" t="s">
        <v>25</v>
      </c>
      <c r="G275" t="s">
        <v>157</v>
      </c>
      <c r="H275" t="s">
        <v>71</v>
      </c>
      <c r="I275">
        <v>1</v>
      </c>
      <c r="J275" t="s">
        <v>409</v>
      </c>
      <c r="K275" t="s">
        <v>887</v>
      </c>
      <c r="L275" t="s">
        <v>276</v>
      </c>
      <c r="M275">
        <v>29</v>
      </c>
      <c r="U275" t="s">
        <v>588</v>
      </c>
    </row>
    <row r="276" spans="1:21" x14ac:dyDescent="0.3">
      <c r="A276">
        <v>99</v>
      </c>
      <c r="B276">
        <v>1</v>
      </c>
      <c r="C276" t="s">
        <v>216</v>
      </c>
      <c r="D276" t="s">
        <v>590</v>
      </c>
      <c r="E276" t="s">
        <v>28</v>
      </c>
      <c r="F276" t="s">
        <v>31</v>
      </c>
      <c r="G276" t="s">
        <v>157</v>
      </c>
      <c r="H276" t="s">
        <v>71</v>
      </c>
      <c r="I276">
        <v>1</v>
      </c>
      <c r="J276" t="s">
        <v>409</v>
      </c>
      <c r="K276" t="s">
        <v>410</v>
      </c>
      <c r="L276" t="s">
        <v>289</v>
      </c>
      <c r="M276">
        <v>37</v>
      </c>
      <c r="U276" t="s">
        <v>591</v>
      </c>
    </row>
    <row r="277" spans="1:21" x14ac:dyDescent="0.3">
      <c r="A277">
        <v>99</v>
      </c>
      <c r="B277">
        <v>2</v>
      </c>
      <c r="C277" t="s">
        <v>216</v>
      </c>
      <c r="D277" t="s">
        <v>590</v>
      </c>
      <c r="E277" t="s">
        <v>28</v>
      </c>
      <c r="F277" t="s">
        <v>31</v>
      </c>
      <c r="G277" t="s">
        <v>157</v>
      </c>
      <c r="H277" t="s">
        <v>71</v>
      </c>
      <c r="I277">
        <v>1</v>
      </c>
      <c r="J277" t="s">
        <v>409</v>
      </c>
      <c r="K277" t="s">
        <v>411</v>
      </c>
      <c r="L277" t="s">
        <v>289</v>
      </c>
      <c r="M277">
        <v>37</v>
      </c>
      <c r="U277" t="s">
        <v>591</v>
      </c>
    </row>
    <row r="278" spans="1:21" x14ac:dyDescent="0.3">
      <c r="A278">
        <v>99</v>
      </c>
      <c r="B278">
        <v>3</v>
      </c>
      <c r="C278" t="s">
        <v>216</v>
      </c>
      <c r="D278" t="s">
        <v>590</v>
      </c>
      <c r="E278" t="s">
        <v>28</v>
      </c>
      <c r="F278" t="s">
        <v>31</v>
      </c>
      <c r="G278" t="s">
        <v>157</v>
      </c>
      <c r="H278" t="s">
        <v>71</v>
      </c>
      <c r="I278">
        <v>1</v>
      </c>
      <c r="J278" t="s">
        <v>409</v>
      </c>
      <c r="K278" t="s">
        <v>414</v>
      </c>
      <c r="L278" t="s">
        <v>289</v>
      </c>
      <c r="M278">
        <v>42</v>
      </c>
      <c r="U278" t="s">
        <v>591</v>
      </c>
    </row>
    <row r="279" spans="1:21" x14ac:dyDescent="0.3">
      <c r="A279">
        <v>99</v>
      </c>
      <c r="B279">
        <v>4</v>
      </c>
      <c r="C279" t="s">
        <v>216</v>
      </c>
      <c r="D279" t="s">
        <v>590</v>
      </c>
      <c r="E279" t="s">
        <v>28</v>
      </c>
      <c r="F279" t="s">
        <v>31</v>
      </c>
      <c r="G279" t="s">
        <v>157</v>
      </c>
      <c r="H279" t="s">
        <v>71</v>
      </c>
      <c r="I279">
        <v>1</v>
      </c>
      <c r="J279" t="s">
        <v>409</v>
      </c>
      <c r="K279" t="s">
        <v>415</v>
      </c>
      <c r="L279" t="s">
        <v>276</v>
      </c>
      <c r="M279">
        <v>35</v>
      </c>
      <c r="U279" t="s">
        <v>591</v>
      </c>
    </row>
    <row r="280" spans="1:21" x14ac:dyDescent="0.3">
      <c r="A280">
        <v>99</v>
      </c>
      <c r="B280">
        <v>5</v>
      </c>
      <c r="C280" t="s">
        <v>216</v>
      </c>
      <c r="D280" t="s">
        <v>590</v>
      </c>
      <c r="E280" t="s">
        <v>28</v>
      </c>
      <c r="F280" t="s">
        <v>31</v>
      </c>
      <c r="G280" t="s">
        <v>157</v>
      </c>
      <c r="H280" t="s">
        <v>71</v>
      </c>
      <c r="I280">
        <v>1</v>
      </c>
      <c r="J280" t="s">
        <v>409</v>
      </c>
      <c r="K280" t="s">
        <v>416</v>
      </c>
      <c r="L280" t="s">
        <v>417</v>
      </c>
      <c r="M280">
        <v>49</v>
      </c>
      <c r="O280">
        <v>59</v>
      </c>
      <c r="U280" t="s">
        <v>591</v>
      </c>
    </row>
    <row r="281" spans="1:21" x14ac:dyDescent="0.3">
      <c r="A281">
        <v>100</v>
      </c>
      <c r="B281">
        <v>1</v>
      </c>
      <c r="C281" t="s">
        <v>216</v>
      </c>
      <c r="D281" t="s">
        <v>593</v>
      </c>
      <c r="E281" t="s">
        <v>28</v>
      </c>
      <c r="F281" t="s">
        <v>26</v>
      </c>
      <c r="G281" t="s">
        <v>157</v>
      </c>
      <c r="H281" t="s">
        <v>71</v>
      </c>
      <c r="I281">
        <v>1</v>
      </c>
      <c r="J281" t="s">
        <v>409</v>
      </c>
      <c r="K281" t="s">
        <v>410</v>
      </c>
      <c r="L281" t="s">
        <v>276</v>
      </c>
      <c r="M281">
        <v>24</v>
      </c>
      <c r="U281" t="s">
        <v>594</v>
      </c>
    </row>
    <row r="282" spans="1:21" x14ac:dyDescent="0.3">
      <c r="A282">
        <v>100</v>
      </c>
      <c r="B282">
        <v>2</v>
      </c>
      <c r="C282" t="s">
        <v>216</v>
      </c>
      <c r="D282" t="s">
        <v>593</v>
      </c>
      <c r="E282" t="s">
        <v>28</v>
      </c>
      <c r="F282" t="s">
        <v>26</v>
      </c>
      <c r="G282" t="s">
        <v>157</v>
      </c>
      <c r="H282" t="s">
        <v>71</v>
      </c>
      <c r="I282">
        <v>1</v>
      </c>
      <c r="J282" t="s">
        <v>409</v>
      </c>
      <c r="K282" t="s">
        <v>887</v>
      </c>
      <c r="L282" t="s">
        <v>276</v>
      </c>
      <c r="M282">
        <v>24</v>
      </c>
      <c r="U282" t="s">
        <v>594</v>
      </c>
    </row>
    <row r="283" spans="1:21" x14ac:dyDescent="0.3">
      <c r="A283">
        <v>101</v>
      </c>
      <c r="B283">
        <v>1</v>
      </c>
      <c r="C283" t="s">
        <v>216</v>
      </c>
      <c r="D283" t="s">
        <v>596</v>
      </c>
      <c r="E283" t="s">
        <v>28</v>
      </c>
      <c r="F283" t="s">
        <v>21</v>
      </c>
      <c r="G283" t="s">
        <v>157</v>
      </c>
      <c r="H283" t="s">
        <v>71</v>
      </c>
      <c r="I283">
        <v>1</v>
      </c>
      <c r="J283" t="s">
        <v>409</v>
      </c>
      <c r="K283" t="s">
        <v>410</v>
      </c>
      <c r="L283" t="s">
        <v>276</v>
      </c>
      <c r="M283">
        <v>27</v>
      </c>
      <c r="U283" t="s">
        <v>597</v>
      </c>
    </row>
    <row r="284" spans="1:21" x14ac:dyDescent="0.3">
      <c r="A284">
        <v>102</v>
      </c>
      <c r="B284">
        <v>1</v>
      </c>
      <c r="C284" t="s">
        <v>216</v>
      </c>
      <c r="D284" t="s">
        <v>599</v>
      </c>
      <c r="E284" t="s">
        <v>28</v>
      </c>
      <c r="F284" t="s">
        <v>26</v>
      </c>
      <c r="G284" t="s">
        <v>157</v>
      </c>
      <c r="H284" t="s">
        <v>71</v>
      </c>
      <c r="I284">
        <v>1</v>
      </c>
      <c r="J284" t="s">
        <v>409</v>
      </c>
      <c r="K284" t="s">
        <v>410</v>
      </c>
      <c r="L284" t="s">
        <v>276</v>
      </c>
      <c r="M284">
        <v>23</v>
      </c>
      <c r="U284" t="s">
        <v>600</v>
      </c>
    </row>
    <row r="285" spans="1:21" x14ac:dyDescent="0.3">
      <c r="A285">
        <v>102</v>
      </c>
      <c r="B285">
        <v>2</v>
      </c>
      <c r="C285" t="s">
        <v>216</v>
      </c>
      <c r="D285" t="s">
        <v>599</v>
      </c>
      <c r="E285" t="s">
        <v>28</v>
      </c>
      <c r="F285" t="s">
        <v>26</v>
      </c>
      <c r="G285" t="s">
        <v>157</v>
      </c>
      <c r="H285" t="s">
        <v>71</v>
      </c>
      <c r="I285">
        <v>1</v>
      </c>
      <c r="J285" t="s">
        <v>409</v>
      </c>
      <c r="K285" t="s">
        <v>887</v>
      </c>
      <c r="L285" t="s">
        <v>276</v>
      </c>
      <c r="M285">
        <v>23</v>
      </c>
      <c r="U285" t="s">
        <v>600</v>
      </c>
    </row>
    <row r="286" spans="1:21" x14ac:dyDescent="0.3">
      <c r="A286">
        <v>103</v>
      </c>
      <c r="B286">
        <v>1</v>
      </c>
      <c r="C286" t="s">
        <v>216</v>
      </c>
      <c r="D286" t="s">
        <v>602</v>
      </c>
      <c r="E286" t="s">
        <v>28</v>
      </c>
      <c r="F286" t="s">
        <v>25</v>
      </c>
      <c r="G286" t="s">
        <v>157</v>
      </c>
      <c r="H286" t="s">
        <v>71</v>
      </c>
      <c r="I286">
        <v>1</v>
      </c>
      <c r="J286" t="s">
        <v>409</v>
      </c>
      <c r="K286" t="s">
        <v>410</v>
      </c>
      <c r="L286" t="s">
        <v>276</v>
      </c>
      <c r="M286">
        <v>26</v>
      </c>
      <c r="U286" t="s">
        <v>603</v>
      </c>
    </row>
    <row r="287" spans="1:21" x14ac:dyDescent="0.3">
      <c r="A287">
        <v>103</v>
      </c>
      <c r="B287">
        <v>2</v>
      </c>
      <c r="C287" t="s">
        <v>216</v>
      </c>
      <c r="D287" t="s">
        <v>602</v>
      </c>
      <c r="E287" t="s">
        <v>28</v>
      </c>
      <c r="F287" t="s">
        <v>25</v>
      </c>
      <c r="G287" t="s">
        <v>157</v>
      </c>
      <c r="H287" t="s">
        <v>71</v>
      </c>
      <c r="I287">
        <v>1</v>
      </c>
      <c r="J287" t="s">
        <v>409</v>
      </c>
      <c r="K287" t="s">
        <v>887</v>
      </c>
      <c r="L287" t="s">
        <v>276</v>
      </c>
      <c r="M287">
        <v>34</v>
      </c>
      <c r="U287" t="s">
        <v>603</v>
      </c>
    </row>
    <row r="288" spans="1:21" x14ac:dyDescent="0.3">
      <c r="A288">
        <v>104</v>
      </c>
      <c r="B288">
        <v>1</v>
      </c>
      <c r="C288" t="s">
        <v>216</v>
      </c>
      <c r="D288" t="s">
        <v>605</v>
      </c>
      <c r="E288" t="s">
        <v>23</v>
      </c>
      <c r="F288" t="s">
        <v>25</v>
      </c>
      <c r="G288" t="s">
        <v>158</v>
      </c>
      <c r="H288" t="s">
        <v>71</v>
      </c>
      <c r="I288">
        <v>1</v>
      </c>
      <c r="J288" t="s">
        <v>409</v>
      </c>
      <c r="K288" t="s">
        <v>410</v>
      </c>
      <c r="L288" t="s">
        <v>276</v>
      </c>
      <c r="M288">
        <v>25</v>
      </c>
      <c r="U288" t="s">
        <v>606</v>
      </c>
    </row>
    <row r="289" spans="1:21" x14ac:dyDescent="0.3">
      <c r="A289">
        <v>104</v>
      </c>
      <c r="B289">
        <v>2</v>
      </c>
      <c r="C289" t="s">
        <v>216</v>
      </c>
      <c r="D289" t="s">
        <v>605</v>
      </c>
      <c r="E289" t="s">
        <v>23</v>
      </c>
      <c r="F289" t="s">
        <v>25</v>
      </c>
      <c r="G289" t="s">
        <v>158</v>
      </c>
      <c r="H289" t="s">
        <v>71</v>
      </c>
      <c r="I289">
        <v>1</v>
      </c>
      <c r="J289" t="s">
        <v>409</v>
      </c>
      <c r="K289" t="s">
        <v>887</v>
      </c>
      <c r="L289" t="s">
        <v>276</v>
      </c>
      <c r="M289">
        <v>30</v>
      </c>
      <c r="U289" t="s">
        <v>606</v>
      </c>
    </row>
    <row r="290" spans="1:21" x14ac:dyDescent="0.3">
      <c r="A290">
        <v>105</v>
      </c>
      <c r="B290">
        <v>1</v>
      </c>
      <c r="C290" t="s">
        <v>221</v>
      </c>
      <c r="D290" t="s">
        <v>605</v>
      </c>
      <c r="E290" t="s">
        <v>24</v>
      </c>
      <c r="F290" t="s">
        <v>25</v>
      </c>
      <c r="G290" t="s">
        <v>158</v>
      </c>
      <c r="H290" t="s">
        <v>71</v>
      </c>
      <c r="I290">
        <v>1</v>
      </c>
      <c r="J290" t="s">
        <v>409</v>
      </c>
      <c r="K290" t="s">
        <v>410</v>
      </c>
      <c r="L290" t="s">
        <v>276</v>
      </c>
      <c r="M290">
        <v>25</v>
      </c>
      <c r="U290" t="s">
        <v>608</v>
      </c>
    </row>
    <row r="291" spans="1:21" x14ac:dyDescent="0.3">
      <c r="A291">
        <v>105</v>
      </c>
      <c r="B291">
        <v>2</v>
      </c>
      <c r="C291" t="s">
        <v>221</v>
      </c>
      <c r="D291" t="s">
        <v>605</v>
      </c>
      <c r="E291" t="s">
        <v>24</v>
      </c>
      <c r="F291" t="s">
        <v>25</v>
      </c>
      <c r="G291" t="s">
        <v>158</v>
      </c>
      <c r="H291" t="s">
        <v>71</v>
      </c>
      <c r="I291">
        <v>1</v>
      </c>
      <c r="J291" t="s">
        <v>409</v>
      </c>
      <c r="K291" t="s">
        <v>887</v>
      </c>
      <c r="L291" t="s">
        <v>276</v>
      </c>
      <c r="M291">
        <v>30</v>
      </c>
      <c r="U291" t="s">
        <v>608</v>
      </c>
    </row>
    <row r="292" spans="1:21" x14ac:dyDescent="0.3">
      <c r="A292">
        <v>106</v>
      </c>
      <c r="B292">
        <v>1</v>
      </c>
      <c r="C292" t="s">
        <v>216</v>
      </c>
      <c r="D292" t="s">
        <v>609</v>
      </c>
      <c r="E292" t="s">
        <v>23</v>
      </c>
      <c r="F292" t="s">
        <v>26</v>
      </c>
      <c r="G292" t="s">
        <v>158</v>
      </c>
      <c r="H292" t="s">
        <v>71</v>
      </c>
      <c r="I292">
        <v>1</v>
      </c>
      <c r="J292" t="s">
        <v>409</v>
      </c>
      <c r="K292" t="s">
        <v>410</v>
      </c>
      <c r="L292" t="s">
        <v>276</v>
      </c>
      <c r="M292">
        <v>25</v>
      </c>
      <c r="U292" t="s">
        <v>610</v>
      </c>
    </row>
    <row r="293" spans="1:21" x14ac:dyDescent="0.3">
      <c r="A293">
        <v>106</v>
      </c>
      <c r="B293">
        <v>2</v>
      </c>
      <c r="C293" t="s">
        <v>216</v>
      </c>
      <c r="D293" t="s">
        <v>609</v>
      </c>
      <c r="E293" t="s">
        <v>23</v>
      </c>
      <c r="F293" t="s">
        <v>26</v>
      </c>
      <c r="G293" t="s">
        <v>158</v>
      </c>
      <c r="H293" t="s">
        <v>71</v>
      </c>
      <c r="I293">
        <v>1</v>
      </c>
      <c r="J293" t="s">
        <v>409</v>
      </c>
      <c r="K293" t="s">
        <v>887</v>
      </c>
      <c r="L293" t="s">
        <v>276</v>
      </c>
      <c r="M293">
        <v>30</v>
      </c>
      <c r="U293" t="s">
        <v>610</v>
      </c>
    </row>
    <row r="294" spans="1:21" x14ac:dyDescent="0.3">
      <c r="A294">
        <v>107</v>
      </c>
      <c r="B294">
        <v>1</v>
      </c>
      <c r="C294" t="s">
        <v>221</v>
      </c>
      <c r="D294" t="s">
        <v>609</v>
      </c>
      <c r="E294" t="s">
        <v>24</v>
      </c>
      <c r="F294" t="s">
        <v>26</v>
      </c>
      <c r="G294" t="s">
        <v>158</v>
      </c>
      <c r="H294" t="s">
        <v>71</v>
      </c>
      <c r="I294">
        <v>1</v>
      </c>
      <c r="J294" t="s">
        <v>409</v>
      </c>
      <c r="K294" t="s">
        <v>410</v>
      </c>
      <c r="L294" t="s">
        <v>276</v>
      </c>
      <c r="M294">
        <v>25</v>
      </c>
      <c r="U294" t="s">
        <v>612</v>
      </c>
    </row>
    <row r="295" spans="1:21" x14ac:dyDescent="0.3">
      <c r="A295">
        <v>107</v>
      </c>
      <c r="B295">
        <v>2</v>
      </c>
      <c r="C295" t="s">
        <v>221</v>
      </c>
      <c r="D295" t="s">
        <v>609</v>
      </c>
      <c r="E295" t="s">
        <v>24</v>
      </c>
      <c r="F295" t="s">
        <v>26</v>
      </c>
      <c r="G295" t="s">
        <v>158</v>
      </c>
      <c r="H295" t="s">
        <v>71</v>
      </c>
      <c r="I295">
        <v>1</v>
      </c>
      <c r="J295" t="s">
        <v>409</v>
      </c>
      <c r="K295" t="s">
        <v>887</v>
      </c>
      <c r="L295" t="s">
        <v>276</v>
      </c>
      <c r="M295">
        <v>30</v>
      </c>
      <c r="U295" t="s">
        <v>612</v>
      </c>
    </row>
    <row r="296" spans="1:21" x14ac:dyDescent="0.3">
      <c r="A296">
        <v>108</v>
      </c>
      <c r="B296">
        <v>1</v>
      </c>
      <c r="C296" t="s">
        <v>216</v>
      </c>
      <c r="D296" t="s">
        <v>613</v>
      </c>
      <c r="E296" t="s">
        <v>28</v>
      </c>
      <c r="F296" t="s">
        <v>25</v>
      </c>
      <c r="G296" t="s">
        <v>158</v>
      </c>
      <c r="H296" t="s">
        <v>71</v>
      </c>
      <c r="I296">
        <v>1</v>
      </c>
      <c r="J296" t="s">
        <v>409</v>
      </c>
      <c r="K296" t="s">
        <v>410</v>
      </c>
      <c r="L296" t="s">
        <v>276</v>
      </c>
      <c r="M296">
        <v>27</v>
      </c>
      <c r="U296" t="s">
        <v>614</v>
      </c>
    </row>
    <row r="297" spans="1:21" x14ac:dyDescent="0.3">
      <c r="A297">
        <v>108</v>
      </c>
      <c r="B297">
        <v>2</v>
      </c>
      <c r="C297" t="s">
        <v>216</v>
      </c>
      <c r="D297" t="s">
        <v>613</v>
      </c>
      <c r="E297" t="s">
        <v>28</v>
      </c>
      <c r="F297" t="s">
        <v>25</v>
      </c>
      <c r="G297" t="s">
        <v>158</v>
      </c>
      <c r="H297" t="s">
        <v>71</v>
      </c>
      <c r="I297">
        <v>1</v>
      </c>
      <c r="J297" t="s">
        <v>409</v>
      </c>
      <c r="K297" t="s">
        <v>887</v>
      </c>
      <c r="L297" t="s">
        <v>276</v>
      </c>
      <c r="M297">
        <v>31</v>
      </c>
      <c r="U297" t="s">
        <v>614</v>
      </c>
    </row>
    <row r="298" spans="1:21" x14ac:dyDescent="0.3">
      <c r="A298">
        <v>109</v>
      </c>
      <c r="B298">
        <v>1</v>
      </c>
      <c r="C298" t="s">
        <v>717</v>
      </c>
      <c r="D298" t="s">
        <v>613</v>
      </c>
      <c r="E298" t="s">
        <v>23</v>
      </c>
      <c r="F298" t="s">
        <v>25</v>
      </c>
      <c r="G298" t="s">
        <v>158</v>
      </c>
      <c r="H298" t="s">
        <v>71</v>
      </c>
      <c r="I298">
        <v>1</v>
      </c>
      <c r="J298" t="s">
        <v>409</v>
      </c>
      <c r="K298" t="s">
        <v>410</v>
      </c>
      <c r="L298" t="s">
        <v>276</v>
      </c>
      <c r="M298">
        <v>27</v>
      </c>
      <c r="U298" t="s">
        <v>719</v>
      </c>
    </row>
    <row r="299" spans="1:21" x14ac:dyDescent="0.3">
      <c r="A299">
        <v>109</v>
      </c>
      <c r="B299">
        <v>2</v>
      </c>
      <c r="C299" t="s">
        <v>717</v>
      </c>
      <c r="D299" t="s">
        <v>613</v>
      </c>
      <c r="E299" t="s">
        <v>23</v>
      </c>
      <c r="F299" t="s">
        <v>25</v>
      </c>
      <c r="G299" t="s">
        <v>158</v>
      </c>
      <c r="H299" t="s">
        <v>71</v>
      </c>
      <c r="I299">
        <v>1</v>
      </c>
      <c r="J299" t="s">
        <v>409</v>
      </c>
      <c r="K299" t="s">
        <v>887</v>
      </c>
      <c r="L299" t="s">
        <v>276</v>
      </c>
      <c r="M299">
        <v>31</v>
      </c>
      <c r="U299" t="s">
        <v>719</v>
      </c>
    </row>
    <row r="300" spans="1:21" x14ac:dyDescent="0.3">
      <c r="A300">
        <v>110</v>
      </c>
      <c r="B300">
        <v>1</v>
      </c>
      <c r="C300" t="s">
        <v>216</v>
      </c>
      <c r="D300" t="s">
        <v>407</v>
      </c>
      <c r="E300" t="s">
        <v>23</v>
      </c>
      <c r="F300" t="s">
        <v>31</v>
      </c>
      <c r="G300" t="s">
        <v>158</v>
      </c>
      <c r="H300" t="s">
        <v>71</v>
      </c>
      <c r="I300">
        <v>1</v>
      </c>
      <c r="J300" t="s">
        <v>409</v>
      </c>
      <c r="K300" t="s">
        <v>410</v>
      </c>
      <c r="L300" t="s">
        <v>289</v>
      </c>
      <c r="M300">
        <v>34</v>
      </c>
      <c r="U300" t="s">
        <v>616</v>
      </c>
    </row>
    <row r="301" spans="1:21" x14ac:dyDescent="0.3">
      <c r="A301">
        <v>110</v>
      </c>
      <c r="B301">
        <v>2</v>
      </c>
      <c r="C301" t="s">
        <v>216</v>
      </c>
      <c r="D301" t="s">
        <v>407</v>
      </c>
      <c r="E301" t="s">
        <v>23</v>
      </c>
      <c r="F301" t="s">
        <v>31</v>
      </c>
      <c r="G301" t="s">
        <v>158</v>
      </c>
      <c r="H301" t="s">
        <v>71</v>
      </c>
      <c r="I301">
        <v>1</v>
      </c>
      <c r="J301" t="s">
        <v>409</v>
      </c>
      <c r="K301" t="s">
        <v>411</v>
      </c>
      <c r="L301" t="s">
        <v>289</v>
      </c>
      <c r="M301">
        <v>34</v>
      </c>
      <c r="U301" t="s">
        <v>616</v>
      </c>
    </row>
    <row r="302" spans="1:21" x14ac:dyDescent="0.3">
      <c r="A302">
        <v>110</v>
      </c>
      <c r="B302">
        <v>3</v>
      </c>
      <c r="C302" t="s">
        <v>216</v>
      </c>
      <c r="D302" t="s">
        <v>407</v>
      </c>
      <c r="E302" t="s">
        <v>23</v>
      </c>
      <c r="F302" t="s">
        <v>31</v>
      </c>
      <c r="G302" t="s">
        <v>158</v>
      </c>
      <c r="H302" t="s">
        <v>71</v>
      </c>
      <c r="I302">
        <v>1</v>
      </c>
      <c r="J302" t="s">
        <v>409</v>
      </c>
      <c r="K302" t="s">
        <v>414</v>
      </c>
      <c r="L302" t="s">
        <v>289</v>
      </c>
      <c r="M302">
        <v>36</v>
      </c>
      <c r="U302" t="s">
        <v>616</v>
      </c>
    </row>
    <row r="303" spans="1:21" x14ac:dyDescent="0.3">
      <c r="A303">
        <v>110</v>
      </c>
      <c r="B303">
        <v>4</v>
      </c>
      <c r="C303" t="s">
        <v>216</v>
      </c>
      <c r="D303" t="s">
        <v>407</v>
      </c>
      <c r="E303" t="s">
        <v>23</v>
      </c>
      <c r="F303" t="s">
        <v>31</v>
      </c>
      <c r="G303" t="s">
        <v>158</v>
      </c>
      <c r="H303" t="s">
        <v>71</v>
      </c>
      <c r="I303">
        <v>1</v>
      </c>
      <c r="J303" t="s">
        <v>409</v>
      </c>
      <c r="K303" t="s">
        <v>415</v>
      </c>
      <c r="L303" t="s">
        <v>276</v>
      </c>
      <c r="M303">
        <v>34</v>
      </c>
      <c r="U303" t="s">
        <v>616</v>
      </c>
    </row>
    <row r="304" spans="1:21" x14ac:dyDescent="0.3">
      <c r="A304">
        <v>110</v>
      </c>
      <c r="B304">
        <v>5</v>
      </c>
      <c r="C304" t="s">
        <v>216</v>
      </c>
      <c r="D304" t="s">
        <v>407</v>
      </c>
      <c r="E304" t="s">
        <v>23</v>
      </c>
      <c r="F304" t="s">
        <v>31</v>
      </c>
      <c r="G304" t="s">
        <v>158</v>
      </c>
      <c r="H304" t="s">
        <v>71</v>
      </c>
      <c r="I304">
        <v>1</v>
      </c>
      <c r="J304" t="s">
        <v>409</v>
      </c>
      <c r="K304" t="s">
        <v>416</v>
      </c>
      <c r="L304" t="s">
        <v>417</v>
      </c>
      <c r="M304">
        <v>49</v>
      </c>
      <c r="O304">
        <v>59</v>
      </c>
      <c r="U304" t="s">
        <v>616</v>
      </c>
    </row>
    <row r="305" spans="1:21" x14ac:dyDescent="0.3">
      <c r="A305">
        <v>111</v>
      </c>
      <c r="B305">
        <v>1</v>
      </c>
      <c r="C305" t="s">
        <v>406</v>
      </c>
      <c r="D305" t="s">
        <v>407</v>
      </c>
      <c r="E305" t="s">
        <v>24</v>
      </c>
      <c r="F305" t="s">
        <v>31</v>
      </c>
      <c r="G305" t="s">
        <v>158</v>
      </c>
      <c r="H305" t="s">
        <v>71</v>
      </c>
      <c r="I305">
        <v>1</v>
      </c>
      <c r="J305" t="s">
        <v>409</v>
      </c>
      <c r="K305" t="s">
        <v>410</v>
      </c>
      <c r="L305" t="s">
        <v>289</v>
      </c>
      <c r="M305">
        <v>34</v>
      </c>
      <c r="U305" t="s">
        <v>618</v>
      </c>
    </row>
    <row r="306" spans="1:21" x14ac:dyDescent="0.3">
      <c r="A306">
        <v>111</v>
      </c>
      <c r="B306">
        <v>2</v>
      </c>
      <c r="C306" t="s">
        <v>406</v>
      </c>
      <c r="D306" t="s">
        <v>407</v>
      </c>
      <c r="E306" t="s">
        <v>24</v>
      </c>
      <c r="F306" t="s">
        <v>31</v>
      </c>
      <c r="G306" t="s">
        <v>158</v>
      </c>
      <c r="H306" t="s">
        <v>71</v>
      </c>
      <c r="I306">
        <v>1</v>
      </c>
      <c r="J306" t="s">
        <v>409</v>
      </c>
      <c r="K306" t="s">
        <v>411</v>
      </c>
      <c r="L306" t="s">
        <v>289</v>
      </c>
      <c r="M306">
        <v>34</v>
      </c>
      <c r="U306" t="s">
        <v>618</v>
      </c>
    </row>
    <row r="307" spans="1:21" x14ac:dyDescent="0.3">
      <c r="A307">
        <v>111</v>
      </c>
      <c r="B307">
        <v>3</v>
      </c>
      <c r="C307" t="s">
        <v>406</v>
      </c>
      <c r="D307" t="s">
        <v>407</v>
      </c>
      <c r="E307" t="s">
        <v>24</v>
      </c>
      <c r="F307" t="s">
        <v>31</v>
      </c>
      <c r="G307" t="s">
        <v>158</v>
      </c>
      <c r="H307" t="s">
        <v>71</v>
      </c>
      <c r="I307">
        <v>1</v>
      </c>
      <c r="J307" t="s">
        <v>409</v>
      </c>
      <c r="K307" t="s">
        <v>412</v>
      </c>
      <c r="L307" t="s">
        <v>413</v>
      </c>
      <c r="M307">
        <v>31</v>
      </c>
      <c r="U307" t="s">
        <v>618</v>
      </c>
    </row>
    <row r="308" spans="1:21" x14ac:dyDescent="0.3">
      <c r="A308">
        <v>111</v>
      </c>
      <c r="B308">
        <v>4</v>
      </c>
      <c r="C308" t="s">
        <v>406</v>
      </c>
      <c r="D308" t="s">
        <v>407</v>
      </c>
      <c r="E308" t="s">
        <v>24</v>
      </c>
      <c r="F308" t="s">
        <v>31</v>
      </c>
      <c r="G308" t="s">
        <v>158</v>
      </c>
      <c r="H308" t="s">
        <v>71</v>
      </c>
      <c r="I308">
        <v>1</v>
      </c>
      <c r="J308" t="s">
        <v>409</v>
      </c>
      <c r="K308" t="s">
        <v>414</v>
      </c>
      <c r="L308" t="s">
        <v>289</v>
      </c>
      <c r="M308">
        <v>36</v>
      </c>
      <c r="U308" t="s">
        <v>618</v>
      </c>
    </row>
    <row r="309" spans="1:21" x14ac:dyDescent="0.3">
      <c r="A309">
        <v>111</v>
      </c>
      <c r="B309">
        <v>5</v>
      </c>
      <c r="C309" t="s">
        <v>406</v>
      </c>
      <c r="D309" t="s">
        <v>407</v>
      </c>
      <c r="E309" t="s">
        <v>24</v>
      </c>
      <c r="F309" t="s">
        <v>31</v>
      </c>
      <c r="G309" t="s">
        <v>158</v>
      </c>
      <c r="H309" t="s">
        <v>71</v>
      </c>
      <c r="I309">
        <v>1</v>
      </c>
      <c r="J309" t="s">
        <v>409</v>
      </c>
      <c r="K309" t="s">
        <v>415</v>
      </c>
      <c r="L309" t="s">
        <v>413</v>
      </c>
      <c r="M309">
        <v>37</v>
      </c>
      <c r="U309" t="s">
        <v>618</v>
      </c>
    </row>
    <row r="310" spans="1:21" x14ac:dyDescent="0.3">
      <c r="A310">
        <v>111</v>
      </c>
      <c r="B310">
        <v>6</v>
      </c>
      <c r="C310" t="s">
        <v>406</v>
      </c>
      <c r="D310" t="s">
        <v>407</v>
      </c>
      <c r="E310" t="s">
        <v>24</v>
      </c>
      <c r="F310" t="s">
        <v>31</v>
      </c>
      <c r="G310" t="s">
        <v>158</v>
      </c>
      <c r="H310" t="s">
        <v>71</v>
      </c>
      <c r="I310">
        <v>1</v>
      </c>
      <c r="J310" t="s">
        <v>409</v>
      </c>
      <c r="K310" t="s">
        <v>416</v>
      </c>
      <c r="L310" t="s">
        <v>417</v>
      </c>
      <c r="M310">
        <v>49</v>
      </c>
      <c r="O310">
        <v>59</v>
      </c>
      <c r="U310" t="s">
        <v>618</v>
      </c>
    </row>
    <row r="311" spans="1:21" x14ac:dyDescent="0.3">
      <c r="A311">
        <v>112</v>
      </c>
      <c r="B311">
        <v>1</v>
      </c>
      <c r="C311" t="s">
        <v>216</v>
      </c>
      <c r="D311" t="s">
        <v>619</v>
      </c>
      <c r="E311" t="s">
        <v>23</v>
      </c>
      <c r="F311" t="s">
        <v>25</v>
      </c>
      <c r="G311" t="s">
        <v>158</v>
      </c>
      <c r="H311" t="s">
        <v>71</v>
      </c>
      <c r="I311">
        <v>1</v>
      </c>
      <c r="J311" t="s">
        <v>409</v>
      </c>
      <c r="K311" t="s">
        <v>410</v>
      </c>
      <c r="L311" t="s">
        <v>276</v>
      </c>
      <c r="M311">
        <v>26</v>
      </c>
      <c r="U311" t="s">
        <v>620</v>
      </c>
    </row>
    <row r="312" spans="1:21" x14ac:dyDescent="0.3">
      <c r="A312">
        <v>112</v>
      </c>
      <c r="B312">
        <v>2</v>
      </c>
      <c r="C312" t="s">
        <v>216</v>
      </c>
      <c r="D312" t="s">
        <v>619</v>
      </c>
      <c r="E312" t="s">
        <v>23</v>
      </c>
      <c r="F312" t="s">
        <v>25</v>
      </c>
      <c r="G312" t="s">
        <v>158</v>
      </c>
      <c r="H312" t="s">
        <v>71</v>
      </c>
      <c r="I312">
        <v>1</v>
      </c>
      <c r="J312" t="s">
        <v>409</v>
      </c>
      <c r="K312" t="s">
        <v>887</v>
      </c>
      <c r="L312" t="s">
        <v>276</v>
      </c>
      <c r="M312">
        <v>31</v>
      </c>
      <c r="U312" t="s">
        <v>620</v>
      </c>
    </row>
    <row r="313" spans="1:21" x14ac:dyDescent="0.3">
      <c r="A313">
        <v>113</v>
      </c>
      <c r="B313">
        <v>1</v>
      </c>
      <c r="C313" t="s">
        <v>216</v>
      </c>
      <c r="D313" t="s">
        <v>622</v>
      </c>
      <c r="E313" t="s">
        <v>23</v>
      </c>
      <c r="F313" t="s">
        <v>26</v>
      </c>
      <c r="G313" t="s">
        <v>158</v>
      </c>
      <c r="H313" t="s">
        <v>71</v>
      </c>
      <c r="I313">
        <v>1</v>
      </c>
      <c r="J313" t="s">
        <v>409</v>
      </c>
      <c r="K313" t="s">
        <v>410</v>
      </c>
      <c r="L313" t="s">
        <v>276</v>
      </c>
      <c r="M313">
        <v>29</v>
      </c>
      <c r="U313" t="s">
        <v>623</v>
      </c>
    </row>
    <row r="314" spans="1:21" x14ac:dyDescent="0.3">
      <c r="A314">
        <v>113</v>
      </c>
      <c r="B314">
        <v>2</v>
      </c>
      <c r="C314" t="s">
        <v>216</v>
      </c>
      <c r="D314" t="s">
        <v>622</v>
      </c>
      <c r="E314" t="s">
        <v>23</v>
      </c>
      <c r="F314" t="s">
        <v>26</v>
      </c>
      <c r="G314" t="s">
        <v>158</v>
      </c>
      <c r="H314" t="s">
        <v>71</v>
      </c>
      <c r="I314">
        <v>1</v>
      </c>
      <c r="J314" t="s">
        <v>409</v>
      </c>
      <c r="K314" t="s">
        <v>887</v>
      </c>
      <c r="L314" t="s">
        <v>276</v>
      </c>
      <c r="M314">
        <v>31</v>
      </c>
      <c r="U314" t="s">
        <v>623</v>
      </c>
    </row>
    <row r="315" spans="1:21" x14ac:dyDescent="0.3">
      <c r="A315">
        <v>114</v>
      </c>
      <c r="B315">
        <v>1</v>
      </c>
      <c r="C315" t="s">
        <v>216</v>
      </c>
      <c r="D315" t="s">
        <v>676</v>
      </c>
      <c r="E315" t="s">
        <v>23</v>
      </c>
      <c r="F315" t="s">
        <v>31</v>
      </c>
      <c r="G315" t="s">
        <v>158</v>
      </c>
      <c r="H315" t="s">
        <v>71</v>
      </c>
      <c r="I315">
        <v>1</v>
      </c>
      <c r="J315" t="s">
        <v>409</v>
      </c>
      <c r="K315" t="s">
        <v>410</v>
      </c>
      <c r="L315" t="s">
        <v>289</v>
      </c>
      <c r="M315">
        <v>38</v>
      </c>
      <c r="U315" t="s">
        <v>678</v>
      </c>
    </row>
    <row r="316" spans="1:21" x14ac:dyDescent="0.3">
      <c r="A316">
        <v>114</v>
      </c>
      <c r="B316">
        <v>2</v>
      </c>
      <c r="C316" t="s">
        <v>216</v>
      </c>
      <c r="D316" t="s">
        <v>676</v>
      </c>
      <c r="E316" t="s">
        <v>23</v>
      </c>
      <c r="F316" t="s">
        <v>31</v>
      </c>
      <c r="G316" t="s">
        <v>158</v>
      </c>
      <c r="H316" t="s">
        <v>71</v>
      </c>
      <c r="I316">
        <v>1</v>
      </c>
      <c r="J316" t="s">
        <v>409</v>
      </c>
      <c r="K316" t="s">
        <v>411</v>
      </c>
      <c r="L316" t="s">
        <v>289</v>
      </c>
      <c r="M316">
        <v>38</v>
      </c>
      <c r="U316" t="s">
        <v>678</v>
      </c>
    </row>
    <row r="317" spans="1:21" x14ac:dyDescent="0.3">
      <c r="A317">
        <v>114</v>
      </c>
      <c r="B317">
        <v>3</v>
      </c>
      <c r="C317" t="s">
        <v>216</v>
      </c>
      <c r="D317" t="s">
        <v>676</v>
      </c>
      <c r="E317" t="s">
        <v>23</v>
      </c>
      <c r="F317" t="s">
        <v>31</v>
      </c>
      <c r="G317" t="s">
        <v>158</v>
      </c>
      <c r="H317" t="s">
        <v>71</v>
      </c>
      <c r="I317">
        <v>1</v>
      </c>
      <c r="J317" t="s">
        <v>409</v>
      </c>
      <c r="K317" t="s">
        <v>414</v>
      </c>
      <c r="L317" t="s">
        <v>289</v>
      </c>
      <c r="M317">
        <v>25</v>
      </c>
      <c r="U317" t="s">
        <v>678</v>
      </c>
    </row>
    <row r="318" spans="1:21" x14ac:dyDescent="0.3">
      <c r="A318">
        <v>114</v>
      </c>
      <c r="B318">
        <v>4</v>
      </c>
      <c r="C318" t="s">
        <v>216</v>
      </c>
      <c r="D318" t="s">
        <v>676</v>
      </c>
      <c r="E318" t="s">
        <v>23</v>
      </c>
      <c r="F318" t="s">
        <v>31</v>
      </c>
      <c r="G318" t="s">
        <v>158</v>
      </c>
      <c r="H318" t="s">
        <v>71</v>
      </c>
      <c r="I318">
        <v>1</v>
      </c>
      <c r="J318" t="s">
        <v>409</v>
      </c>
      <c r="K318" t="s">
        <v>891</v>
      </c>
      <c r="L318" t="s">
        <v>289</v>
      </c>
      <c r="M318">
        <v>45</v>
      </c>
      <c r="U318" t="s">
        <v>678</v>
      </c>
    </row>
    <row r="319" spans="1:21" x14ac:dyDescent="0.3">
      <c r="A319">
        <v>114</v>
      </c>
      <c r="B319">
        <v>5</v>
      </c>
      <c r="C319" t="s">
        <v>216</v>
      </c>
      <c r="D319" t="s">
        <v>676</v>
      </c>
      <c r="E319" t="s">
        <v>23</v>
      </c>
      <c r="F319" t="s">
        <v>31</v>
      </c>
      <c r="G319" t="s">
        <v>158</v>
      </c>
      <c r="H319" t="s">
        <v>71</v>
      </c>
      <c r="I319">
        <v>1</v>
      </c>
      <c r="J319" t="s">
        <v>409</v>
      </c>
      <c r="K319" t="s">
        <v>415</v>
      </c>
      <c r="L319" t="s">
        <v>276</v>
      </c>
      <c r="M319">
        <v>35</v>
      </c>
      <c r="U319" t="s">
        <v>678</v>
      </c>
    </row>
    <row r="320" spans="1:21" x14ac:dyDescent="0.3">
      <c r="A320">
        <v>115</v>
      </c>
      <c r="B320">
        <v>1</v>
      </c>
      <c r="C320" t="s">
        <v>216</v>
      </c>
      <c r="D320" t="s">
        <v>626</v>
      </c>
      <c r="E320" t="s">
        <v>23</v>
      </c>
      <c r="F320" t="s">
        <v>21</v>
      </c>
      <c r="G320" t="s">
        <v>158</v>
      </c>
      <c r="H320" t="s">
        <v>71</v>
      </c>
      <c r="I320">
        <v>1</v>
      </c>
      <c r="J320" t="s">
        <v>409</v>
      </c>
      <c r="K320" t="s">
        <v>410</v>
      </c>
      <c r="L320" t="s">
        <v>276</v>
      </c>
      <c r="M320">
        <v>27</v>
      </c>
      <c r="U320" t="s">
        <v>627</v>
      </c>
    </row>
    <row r="321" spans="1:21" x14ac:dyDescent="0.3">
      <c r="A321">
        <v>116</v>
      </c>
      <c r="B321">
        <v>1</v>
      </c>
      <c r="C321" t="s">
        <v>216</v>
      </c>
      <c r="D321" t="s">
        <v>629</v>
      </c>
      <c r="E321" t="s">
        <v>28</v>
      </c>
      <c r="F321" t="s">
        <v>31</v>
      </c>
      <c r="G321" t="s">
        <v>200</v>
      </c>
      <c r="H321" t="s">
        <v>71</v>
      </c>
      <c r="I321">
        <v>1</v>
      </c>
      <c r="J321" t="s">
        <v>409</v>
      </c>
      <c r="K321" t="s">
        <v>410</v>
      </c>
      <c r="L321" t="s">
        <v>289</v>
      </c>
      <c r="M321">
        <v>38</v>
      </c>
      <c r="U321" t="s">
        <v>630</v>
      </c>
    </row>
    <row r="322" spans="1:21" x14ac:dyDescent="0.3">
      <c r="A322">
        <v>116</v>
      </c>
      <c r="B322">
        <v>2</v>
      </c>
      <c r="C322" t="s">
        <v>216</v>
      </c>
      <c r="D322" t="s">
        <v>629</v>
      </c>
      <c r="E322" t="s">
        <v>28</v>
      </c>
      <c r="F322" t="s">
        <v>31</v>
      </c>
      <c r="G322" t="s">
        <v>200</v>
      </c>
      <c r="H322" t="s">
        <v>71</v>
      </c>
      <c r="I322">
        <v>1</v>
      </c>
      <c r="J322" t="s">
        <v>409</v>
      </c>
      <c r="K322" t="s">
        <v>411</v>
      </c>
      <c r="L322" t="s">
        <v>289</v>
      </c>
      <c r="M322">
        <v>38</v>
      </c>
      <c r="U322" t="s">
        <v>630</v>
      </c>
    </row>
    <row r="323" spans="1:21" x14ac:dyDescent="0.3">
      <c r="A323">
        <v>116</v>
      </c>
      <c r="B323">
        <v>3</v>
      </c>
      <c r="C323" t="s">
        <v>216</v>
      </c>
      <c r="D323" t="s">
        <v>629</v>
      </c>
      <c r="E323" t="s">
        <v>28</v>
      </c>
      <c r="F323" t="s">
        <v>31</v>
      </c>
      <c r="G323" t="s">
        <v>200</v>
      </c>
      <c r="H323" t="s">
        <v>71</v>
      </c>
      <c r="I323">
        <v>1</v>
      </c>
      <c r="J323" t="s">
        <v>409</v>
      </c>
      <c r="K323" t="s">
        <v>412</v>
      </c>
      <c r="L323" t="s">
        <v>289</v>
      </c>
      <c r="M323">
        <v>42</v>
      </c>
      <c r="U323" t="s">
        <v>630</v>
      </c>
    </row>
    <row r="324" spans="1:21" x14ac:dyDescent="0.3">
      <c r="A324">
        <v>116</v>
      </c>
      <c r="B324">
        <v>4</v>
      </c>
      <c r="C324" t="s">
        <v>216</v>
      </c>
      <c r="D324" t="s">
        <v>629</v>
      </c>
      <c r="E324" t="s">
        <v>28</v>
      </c>
      <c r="F324" t="s">
        <v>31</v>
      </c>
      <c r="G324" t="s">
        <v>200</v>
      </c>
      <c r="H324" t="s">
        <v>71</v>
      </c>
      <c r="I324">
        <v>1</v>
      </c>
      <c r="J324" t="s">
        <v>409</v>
      </c>
      <c r="K324" t="s">
        <v>415</v>
      </c>
      <c r="L324" t="s">
        <v>276</v>
      </c>
      <c r="M324">
        <v>25</v>
      </c>
      <c r="U324" t="s">
        <v>630</v>
      </c>
    </row>
    <row r="325" spans="1:21" x14ac:dyDescent="0.3">
      <c r="A325">
        <v>116</v>
      </c>
      <c r="B325">
        <v>5</v>
      </c>
      <c r="C325" t="s">
        <v>216</v>
      </c>
      <c r="D325" t="s">
        <v>629</v>
      </c>
      <c r="E325" t="s">
        <v>28</v>
      </c>
      <c r="F325" t="s">
        <v>31</v>
      </c>
      <c r="G325" t="s">
        <v>200</v>
      </c>
      <c r="H325" t="s">
        <v>71</v>
      </c>
      <c r="I325">
        <v>1</v>
      </c>
      <c r="J325" t="s">
        <v>409</v>
      </c>
      <c r="K325" t="s">
        <v>416</v>
      </c>
      <c r="L325" t="s">
        <v>417</v>
      </c>
      <c r="M325">
        <v>50</v>
      </c>
      <c r="O325">
        <v>60</v>
      </c>
      <c r="U325" t="s">
        <v>630</v>
      </c>
    </row>
    <row r="326" spans="1:21" x14ac:dyDescent="0.3">
      <c r="A326">
        <v>116</v>
      </c>
      <c r="B326">
        <v>6</v>
      </c>
      <c r="C326" t="s">
        <v>216</v>
      </c>
      <c r="D326" t="s">
        <v>629</v>
      </c>
      <c r="E326" t="s">
        <v>28</v>
      </c>
      <c r="F326" t="s">
        <v>31</v>
      </c>
      <c r="G326" t="s">
        <v>200</v>
      </c>
      <c r="H326" t="s">
        <v>71</v>
      </c>
      <c r="I326">
        <v>1</v>
      </c>
      <c r="J326" t="s">
        <v>409</v>
      </c>
      <c r="K326" t="s">
        <v>411</v>
      </c>
      <c r="L326" t="s">
        <v>417</v>
      </c>
      <c r="M326">
        <v>57</v>
      </c>
      <c r="O326">
        <v>64</v>
      </c>
      <c r="Q326" t="s">
        <v>632</v>
      </c>
      <c r="U326" t="s">
        <v>630</v>
      </c>
    </row>
    <row r="327" spans="1:21" x14ac:dyDescent="0.3">
      <c r="A327">
        <v>117</v>
      </c>
      <c r="B327">
        <v>1</v>
      </c>
      <c r="C327" t="s">
        <v>216</v>
      </c>
      <c r="D327" t="s">
        <v>632</v>
      </c>
      <c r="E327" t="s">
        <v>24</v>
      </c>
      <c r="F327" t="s">
        <v>25</v>
      </c>
      <c r="G327" t="s">
        <v>200</v>
      </c>
      <c r="H327" t="s">
        <v>71</v>
      </c>
      <c r="I327">
        <v>1</v>
      </c>
      <c r="J327" t="s">
        <v>409</v>
      </c>
      <c r="K327" t="s">
        <v>410</v>
      </c>
      <c r="L327" t="s">
        <v>276</v>
      </c>
      <c r="M327">
        <v>25</v>
      </c>
      <c r="U327" t="s">
        <v>633</v>
      </c>
    </row>
    <row r="328" spans="1:21" x14ac:dyDescent="0.3">
      <c r="A328">
        <v>117</v>
      </c>
      <c r="B328">
        <v>2</v>
      </c>
      <c r="C328" t="s">
        <v>216</v>
      </c>
      <c r="D328" t="s">
        <v>632</v>
      </c>
      <c r="E328" t="s">
        <v>24</v>
      </c>
      <c r="F328" t="s">
        <v>25</v>
      </c>
      <c r="G328" t="s">
        <v>200</v>
      </c>
      <c r="H328" t="s">
        <v>71</v>
      </c>
      <c r="I328">
        <v>1</v>
      </c>
      <c r="J328" t="s">
        <v>409</v>
      </c>
      <c r="K328" t="s">
        <v>887</v>
      </c>
      <c r="L328" t="s">
        <v>276</v>
      </c>
      <c r="M328">
        <v>29</v>
      </c>
      <c r="U328" t="s">
        <v>633</v>
      </c>
    </row>
    <row r="329" spans="1:21" x14ac:dyDescent="0.3">
      <c r="A329">
        <v>118</v>
      </c>
      <c r="B329">
        <v>1</v>
      </c>
      <c r="C329" t="s">
        <v>216</v>
      </c>
      <c r="D329" t="s">
        <v>635</v>
      </c>
      <c r="E329" t="s">
        <v>28</v>
      </c>
      <c r="F329" t="s">
        <v>26</v>
      </c>
      <c r="G329" t="s">
        <v>200</v>
      </c>
      <c r="H329" t="s">
        <v>71</v>
      </c>
      <c r="I329">
        <v>1</v>
      </c>
      <c r="J329" t="s">
        <v>409</v>
      </c>
      <c r="K329" t="s">
        <v>410</v>
      </c>
      <c r="L329" t="s">
        <v>276</v>
      </c>
      <c r="M329">
        <v>25</v>
      </c>
      <c r="U329" t="s">
        <v>636</v>
      </c>
    </row>
    <row r="330" spans="1:21" x14ac:dyDescent="0.3">
      <c r="A330">
        <v>118</v>
      </c>
      <c r="B330">
        <v>2</v>
      </c>
      <c r="C330" t="s">
        <v>216</v>
      </c>
      <c r="D330" t="s">
        <v>635</v>
      </c>
      <c r="E330" t="s">
        <v>28</v>
      </c>
      <c r="F330" t="s">
        <v>26</v>
      </c>
      <c r="G330" t="s">
        <v>200</v>
      </c>
      <c r="H330" t="s">
        <v>71</v>
      </c>
      <c r="I330">
        <v>1</v>
      </c>
      <c r="J330" t="s">
        <v>409</v>
      </c>
      <c r="K330" t="s">
        <v>887</v>
      </c>
      <c r="L330" t="s">
        <v>276</v>
      </c>
      <c r="M330">
        <v>33</v>
      </c>
      <c r="U330" t="s">
        <v>636</v>
      </c>
    </row>
    <row r="331" spans="1:21" x14ac:dyDescent="0.3">
      <c r="A331">
        <v>119</v>
      </c>
      <c r="B331">
        <v>1</v>
      </c>
      <c r="C331" t="s">
        <v>216</v>
      </c>
      <c r="D331" t="s">
        <v>638</v>
      </c>
      <c r="E331" t="s">
        <v>28</v>
      </c>
      <c r="F331" t="s">
        <v>25</v>
      </c>
      <c r="G331" t="s">
        <v>200</v>
      </c>
      <c r="H331" t="s">
        <v>71</v>
      </c>
      <c r="I331">
        <v>1</v>
      </c>
      <c r="J331" t="s">
        <v>409</v>
      </c>
      <c r="K331" t="s">
        <v>410</v>
      </c>
      <c r="L331" t="s">
        <v>276</v>
      </c>
      <c r="M331">
        <v>26</v>
      </c>
      <c r="U331" t="s">
        <v>639</v>
      </c>
    </row>
    <row r="332" spans="1:21" x14ac:dyDescent="0.3">
      <c r="A332">
        <v>119</v>
      </c>
      <c r="B332">
        <v>2</v>
      </c>
      <c r="C332" t="s">
        <v>216</v>
      </c>
      <c r="D332" t="s">
        <v>638</v>
      </c>
      <c r="E332" t="s">
        <v>28</v>
      </c>
      <c r="F332" t="s">
        <v>25</v>
      </c>
      <c r="G332" t="s">
        <v>200</v>
      </c>
      <c r="H332" t="s">
        <v>71</v>
      </c>
      <c r="I332">
        <v>1</v>
      </c>
      <c r="J332" t="s">
        <v>409</v>
      </c>
      <c r="K332" t="s">
        <v>887</v>
      </c>
      <c r="L332" t="s">
        <v>276</v>
      </c>
      <c r="M332">
        <v>31</v>
      </c>
      <c r="U332" t="s">
        <v>639</v>
      </c>
    </row>
    <row r="333" spans="1:21" x14ac:dyDescent="0.3">
      <c r="A333">
        <v>120</v>
      </c>
      <c r="B333">
        <v>1</v>
      </c>
      <c r="C333" t="s">
        <v>216</v>
      </c>
      <c r="D333" t="s">
        <v>688</v>
      </c>
      <c r="E333" t="s">
        <v>28</v>
      </c>
      <c r="F333" t="s">
        <v>25</v>
      </c>
      <c r="G333" t="s">
        <v>200</v>
      </c>
      <c r="H333" t="s">
        <v>71</v>
      </c>
      <c r="I333">
        <v>1</v>
      </c>
      <c r="J333" t="s">
        <v>409</v>
      </c>
      <c r="K333" t="s">
        <v>410</v>
      </c>
      <c r="L333" t="s">
        <v>276</v>
      </c>
      <c r="M333">
        <v>24</v>
      </c>
      <c r="U333" t="s">
        <v>689</v>
      </c>
    </row>
    <row r="334" spans="1:21" x14ac:dyDescent="0.3">
      <c r="A334">
        <v>120</v>
      </c>
      <c r="B334">
        <v>2</v>
      </c>
      <c r="C334" t="s">
        <v>216</v>
      </c>
      <c r="D334" t="s">
        <v>688</v>
      </c>
      <c r="E334" t="s">
        <v>28</v>
      </c>
      <c r="F334" t="s">
        <v>25</v>
      </c>
      <c r="G334" t="s">
        <v>200</v>
      </c>
      <c r="H334" t="s">
        <v>71</v>
      </c>
      <c r="I334">
        <v>1</v>
      </c>
      <c r="J334" t="s">
        <v>409</v>
      </c>
      <c r="K334" t="s">
        <v>887</v>
      </c>
      <c r="L334" t="s">
        <v>276</v>
      </c>
      <c r="M334">
        <v>26</v>
      </c>
      <c r="U334" t="s">
        <v>689</v>
      </c>
    </row>
    <row r="335" spans="1:21" x14ac:dyDescent="0.3">
      <c r="A335">
        <v>121</v>
      </c>
      <c r="B335">
        <v>1</v>
      </c>
      <c r="C335" t="s">
        <v>216</v>
      </c>
      <c r="D335" t="s">
        <v>691</v>
      </c>
      <c r="E335" t="s">
        <v>28</v>
      </c>
      <c r="F335" t="s">
        <v>21</v>
      </c>
      <c r="G335" t="s">
        <v>200</v>
      </c>
      <c r="H335" t="s">
        <v>71</v>
      </c>
      <c r="I335">
        <v>1</v>
      </c>
      <c r="J335" t="s">
        <v>409</v>
      </c>
      <c r="K335" t="s">
        <v>410</v>
      </c>
      <c r="L335" t="s">
        <v>276</v>
      </c>
      <c r="M335">
        <v>28</v>
      </c>
      <c r="U335" t="s">
        <v>692</v>
      </c>
    </row>
    <row r="336" spans="1:21" x14ac:dyDescent="0.3">
      <c r="A336">
        <v>122</v>
      </c>
      <c r="B336">
        <v>1</v>
      </c>
      <c r="C336" t="s">
        <v>216</v>
      </c>
      <c r="D336" t="s">
        <v>694</v>
      </c>
      <c r="E336" t="s">
        <v>28</v>
      </c>
      <c r="F336" t="s">
        <v>26</v>
      </c>
      <c r="G336" t="s">
        <v>200</v>
      </c>
      <c r="H336" t="s">
        <v>71</v>
      </c>
      <c r="I336">
        <v>1</v>
      </c>
      <c r="J336" t="s">
        <v>409</v>
      </c>
      <c r="K336" t="s">
        <v>410</v>
      </c>
      <c r="L336" t="s">
        <v>276</v>
      </c>
      <c r="M336">
        <v>27</v>
      </c>
      <c r="U336" t="s">
        <v>695</v>
      </c>
    </row>
    <row r="337" spans="1:21" x14ac:dyDescent="0.3">
      <c r="A337">
        <v>122</v>
      </c>
      <c r="B337">
        <v>2</v>
      </c>
      <c r="C337" t="s">
        <v>216</v>
      </c>
      <c r="D337" t="s">
        <v>694</v>
      </c>
      <c r="E337" t="s">
        <v>28</v>
      </c>
      <c r="F337" t="s">
        <v>26</v>
      </c>
      <c r="G337" t="s">
        <v>200</v>
      </c>
      <c r="H337" t="s">
        <v>71</v>
      </c>
      <c r="I337">
        <v>1</v>
      </c>
      <c r="J337" t="s">
        <v>409</v>
      </c>
      <c r="K337" t="s">
        <v>887</v>
      </c>
      <c r="L337" t="s">
        <v>276</v>
      </c>
      <c r="M337">
        <v>27</v>
      </c>
      <c r="U337" t="s">
        <v>695</v>
      </c>
    </row>
    <row r="338" spans="1:21" x14ac:dyDescent="0.3">
      <c r="A338">
        <v>123</v>
      </c>
      <c r="B338">
        <v>1</v>
      </c>
      <c r="C338" t="s">
        <v>216</v>
      </c>
      <c r="D338" t="s">
        <v>697</v>
      </c>
      <c r="E338" t="s">
        <v>28</v>
      </c>
      <c r="F338" t="s">
        <v>25</v>
      </c>
      <c r="G338" t="s">
        <v>200</v>
      </c>
      <c r="H338" t="s">
        <v>71</v>
      </c>
      <c r="I338">
        <v>1</v>
      </c>
      <c r="J338" t="s">
        <v>409</v>
      </c>
      <c r="K338" t="s">
        <v>410</v>
      </c>
      <c r="L338" t="s">
        <v>276</v>
      </c>
      <c r="M338">
        <v>23</v>
      </c>
      <c r="U338" t="s">
        <v>698</v>
      </c>
    </row>
    <row r="339" spans="1:21" x14ac:dyDescent="0.3">
      <c r="A339">
        <v>123</v>
      </c>
      <c r="B339">
        <v>2</v>
      </c>
      <c r="C339" t="s">
        <v>216</v>
      </c>
      <c r="D339" t="s">
        <v>697</v>
      </c>
      <c r="E339" t="s">
        <v>28</v>
      </c>
      <c r="F339" t="s">
        <v>25</v>
      </c>
      <c r="G339" t="s">
        <v>200</v>
      </c>
      <c r="H339" t="s">
        <v>71</v>
      </c>
      <c r="I339">
        <v>1</v>
      </c>
      <c r="J339" t="s">
        <v>409</v>
      </c>
      <c r="K339" t="s">
        <v>887</v>
      </c>
      <c r="L339" t="s">
        <v>276</v>
      </c>
      <c r="M339">
        <v>25</v>
      </c>
      <c r="U339" t="s">
        <v>698</v>
      </c>
    </row>
    <row r="340" spans="1:21" x14ac:dyDescent="0.3">
      <c r="A340">
        <v>124</v>
      </c>
      <c r="B340">
        <v>1</v>
      </c>
      <c r="C340" t="s">
        <v>216</v>
      </c>
      <c r="D340" t="s">
        <v>641</v>
      </c>
      <c r="E340" t="s">
        <v>24</v>
      </c>
      <c r="F340" t="s">
        <v>25</v>
      </c>
      <c r="G340" t="s">
        <v>155</v>
      </c>
      <c r="H340" t="s">
        <v>71</v>
      </c>
      <c r="I340">
        <v>1</v>
      </c>
      <c r="J340" t="s">
        <v>409</v>
      </c>
      <c r="K340" t="s">
        <v>410</v>
      </c>
      <c r="L340" t="s">
        <v>276</v>
      </c>
      <c r="M340">
        <v>25</v>
      </c>
      <c r="U340" t="s">
        <v>642</v>
      </c>
    </row>
    <row r="341" spans="1:21" x14ac:dyDescent="0.3">
      <c r="A341">
        <v>124</v>
      </c>
      <c r="B341">
        <v>2</v>
      </c>
      <c r="C341" t="s">
        <v>216</v>
      </c>
      <c r="D341" t="s">
        <v>641</v>
      </c>
      <c r="E341" t="s">
        <v>24</v>
      </c>
      <c r="F341" t="s">
        <v>25</v>
      </c>
      <c r="G341" t="s">
        <v>155</v>
      </c>
      <c r="H341" t="s">
        <v>71</v>
      </c>
      <c r="I341">
        <v>1</v>
      </c>
      <c r="J341" t="s">
        <v>409</v>
      </c>
      <c r="K341" t="s">
        <v>887</v>
      </c>
      <c r="L341" t="s">
        <v>276</v>
      </c>
      <c r="M341">
        <v>30</v>
      </c>
      <c r="U341" t="s">
        <v>642</v>
      </c>
    </row>
    <row r="342" spans="1:21" x14ac:dyDescent="0.3">
      <c r="A342">
        <v>125</v>
      </c>
      <c r="B342">
        <v>1</v>
      </c>
      <c r="C342" t="s">
        <v>219</v>
      </c>
      <c r="D342" t="s">
        <v>641</v>
      </c>
      <c r="E342" t="s">
        <v>28</v>
      </c>
      <c r="F342" t="s">
        <v>25</v>
      </c>
      <c r="G342" t="s">
        <v>155</v>
      </c>
      <c r="H342" t="s">
        <v>71</v>
      </c>
      <c r="I342">
        <v>1</v>
      </c>
      <c r="J342" t="s">
        <v>409</v>
      </c>
      <c r="K342" t="s">
        <v>410</v>
      </c>
      <c r="L342" t="s">
        <v>276</v>
      </c>
      <c r="M342">
        <v>25</v>
      </c>
      <c r="U342" t="s">
        <v>644</v>
      </c>
    </row>
    <row r="343" spans="1:21" x14ac:dyDescent="0.3">
      <c r="A343">
        <v>125</v>
      </c>
      <c r="B343">
        <v>2</v>
      </c>
      <c r="C343" t="s">
        <v>219</v>
      </c>
      <c r="D343" t="s">
        <v>641</v>
      </c>
      <c r="E343" t="s">
        <v>28</v>
      </c>
      <c r="F343" t="s">
        <v>25</v>
      </c>
      <c r="G343" t="s">
        <v>155</v>
      </c>
      <c r="H343" t="s">
        <v>71</v>
      </c>
      <c r="I343">
        <v>1</v>
      </c>
      <c r="J343" t="s">
        <v>409</v>
      </c>
      <c r="K343" t="s">
        <v>887</v>
      </c>
      <c r="L343" t="s">
        <v>413</v>
      </c>
      <c r="M343">
        <v>33</v>
      </c>
      <c r="U343" t="s">
        <v>644</v>
      </c>
    </row>
    <row r="344" spans="1:21" x14ac:dyDescent="0.3">
      <c r="A344">
        <v>126</v>
      </c>
      <c r="B344">
        <v>1</v>
      </c>
      <c r="C344" t="s">
        <v>216</v>
      </c>
      <c r="D344" t="s">
        <v>645</v>
      </c>
      <c r="E344" t="s">
        <v>24</v>
      </c>
      <c r="F344" t="s">
        <v>25</v>
      </c>
      <c r="G344" t="s">
        <v>155</v>
      </c>
      <c r="H344" t="s">
        <v>71</v>
      </c>
      <c r="I344">
        <v>1</v>
      </c>
      <c r="J344" t="s">
        <v>409</v>
      </c>
      <c r="K344" t="s">
        <v>410</v>
      </c>
      <c r="L344" t="s">
        <v>276</v>
      </c>
      <c r="M344">
        <v>31</v>
      </c>
      <c r="U344" t="s">
        <v>646</v>
      </c>
    </row>
    <row r="345" spans="1:21" x14ac:dyDescent="0.3">
      <c r="A345">
        <v>126</v>
      </c>
      <c r="B345">
        <v>2</v>
      </c>
      <c r="C345" t="s">
        <v>216</v>
      </c>
      <c r="D345" t="s">
        <v>645</v>
      </c>
      <c r="E345" t="s">
        <v>24</v>
      </c>
      <c r="F345" t="s">
        <v>25</v>
      </c>
      <c r="G345" t="s">
        <v>155</v>
      </c>
      <c r="H345" t="s">
        <v>71</v>
      </c>
      <c r="I345">
        <v>1</v>
      </c>
      <c r="J345" t="s">
        <v>409</v>
      </c>
      <c r="K345" t="s">
        <v>887</v>
      </c>
      <c r="L345" t="s">
        <v>276</v>
      </c>
      <c r="M345">
        <v>28</v>
      </c>
      <c r="U345" t="s">
        <v>646</v>
      </c>
    </row>
    <row r="346" spans="1:21" x14ac:dyDescent="0.3">
      <c r="A346">
        <v>127</v>
      </c>
      <c r="B346">
        <v>1</v>
      </c>
      <c r="C346" t="s">
        <v>406</v>
      </c>
      <c r="D346" t="s">
        <v>645</v>
      </c>
      <c r="E346" t="s">
        <v>28</v>
      </c>
      <c r="F346" t="s">
        <v>25</v>
      </c>
      <c r="G346" t="s">
        <v>155</v>
      </c>
      <c r="H346" t="s">
        <v>71</v>
      </c>
      <c r="I346">
        <v>1</v>
      </c>
      <c r="J346" t="s">
        <v>409</v>
      </c>
      <c r="K346" t="s">
        <v>410</v>
      </c>
      <c r="L346" t="s">
        <v>276</v>
      </c>
      <c r="M346">
        <v>31</v>
      </c>
      <c r="U346" t="s">
        <v>679</v>
      </c>
    </row>
    <row r="347" spans="1:21" x14ac:dyDescent="0.3">
      <c r="A347">
        <v>127</v>
      </c>
      <c r="B347">
        <v>2</v>
      </c>
      <c r="C347" t="s">
        <v>406</v>
      </c>
      <c r="D347" t="s">
        <v>645</v>
      </c>
      <c r="E347" t="s">
        <v>28</v>
      </c>
      <c r="F347" t="s">
        <v>25</v>
      </c>
      <c r="G347" t="s">
        <v>155</v>
      </c>
      <c r="H347" t="s">
        <v>71</v>
      </c>
      <c r="I347">
        <v>1</v>
      </c>
      <c r="J347" t="s">
        <v>409</v>
      </c>
      <c r="K347" t="s">
        <v>887</v>
      </c>
      <c r="L347" t="s">
        <v>276</v>
      </c>
      <c r="M347">
        <v>28</v>
      </c>
      <c r="U347" t="s">
        <v>679</v>
      </c>
    </row>
    <row r="348" spans="1:21" x14ac:dyDescent="0.3">
      <c r="A348">
        <v>128</v>
      </c>
      <c r="B348">
        <v>1</v>
      </c>
      <c r="C348" t="s">
        <v>216</v>
      </c>
      <c r="D348" t="s">
        <v>648</v>
      </c>
      <c r="E348" t="s">
        <v>24</v>
      </c>
      <c r="F348" t="s">
        <v>25</v>
      </c>
      <c r="G348" t="s">
        <v>155</v>
      </c>
      <c r="H348" t="s">
        <v>71</v>
      </c>
      <c r="I348">
        <v>1</v>
      </c>
      <c r="J348" t="s">
        <v>409</v>
      </c>
      <c r="K348" t="s">
        <v>410</v>
      </c>
      <c r="L348" t="s">
        <v>276</v>
      </c>
      <c r="M348">
        <v>25</v>
      </c>
      <c r="U348" t="s">
        <v>649</v>
      </c>
    </row>
    <row r="349" spans="1:21" x14ac:dyDescent="0.3">
      <c r="A349">
        <v>128</v>
      </c>
      <c r="B349">
        <v>2</v>
      </c>
      <c r="C349" t="s">
        <v>216</v>
      </c>
      <c r="D349" t="s">
        <v>648</v>
      </c>
      <c r="E349" t="s">
        <v>24</v>
      </c>
      <c r="F349" t="s">
        <v>25</v>
      </c>
      <c r="G349" t="s">
        <v>155</v>
      </c>
      <c r="H349" t="s">
        <v>71</v>
      </c>
      <c r="I349">
        <v>1</v>
      </c>
      <c r="J349" t="s">
        <v>409</v>
      </c>
      <c r="K349" t="s">
        <v>887</v>
      </c>
      <c r="L349" t="s">
        <v>276</v>
      </c>
      <c r="M349">
        <v>29</v>
      </c>
      <c r="U349" t="s">
        <v>649</v>
      </c>
    </row>
    <row r="350" spans="1:21" x14ac:dyDescent="0.3">
      <c r="A350">
        <v>129</v>
      </c>
      <c r="B350">
        <v>1</v>
      </c>
      <c r="C350" t="s">
        <v>216</v>
      </c>
      <c r="D350" t="s">
        <v>651</v>
      </c>
      <c r="E350" t="s">
        <v>24</v>
      </c>
      <c r="F350" t="s">
        <v>21</v>
      </c>
      <c r="G350" t="s">
        <v>155</v>
      </c>
      <c r="H350" t="s">
        <v>71</v>
      </c>
      <c r="I350">
        <v>1</v>
      </c>
      <c r="J350" t="s">
        <v>409</v>
      </c>
      <c r="K350" t="s">
        <v>410</v>
      </c>
      <c r="L350" t="s">
        <v>276</v>
      </c>
      <c r="M350">
        <v>25</v>
      </c>
      <c r="U350" t="s">
        <v>652</v>
      </c>
    </row>
    <row r="351" spans="1:21" x14ac:dyDescent="0.3">
      <c r="A351">
        <v>130</v>
      </c>
      <c r="B351">
        <v>1</v>
      </c>
      <c r="C351" t="s">
        <v>216</v>
      </c>
      <c r="D351" t="s">
        <v>654</v>
      </c>
      <c r="E351" t="s">
        <v>24</v>
      </c>
      <c r="F351" t="s">
        <v>26</v>
      </c>
      <c r="G351" t="s">
        <v>155</v>
      </c>
      <c r="H351" t="s">
        <v>71</v>
      </c>
      <c r="I351">
        <v>1</v>
      </c>
      <c r="J351" t="s">
        <v>409</v>
      </c>
      <c r="K351" t="s">
        <v>410</v>
      </c>
      <c r="L351" t="s">
        <v>276</v>
      </c>
      <c r="M351">
        <v>27</v>
      </c>
      <c r="U351" t="s">
        <v>655</v>
      </c>
    </row>
    <row r="352" spans="1:21" x14ac:dyDescent="0.3">
      <c r="A352">
        <v>130</v>
      </c>
      <c r="B352">
        <v>2</v>
      </c>
      <c r="C352" t="s">
        <v>216</v>
      </c>
      <c r="D352" t="s">
        <v>654</v>
      </c>
      <c r="E352" t="s">
        <v>24</v>
      </c>
      <c r="F352" t="s">
        <v>26</v>
      </c>
      <c r="G352" t="s">
        <v>155</v>
      </c>
      <c r="H352" t="s">
        <v>71</v>
      </c>
      <c r="I352">
        <v>1</v>
      </c>
      <c r="J352" t="s">
        <v>409</v>
      </c>
      <c r="K352" t="s">
        <v>887</v>
      </c>
      <c r="L352" t="s">
        <v>276</v>
      </c>
      <c r="M352">
        <v>27</v>
      </c>
      <c r="U352" t="s">
        <v>655</v>
      </c>
    </row>
    <row r="353" spans="1:21" x14ac:dyDescent="0.3">
      <c r="A353">
        <v>131</v>
      </c>
      <c r="B353">
        <v>1</v>
      </c>
      <c r="C353" t="s">
        <v>216</v>
      </c>
      <c r="D353" t="s">
        <v>657</v>
      </c>
      <c r="E353" t="s">
        <v>24</v>
      </c>
      <c r="F353" t="s">
        <v>26</v>
      </c>
      <c r="G353" t="s">
        <v>155</v>
      </c>
      <c r="H353" t="s">
        <v>71</v>
      </c>
      <c r="I353">
        <v>1</v>
      </c>
      <c r="J353" t="s">
        <v>409</v>
      </c>
      <c r="K353" t="s">
        <v>410</v>
      </c>
      <c r="L353" t="s">
        <v>276</v>
      </c>
      <c r="M353">
        <v>27</v>
      </c>
      <c r="U353" t="s">
        <v>658</v>
      </c>
    </row>
    <row r="354" spans="1:21" x14ac:dyDescent="0.3">
      <c r="A354">
        <v>131</v>
      </c>
      <c r="B354">
        <v>2</v>
      </c>
      <c r="C354" t="s">
        <v>216</v>
      </c>
      <c r="D354" t="s">
        <v>657</v>
      </c>
      <c r="E354" t="s">
        <v>24</v>
      </c>
      <c r="F354" t="s">
        <v>26</v>
      </c>
      <c r="G354" t="s">
        <v>155</v>
      </c>
      <c r="H354" t="s">
        <v>71</v>
      </c>
      <c r="I354">
        <v>1</v>
      </c>
      <c r="J354" t="s">
        <v>409</v>
      </c>
      <c r="K354" t="s">
        <v>887</v>
      </c>
      <c r="L354" t="s">
        <v>276</v>
      </c>
      <c r="M354">
        <v>25</v>
      </c>
      <c r="U354" t="s">
        <v>658</v>
      </c>
    </row>
    <row r="355" spans="1:21" x14ac:dyDescent="0.3">
      <c r="A355">
        <v>132</v>
      </c>
      <c r="B355">
        <v>1</v>
      </c>
      <c r="C355" t="s">
        <v>216</v>
      </c>
      <c r="D355" t="s">
        <v>660</v>
      </c>
      <c r="E355" t="s">
        <v>23</v>
      </c>
      <c r="F355" t="s">
        <v>31</v>
      </c>
      <c r="G355" t="s">
        <v>155</v>
      </c>
      <c r="H355" t="s">
        <v>71</v>
      </c>
      <c r="I355">
        <v>1</v>
      </c>
      <c r="J355" t="s">
        <v>409</v>
      </c>
      <c r="K355" t="s">
        <v>410</v>
      </c>
      <c r="L355" t="s">
        <v>289</v>
      </c>
      <c r="M355">
        <v>38</v>
      </c>
      <c r="U355" t="s">
        <v>661</v>
      </c>
    </row>
    <row r="356" spans="1:21" x14ac:dyDescent="0.3">
      <c r="A356">
        <v>132</v>
      </c>
      <c r="B356">
        <v>2</v>
      </c>
      <c r="C356" t="s">
        <v>216</v>
      </c>
      <c r="D356" t="s">
        <v>660</v>
      </c>
      <c r="E356" t="s">
        <v>23</v>
      </c>
      <c r="F356" t="s">
        <v>31</v>
      </c>
      <c r="G356" t="s">
        <v>155</v>
      </c>
      <c r="H356" t="s">
        <v>71</v>
      </c>
      <c r="I356">
        <v>1</v>
      </c>
      <c r="J356" t="s">
        <v>409</v>
      </c>
      <c r="K356" t="s">
        <v>411</v>
      </c>
      <c r="L356" t="s">
        <v>289</v>
      </c>
      <c r="M356">
        <v>38</v>
      </c>
      <c r="U356" t="s">
        <v>661</v>
      </c>
    </row>
    <row r="357" spans="1:21" x14ac:dyDescent="0.3">
      <c r="A357">
        <v>132</v>
      </c>
      <c r="B357">
        <v>3</v>
      </c>
      <c r="C357" t="s">
        <v>216</v>
      </c>
      <c r="D357" t="s">
        <v>660</v>
      </c>
      <c r="E357" t="s">
        <v>23</v>
      </c>
      <c r="F357" t="s">
        <v>31</v>
      </c>
      <c r="G357" t="s">
        <v>155</v>
      </c>
      <c r="H357" t="s">
        <v>71</v>
      </c>
      <c r="I357">
        <v>1</v>
      </c>
      <c r="J357" t="s">
        <v>409</v>
      </c>
      <c r="K357" t="s">
        <v>889</v>
      </c>
      <c r="L357" t="s">
        <v>276</v>
      </c>
      <c r="M357">
        <v>38</v>
      </c>
      <c r="U357" t="s">
        <v>661</v>
      </c>
    </row>
    <row r="358" spans="1:21" x14ac:dyDescent="0.3">
      <c r="A358">
        <v>132</v>
      </c>
      <c r="B358">
        <v>4</v>
      </c>
      <c r="C358" t="s">
        <v>216</v>
      </c>
      <c r="D358" t="s">
        <v>660</v>
      </c>
      <c r="E358" t="s">
        <v>23</v>
      </c>
      <c r="F358" t="s">
        <v>31</v>
      </c>
      <c r="G358" t="s">
        <v>155</v>
      </c>
      <c r="H358" t="s">
        <v>71</v>
      </c>
      <c r="I358">
        <v>1</v>
      </c>
      <c r="J358" t="s">
        <v>409</v>
      </c>
      <c r="K358" t="s">
        <v>414</v>
      </c>
      <c r="L358" t="s">
        <v>289</v>
      </c>
      <c r="M358">
        <v>41</v>
      </c>
      <c r="U358" t="s">
        <v>661</v>
      </c>
    </row>
    <row r="359" spans="1:21" x14ac:dyDescent="0.3">
      <c r="A359">
        <v>132</v>
      </c>
      <c r="B359">
        <v>5</v>
      </c>
      <c r="C359" t="s">
        <v>216</v>
      </c>
      <c r="D359" t="s">
        <v>660</v>
      </c>
      <c r="E359" t="s">
        <v>23</v>
      </c>
      <c r="F359" t="s">
        <v>31</v>
      </c>
      <c r="G359" t="s">
        <v>155</v>
      </c>
      <c r="H359" t="s">
        <v>71</v>
      </c>
      <c r="I359">
        <v>1</v>
      </c>
      <c r="J359" t="s">
        <v>409</v>
      </c>
      <c r="K359" t="s">
        <v>415</v>
      </c>
      <c r="L359" t="s">
        <v>276</v>
      </c>
      <c r="M359">
        <v>30</v>
      </c>
      <c r="U359" t="s">
        <v>661</v>
      </c>
    </row>
    <row r="360" spans="1:21" x14ac:dyDescent="0.3">
      <c r="A360">
        <v>132</v>
      </c>
      <c r="B360">
        <v>6</v>
      </c>
      <c r="C360" t="s">
        <v>216</v>
      </c>
      <c r="D360" t="s">
        <v>660</v>
      </c>
      <c r="E360" t="s">
        <v>23</v>
      </c>
      <c r="F360" t="s">
        <v>31</v>
      </c>
      <c r="G360" t="s">
        <v>155</v>
      </c>
      <c r="H360" t="s">
        <v>71</v>
      </c>
      <c r="I360">
        <v>1</v>
      </c>
      <c r="J360" t="s">
        <v>409</v>
      </c>
      <c r="K360" t="s">
        <v>411</v>
      </c>
      <c r="L360" t="s">
        <v>417</v>
      </c>
      <c r="M360">
        <v>50</v>
      </c>
      <c r="O360">
        <v>60</v>
      </c>
      <c r="U360" t="s">
        <v>661</v>
      </c>
    </row>
    <row r="361" spans="1:21" x14ac:dyDescent="0.3">
      <c r="A361">
        <v>133</v>
      </c>
      <c r="B361">
        <v>1</v>
      </c>
      <c r="C361" t="s">
        <v>219</v>
      </c>
      <c r="D361" t="s">
        <v>660</v>
      </c>
      <c r="E361" t="s">
        <v>24</v>
      </c>
      <c r="F361" t="s">
        <v>31</v>
      </c>
      <c r="G361" t="s">
        <v>155</v>
      </c>
      <c r="H361" t="s">
        <v>71</v>
      </c>
      <c r="I361">
        <v>1</v>
      </c>
      <c r="J361" t="s">
        <v>409</v>
      </c>
      <c r="K361" t="s">
        <v>410</v>
      </c>
      <c r="L361" t="s">
        <v>289</v>
      </c>
      <c r="M361">
        <v>38</v>
      </c>
      <c r="U361" t="s">
        <v>663</v>
      </c>
    </row>
    <row r="362" spans="1:21" x14ac:dyDescent="0.3">
      <c r="A362">
        <v>133</v>
      </c>
      <c r="B362">
        <v>2</v>
      </c>
      <c r="C362" t="s">
        <v>219</v>
      </c>
      <c r="D362" t="s">
        <v>660</v>
      </c>
      <c r="E362" t="s">
        <v>24</v>
      </c>
      <c r="F362" t="s">
        <v>31</v>
      </c>
      <c r="G362" t="s">
        <v>155</v>
      </c>
      <c r="H362" t="s">
        <v>71</v>
      </c>
      <c r="I362">
        <v>1</v>
      </c>
      <c r="J362" t="s">
        <v>409</v>
      </c>
      <c r="K362" t="s">
        <v>411</v>
      </c>
      <c r="L362" t="s">
        <v>289</v>
      </c>
      <c r="M362">
        <v>38</v>
      </c>
      <c r="U362" t="s">
        <v>663</v>
      </c>
    </row>
    <row r="363" spans="1:21" x14ac:dyDescent="0.3">
      <c r="A363">
        <v>133</v>
      </c>
      <c r="B363">
        <v>3</v>
      </c>
      <c r="C363" t="s">
        <v>219</v>
      </c>
      <c r="D363" t="s">
        <v>660</v>
      </c>
      <c r="E363" t="s">
        <v>24</v>
      </c>
      <c r="F363" t="s">
        <v>31</v>
      </c>
      <c r="G363" t="s">
        <v>155</v>
      </c>
      <c r="H363" t="s">
        <v>71</v>
      </c>
      <c r="I363">
        <v>1</v>
      </c>
      <c r="J363" t="s">
        <v>409</v>
      </c>
      <c r="K363" t="s">
        <v>889</v>
      </c>
      <c r="L363" t="s">
        <v>276</v>
      </c>
      <c r="M363">
        <v>38</v>
      </c>
      <c r="U363" t="s">
        <v>663</v>
      </c>
    </row>
    <row r="364" spans="1:21" x14ac:dyDescent="0.3">
      <c r="A364">
        <v>133</v>
      </c>
      <c r="B364">
        <v>4</v>
      </c>
      <c r="C364" t="s">
        <v>219</v>
      </c>
      <c r="D364" t="s">
        <v>660</v>
      </c>
      <c r="E364" t="s">
        <v>24</v>
      </c>
      <c r="F364" t="s">
        <v>31</v>
      </c>
      <c r="G364" t="s">
        <v>155</v>
      </c>
      <c r="H364" t="s">
        <v>71</v>
      </c>
      <c r="I364">
        <v>1</v>
      </c>
      <c r="J364" t="s">
        <v>409</v>
      </c>
      <c r="K364" t="s">
        <v>414</v>
      </c>
      <c r="L364" t="s">
        <v>289</v>
      </c>
      <c r="M364">
        <v>41</v>
      </c>
      <c r="U364" t="s">
        <v>663</v>
      </c>
    </row>
    <row r="365" spans="1:21" x14ac:dyDescent="0.3">
      <c r="A365">
        <v>133</v>
      </c>
      <c r="B365">
        <v>5</v>
      </c>
      <c r="C365" t="s">
        <v>219</v>
      </c>
      <c r="D365" t="s">
        <v>660</v>
      </c>
      <c r="E365" t="s">
        <v>24</v>
      </c>
      <c r="F365" t="s">
        <v>31</v>
      </c>
      <c r="G365" t="s">
        <v>155</v>
      </c>
      <c r="H365" t="s">
        <v>71</v>
      </c>
      <c r="I365">
        <v>1</v>
      </c>
      <c r="J365" t="s">
        <v>409</v>
      </c>
      <c r="K365" t="s">
        <v>415</v>
      </c>
      <c r="L365" t="s">
        <v>413</v>
      </c>
      <c r="M365">
        <v>33</v>
      </c>
      <c r="U365" t="s">
        <v>663</v>
      </c>
    </row>
    <row r="366" spans="1:21" x14ac:dyDescent="0.3">
      <c r="A366">
        <v>133</v>
      </c>
      <c r="B366">
        <v>6</v>
      </c>
      <c r="C366" t="s">
        <v>219</v>
      </c>
      <c r="D366" t="s">
        <v>660</v>
      </c>
      <c r="E366" t="s">
        <v>24</v>
      </c>
      <c r="F366" t="s">
        <v>31</v>
      </c>
      <c r="G366" t="s">
        <v>155</v>
      </c>
      <c r="H366" t="s">
        <v>71</v>
      </c>
      <c r="I366">
        <v>1</v>
      </c>
      <c r="J366" t="s">
        <v>409</v>
      </c>
      <c r="K366" t="s">
        <v>416</v>
      </c>
      <c r="L366" t="s">
        <v>417</v>
      </c>
      <c r="M366">
        <v>50</v>
      </c>
      <c r="O366">
        <v>60</v>
      </c>
      <c r="Q366" t="s">
        <v>641</v>
      </c>
      <c r="U366" t="s">
        <v>663</v>
      </c>
    </row>
    <row r="367" spans="1:21" x14ac:dyDescent="0.3">
      <c r="A367">
        <v>133</v>
      </c>
      <c r="B367">
        <v>7</v>
      </c>
      <c r="C367" t="s">
        <v>219</v>
      </c>
      <c r="D367" t="s">
        <v>660</v>
      </c>
      <c r="E367" t="s">
        <v>24</v>
      </c>
      <c r="F367" t="s">
        <v>31</v>
      </c>
      <c r="G367" t="s">
        <v>155</v>
      </c>
      <c r="H367" t="s">
        <v>71</v>
      </c>
      <c r="I367">
        <v>1</v>
      </c>
      <c r="J367" t="s">
        <v>409</v>
      </c>
      <c r="K367" t="s">
        <v>416</v>
      </c>
      <c r="L367" t="s">
        <v>417</v>
      </c>
      <c r="M367">
        <v>50</v>
      </c>
      <c r="O367">
        <v>60</v>
      </c>
      <c r="U367" t="s">
        <v>663</v>
      </c>
    </row>
    <row r="368" spans="1:21" x14ac:dyDescent="0.3">
      <c r="A368">
        <v>134</v>
      </c>
      <c r="B368">
        <v>1</v>
      </c>
      <c r="C368" t="s">
        <v>216</v>
      </c>
      <c r="D368" t="s">
        <v>664</v>
      </c>
      <c r="E368" t="s">
        <v>28</v>
      </c>
      <c r="F368" t="s">
        <v>25</v>
      </c>
      <c r="G368" t="s">
        <v>156</v>
      </c>
      <c r="H368" t="s">
        <v>71</v>
      </c>
      <c r="I368">
        <v>1</v>
      </c>
      <c r="J368" t="s">
        <v>409</v>
      </c>
      <c r="K368" t="s">
        <v>410</v>
      </c>
      <c r="L368" t="s">
        <v>276</v>
      </c>
      <c r="M368">
        <v>27</v>
      </c>
      <c r="U368" t="s">
        <v>665</v>
      </c>
    </row>
    <row r="369" spans="1:21" x14ac:dyDescent="0.3">
      <c r="A369">
        <v>134</v>
      </c>
      <c r="B369">
        <v>2</v>
      </c>
      <c r="C369" t="s">
        <v>216</v>
      </c>
      <c r="D369" t="s">
        <v>664</v>
      </c>
      <c r="E369" t="s">
        <v>28</v>
      </c>
      <c r="F369" t="s">
        <v>25</v>
      </c>
      <c r="G369" t="s">
        <v>156</v>
      </c>
      <c r="H369" t="s">
        <v>71</v>
      </c>
      <c r="I369">
        <v>1</v>
      </c>
      <c r="J369" t="s">
        <v>409</v>
      </c>
      <c r="K369" t="s">
        <v>887</v>
      </c>
      <c r="L369" t="s">
        <v>276</v>
      </c>
      <c r="M369">
        <v>32</v>
      </c>
      <c r="U369" t="s">
        <v>665</v>
      </c>
    </row>
    <row r="370" spans="1:21" x14ac:dyDescent="0.3">
      <c r="A370">
        <v>135</v>
      </c>
      <c r="B370">
        <v>1</v>
      </c>
      <c r="C370" t="s">
        <v>216</v>
      </c>
      <c r="D370" t="s">
        <v>673</v>
      </c>
      <c r="E370" t="s">
        <v>28</v>
      </c>
      <c r="F370" t="s">
        <v>26</v>
      </c>
      <c r="G370" t="s">
        <v>156</v>
      </c>
      <c r="H370" t="s">
        <v>71</v>
      </c>
      <c r="I370">
        <v>1</v>
      </c>
      <c r="J370" t="s">
        <v>409</v>
      </c>
      <c r="K370" t="s">
        <v>410</v>
      </c>
      <c r="L370" t="s">
        <v>276</v>
      </c>
      <c r="M370">
        <v>25</v>
      </c>
      <c r="U370" t="s">
        <v>674</v>
      </c>
    </row>
    <row r="371" spans="1:21" x14ac:dyDescent="0.3">
      <c r="A371">
        <v>135</v>
      </c>
      <c r="B371">
        <v>2</v>
      </c>
      <c r="C371" t="s">
        <v>216</v>
      </c>
      <c r="D371" t="s">
        <v>673</v>
      </c>
      <c r="E371" t="s">
        <v>28</v>
      </c>
      <c r="F371" t="s">
        <v>26</v>
      </c>
      <c r="G371" t="s">
        <v>156</v>
      </c>
      <c r="H371" t="s">
        <v>71</v>
      </c>
      <c r="I371">
        <v>1</v>
      </c>
      <c r="J371" t="s">
        <v>409</v>
      </c>
      <c r="K371" t="s">
        <v>887</v>
      </c>
      <c r="L371" t="s">
        <v>276</v>
      </c>
      <c r="M371">
        <v>26</v>
      </c>
      <c r="U371" t="s">
        <v>674</v>
      </c>
    </row>
    <row r="372" spans="1:21" x14ac:dyDescent="0.3">
      <c r="A372">
        <v>136</v>
      </c>
      <c r="B372">
        <v>1</v>
      </c>
      <c r="C372" t="s">
        <v>216</v>
      </c>
      <c r="D372" t="s">
        <v>667</v>
      </c>
      <c r="E372" t="s">
        <v>28</v>
      </c>
      <c r="F372" t="s">
        <v>25</v>
      </c>
      <c r="G372" t="s">
        <v>159</v>
      </c>
      <c r="H372" t="s">
        <v>71</v>
      </c>
      <c r="I372">
        <v>1</v>
      </c>
      <c r="J372" t="s">
        <v>409</v>
      </c>
      <c r="K372" t="s">
        <v>410</v>
      </c>
      <c r="L372" t="s">
        <v>276</v>
      </c>
      <c r="M372">
        <v>27</v>
      </c>
      <c r="U372" t="s">
        <v>668</v>
      </c>
    </row>
    <row r="373" spans="1:21" x14ac:dyDescent="0.3">
      <c r="A373">
        <v>136</v>
      </c>
      <c r="B373">
        <v>2</v>
      </c>
      <c r="C373" t="s">
        <v>216</v>
      </c>
      <c r="D373" t="s">
        <v>667</v>
      </c>
      <c r="E373" t="s">
        <v>28</v>
      </c>
      <c r="F373" t="s">
        <v>25</v>
      </c>
      <c r="G373" t="s">
        <v>159</v>
      </c>
      <c r="H373" t="s">
        <v>71</v>
      </c>
      <c r="I373">
        <v>1</v>
      </c>
      <c r="J373" t="s">
        <v>409</v>
      </c>
      <c r="K373" t="s">
        <v>887</v>
      </c>
      <c r="L373" t="s">
        <v>276</v>
      </c>
      <c r="M373">
        <v>32</v>
      </c>
      <c r="U373" t="s">
        <v>668</v>
      </c>
    </row>
    <row r="374" spans="1:21" x14ac:dyDescent="0.3">
      <c r="A374">
        <v>137</v>
      </c>
      <c r="B374">
        <v>1</v>
      </c>
      <c r="C374" t="s">
        <v>216</v>
      </c>
      <c r="D374" t="s">
        <v>670</v>
      </c>
      <c r="E374" t="s">
        <v>28</v>
      </c>
      <c r="F374" t="s">
        <v>21</v>
      </c>
      <c r="G374" t="s">
        <v>159</v>
      </c>
      <c r="H374" t="s">
        <v>71</v>
      </c>
      <c r="I374">
        <v>1</v>
      </c>
      <c r="J374" t="s">
        <v>409</v>
      </c>
      <c r="K374" t="s">
        <v>410</v>
      </c>
      <c r="L374" t="s">
        <v>276</v>
      </c>
      <c r="M374">
        <v>26</v>
      </c>
      <c r="U374" t="s">
        <v>671</v>
      </c>
    </row>
    <row r="375" spans="1:21" x14ac:dyDescent="0.3">
      <c r="A375">
        <v>137</v>
      </c>
      <c r="B375">
        <v>2</v>
      </c>
      <c r="C375" t="s">
        <v>216</v>
      </c>
      <c r="D375" t="s">
        <v>670</v>
      </c>
      <c r="E375" t="s">
        <v>28</v>
      </c>
      <c r="F375" t="s">
        <v>21</v>
      </c>
      <c r="G375" t="s">
        <v>159</v>
      </c>
      <c r="H375" t="s">
        <v>71</v>
      </c>
      <c r="I375">
        <v>1</v>
      </c>
      <c r="J375" t="s">
        <v>409</v>
      </c>
      <c r="K375" t="s">
        <v>411</v>
      </c>
      <c r="L375" t="s">
        <v>276</v>
      </c>
      <c r="M375">
        <v>26</v>
      </c>
      <c r="U375" t="s">
        <v>671</v>
      </c>
    </row>
    <row r="376" spans="1:21" x14ac:dyDescent="0.3">
      <c r="A376">
        <v>138</v>
      </c>
      <c r="B376">
        <v>1</v>
      </c>
      <c r="C376" t="s">
        <v>216</v>
      </c>
      <c r="D376" t="s">
        <v>701</v>
      </c>
      <c r="E376" t="s">
        <v>24</v>
      </c>
      <c r="F376" t="s">
        <v>25</v>
      </c>
      <c r="G376" t="s">
        <v>703</v>
      </c>
      <c r="H376" t="s">
        <v>71</v>
      </c>
      <c r="I376">
        <v>1</v>
      </c>
      <c r="J376" t="s">
        <v>409</v>
      </c>
      <c r="K376" t="s">
        <v>410</v>
      </c>
      <c r="L376" t="s">
        <v>276</v>
      </c>
      <c r="M376">
        <v>29</v>
      </c>
      <c r="U376" t="s">
        <v>712</v>
      </c>
    </row>
    <row r="377" spans="1:21" x14ac:dyDescent="0.3">
      <c r="A377">
        <v>138</v>
      </c>
      <c r="B377">
        <v>2</v>
      </c>
      <c r="C377" t="s">
        <v>216</v>
      </c>
      <c r="D377" t="s">
        <v>701</v>
      </c>
      <c r="E377" t="s">
        <v>24</v>
      </c>
      <c r="F377" t="s">
        <v>25</v>
      </c>
      <c r="G377" t="s">
        <v>703</v>
      </c>
      <c r="H377" t="s">
        <v>71</v>
      </c>
      <c r="I377">
        <v>1</v>
      </c>
      <c r="J377" t="s">
        <v>409</v>
      </c>
      <c r="K377" t="s">
        <v>887</v>
      </c>
      <c r="L377" t="s">
        <v>276</v>
      </c>
      <c r="M377">
        <v>28</v>
      </c>
      <c r="U377" t="s">
        <v>712</v>
      </c>
    </row>
    <row r="378" spans="1:21" x14ac:dyDescent="0.3">
      <c r="A378">
        <v>139</v>
      </c>
      <c r="B378">
        <v>1</v>
      </c>
      <c r="C378" t="s">
        <v>216</v>
      </c>
      <c r="D378" t="s">
        <v>706</v>
      </c>
      <c r="E378" t="s">
        <v>24</v>
      </c>
      <c r="F378" t="s">
        <v>25</v>
      </c>
      <c r="G378" t="s">
        <v>703</v>
      </c>
      <c r="H378" t="s">
        <v>71</v>
      </c>
      <c r="I378">
        <v>1</v>
      </c>
      <c r="J378" t="s">
        <v>409</v>
      </c>
      <c r="K378" t="s">
        <v>410</v>
      </c>
      <c r="L378" t="s">
        <v>276</v>
      </c>
      <c r="M378">
        <v>26</v>
      </c>
      <c r="U378" t="s">
        <v>713</v>
      </c>
    </row>
    <row r="379" spans="1:21" x14ac:dyDescent="0.3">
      <c r="A379">
        <v>139</v>
      </c>
      <c r="B379">
        <v>2</v>
      </c>
      <c r="C379" t="s">
        <v>216</v>
      </c>
      <c r="D379" t="s">
        <v>706</v>
      </c>
      <c r="E379" t="s">
        <v>24</v>
      </c>
      <c r="F379" t="s">
        <v>25</v>
      </c>
      <c r="G379" t="s">
        <v>703</v>
      </c>
      <c r="H379" t="s">
        <v>71</v>
      </c>
      <c r="I379">
        <v>1</v>
      </c>
      <c r="J379" t="s">
        <v>409</v>
      </c>
      <c r="K379" t="s">
        <v>887</v>
      </c>
      <c r="L379" t="s">
        <v>276</v>
      </c>
      <c r="M379">
        <v>31</v>
      </c>
      <c r="U379" t="s">
        <v>713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04F4-43ED-48C0-B410-75CB44D49A7C}">
  <dimension ref="A1:U795"/>
  <sheetViews>
    <sheetView workbookViewId="0"/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9.2187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2.77734375" bestFit="1" customWidth="1"/>
    <col min="19" max="19" width="16.44140625" bestFit="1" customWidth="1"/>
    <col min="20" max="20" width="14.44140625" bestFit="1" customWidth="1"/>
    <col min="21" max="21" width="27.21875" customWidth="1"/>
  </cols>
  <sheetData>
    <row r="1" spans="1:21" x14ac:dyDescent="0.3">
      <c r="A1" t="s">
        <v>248</v>
      </c>
      <c r="B1" t="s">
        <v>923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878</v>
      </c>
      <c r="R1" t="s">
        <v>257</v>
      </c>
      <c r="S1" t="s">
        <v>258</v>
      </c>
      <c r="T1" t="s">
        <v>259</v>
      </c>
      <c r="U1" t="s">
        <v>247</v>
      </c>
    </row>
    <row r="2" spans="1:21" x14ac:dyDescent="0.3">
      <c r="A2">
        <v>1</v>
      </c>
      <c r="B2">
        <v>1</v>
      </c>
      <c r="C2" t="s">
        <v>216</v>
      </c>
      <c r="D2" t="s">
        <v>241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16</v>
      </c>
      <c r="K2" t="s">
        <v>275</v>
      </c>
      <c r="L2" t="s">
        <v>276</v>
      </c>
      <c r="M2">
        <v>24</v>
      </c>
      <c r="U2" t="s">
        <v>262</v>
      </c>
    </row>
    <row r="3" spans="1:21" x14ac:dyDescent="0.3">
      <c r="A3">
        <v>1</v>
      </c>
      <c r="B3">
        <v>2</v>
      </c>
      <c r="C3" t="s">
        <v>216</v>
      </c>
      <c r="D3" t="s">
        <v>241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16</v>
      </c>
      <c r="K3" t="s">
        <v>277</v>
      </c>
      <c r="L3" t="s">
        <v>276</v>
      </c>
      <c r="M3">
        <v>28</v>
      </c>
      <c r="U3" t="s">
        <v>262</v>
      </c>
    </row>
    <row r="4" spans="1:21" x14ac:dyDescent="0.3">
      <c r="A4">
        <v>1</v>
      </c>
      <c r="B4">
        <v>3</v>
      </c>
      <c r="C4" t="s">
        <v>216</v>
      </c>
      <c r="D4" t="s">
        <v>241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16</v>
      </c>
      <c r="K4" t="s">
        <v>278</v>
      </c>
      <c r="L4" t="s">
        <v>276</v>
      </c>
      <c r="M4">
        <v>25</v>
      </c>
      <c r="U4" t="s">
        <v>262</v>
      </c>
    </row>
    <row r="5" spans="1:21" x14ac:dyDescent="0.3">
      <c r="A5">
        <v>1</v>
      </c>
      <c r="B5">
        <v>4</v>
      </c>
      <c r="C5" t="s">
        <v>216</v>
      </c>
      <c r="D5" t="s">
        <v>241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16</v>
      </c>
      <c r="K5" t="s">
        <v>279</v>
      </c>
      <c r="L5" t="s">
        <v>276</v>
      </c>
      <c r="M5">
        <v>25</v>
      </c>
      <c r="U5" t="s">
        <v>262</v>
      </c>
    </row>
    <row r="6" spans="1:21" x14ac:dyDescent="0.3">
      <c r="A6">
        <v>1</v>
      </c>
      <c r="B6">
        <v>5</v>
      </c>
      <c r="C6" t="s">
        <v>216</v>
      </c>
      <c r="D6" t="s">
        <v>241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16</v>
      </c>
      <c r="K6" t="s">
        <v>280</v>
      </c>
      <c r="L6" t="s">
        <v>276</v>
      </c>
      <c r="M6">
        <v>29</v>
      </c>
      <c r="U6" t="s">
        <v>262</v>
      </c>
    </row>
    <row r="7" spans="1:21" x14ac:dyDescent="0.3">
      <c r="A7">
        <v>2</v>
      </c>
      <c r="B7">
        <v>1</v>
      </c>
      <c r="C7" t="s">
        <v>218</v>
      </c>
      <c r="D7" t="s">
        <v>241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275</v>
      </c>
      <c r="L7" t="s">
        <v>276</v>
      </c>
      <c r="M7">
        <v>24</v>
      </c>
      <c r="U7" t="s">
        <v>263</v>
      </c>
    </row>
    <row r="8" spans="1:21" x14ac:dyDescent="0.3">
      <c r="A8">
        <v>2</v>
      </c>
      <c r="B8">
        <v>2</v>
      </c>
      <c r="C8" t="s">
        <v>218</v>
      </c>
      <c r="D8" t="s">
        <v>241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277</v>
      </c>
      <c r="L8" t="s">
        <v>276</v>
      </c>
      <c r="M8">
        <v>28</v>
      </c>
      <c r="U8" t="s">
        <v>263</v>
      </c>
    </row>
    <row r="9" spans="1:21" x14ac:dyDescent="0.3">
      <c r="A9">
        <v>2</v>
      </c>
      <c r="B9">
        <v>3</v>
      </c>
      <c r="C9" t="s">
        <v>218</v>
      </c>
      <c r="D9" t="s">
        <v>241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278</v>
      </c>
      <c r="L9" t="s">
        <v>276</v>
      </c>
      <c r="M9">
        <v>25</v>
      </c>
      <c r="U9" t="s">
        <v>263</v>
      </c>
    </row>
    <row r="10" spans="1:21" x14ac:dyDescent="0.3">
      <c r="A10">
        <v>2</v>
      </c>
      <c r="B10">
        <v>4</v>
      </c>
      <c r="C10" t="s">
        <v>218</v>
      </c>
      <c r="D10" t="s">
        <v>241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279</v>
      </c>
      <c r="L10" t="s">
        <v>276</v>
      </c>
      <c r="M10">
        <v>25</v>
      </c>
      <c r="U10" t="s">
        <v>263</v>
      </c>
    </row>
    <row r="11" spans="1:21" x14ac:dyDescent="0.3">
      <c r="A11">
        <v>2</v>
      </c>
      <c r="B11">
        <v>5</v>
      </c>
      <c r="C11" t="s">
        <v>218</v>
      </c>
      <c r="D11" t="s">
        <v>241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280</v>
      </c>
      <c r="L11" t="s">
        <v>276</v>
      </c>
      <c r="M11">
        <v>29</v>
      </c>
      <c r="U11" t="s">
        <v>263</v>
      </c>
    </row>
    <row r="12" spans="1:21" x14ac:dyDescent="0.3">
      <c r="A12">
        <v>3</v>
      </c>
      <c r="B12">
        <v>1</v>
      </c>
      <c r="C12" t="s">
        <v>219</v>
      </c>
      <c r="D12" t="s">
        <v>241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275</v>
      </c>
      <c r="L12" t="s">
        <v>276</v>
      </c>
      <c r="M12">
        <v>24</v>
      </c>
      <c r="U12" t="s">
        <v>264</v>
      </c>
    </row>
    <row r="13" spans="1:21" x14ac:dyDescent="0.3">
      <c r="A13">
        <v>3</v>
      </c>
      <c r="B13">
        <v>2</v>
      </c>
      <c r="C13" t="s">
        <v>219</v>
      </c>
      <c r="D13" t="s">
        <v>241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277</v>
      </c>
      <c r="L13" t="s">
        <v>276</v>
      </c>
      <c r="M13">
        <v>28</v>
      </c>
      <c r="U13" t="s">
        <v>264</v>
      </c>
    </row>
    <row r="14" spans="1:21" x14ac:dyDescent="0.3">
      <c r="A14">
        <v>3</v>
      </c>
      <c r="B14">
        <v>3</v>
      </c>
      <c r="C14" t="s">
        <v>219</v>
      </c>
      <c r="D14" t="s">
        <v>241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278</v>
      </c>
      <c r="L14" t="s">
        <v>276</v>
      </c>
      <c r="M14">
        <v>25</v>
      </c>
      <c r="U14" t="s">
        <v>264</v>
      </c>
    </row>
    <row r="15" spans="1:21" x14ac:dyDescent="0.3">
      <c r="A15">
        <v>3</v>
      </c>
      <c r="B15">
        <v>4</v>
      </c>
      <c r="C15" t="s">
        <v>219</v>
      </c>
      <c r="D15" t="s">
        <v>241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279</v>
      </c>
      <c r="L15" t="s">
        <v>276</v>
      </c>
      <c r="M15">
        <v>25</v>
      </c>
      <c r="U15" t="s">
        <v>264</v>
      </c>
    </row>
    <row r="16" spans="1:21" x14ac:dyDescent="0.3">
      <c r="A16">
        <v>3</v>
      </c>
      <c r="B16">
        <v>5</v>
      </c>
      <c r="C16" t="s">
        <v>219</v>
      </c>
      <c r="D16" t="s">
        <v>241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280</v>
      </c>
      <c r="L16" t="s">
        <v>276</v>
      </c>
      <c r="M16">
        <v>29</v>
      </c>
      <c r="U16" t="s">
        <v>264</v>
      </c>
    </row>
    <row r="17" spans="1:21" x14ac:dyDescent="0.3">
      <c r="A17">
        <v>4</v>
      </c>
      <c r="B17"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16</v>
      </c>
      <c r="K17" t="s">
        <v>275</v>
      </c>
      <c r="L17" t="s">
        <v>276</v>
      </c>
      <c r="M17">
        <v>25</v>
      </c>
      <c r="U17" t="s">
        <v>265</v>
      </c>
    </row>
    <row r="18" spans="1:21" x14ac:dyDescent="0.3">
      <c r="A18">
        <v>4</v>
      </c>
      <c r="B18"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16</v>
      </c>
      <c r="K18" t="s">
        <v>277</v>
      </c>
      <c r="L18" t="s">
        <v>276</v>
      </c>
      <c r="M18">
        <v>26</v>
      </c>
      <c r="U18" t="s">
        <v>265</v>
      </c>
    </row>
    <row r="19" spans="1:21" x14ac:dyDescent="0.3">
      <c r="A19">
        <v>4</v>
      </c>
      <c r="B19"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16</v>
      </c>
      <c r="K19" t="s">
        <v>278</v>
      </c>
      <c r="L19" t="s">
        <v>276</v>
      </c>
      <c r="M19">
        <v>26</v>
      </c>
      <c r="U19" t="s">
        <v>265</v>
      </c>
    </row>
    <row r="20" spans="1:21" x14ac:dyDescent="0.3">
      <c r="A20">
        <v>4</v>
      </c>
      <c r="B20"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16</v>
      </c>
      <c r="K20" t="s">
        <v>279</v>
      </c>
      <c r="L20" t="s">
        <v>276</v>
      </c>
      <c r="M20">
        <v>29</v>
      </c>
      <c r="U20" t="s">
        <v>265</v>
      </c>
    </row>
    <row r="21" spans="1:21" x14ac:dyDescent="0.3">
      <c r="A21">
        <v>4</v>
      </c>
      <c r="B21"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16</v>
      </c>
      <c r="K21" t="s">
        <v>280</v>
      </c>
      <c r="L21" t="s">
        <v>276</v>
      </c>
      <c r="M21">
        <v>29</v>
      </c>
      <c r="U21" t="s">
        <v>265</v>
      </c>
    </row>
    <row r="22" spans="1:21" x14ac:dyDescent="0.3">
      <c r="A22">
        <v>5</v>
      </c>
      <c r="B22"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16</v>
      </c>
      <c r="K22" t="s">
        <v>275</v>
      </c>
      <c r="L22" t="s">
        <v>276</v>
      </c>
      <c r="M22">
        <v>25</v>
      </c>
      <c r="U22" t="s">
        <v>266</v>
      </c>
    </row>
    <row r="23" spans="1:21" x14ac:dyDescent="0.3">
      <c r="A23">
        <v>5</v>
      </c>
      <c r="B23"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16</v>
      </c>
      <c r="K23" t="s">
        <v>277</v>
      </c>
      <c r="L23" t="s">
        <v>276</v>
      </c>
      <c r="M23">
        <v>26</v>
      </c>
      <c r="U23" t="s">
        <v>266</v>
      </c>
    </row>
    <row r="24" spans="1:21" x14ac:dyDescent="0.3">
      <c r="A24">
        <v>5</v>
      </c>
      <c r="B24"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16</v>
      </c>
      <c r="K24" t="s">
        <v>278</v>
      </c>
      <c r="L24" t="s">
        <v>276</v>
      </c>
      <c r="M24">
        <v>26</v>
      </c>
      <c r="U24" t="s">
        <v>266</v>
      </c>
    </row>
    <row r="25" spans="1:21" x14ac:dyDescent="0.3">
      <c r="A25">
        <v>5</v>
      </c>
      <c r="B25"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16</v>
      </c>
      <c r="K25" t="s">
        <v>279</v>
      </c>
      <c r="L25" t="s">
        <v>276</v>
      </c>
      <c r="M25">
        <v>29</v>
      </c>
      <c r="U25" t="s">
        <v>266</v>
      </c>
    </row>
    <row r="26" spans="1:21" x14ac:dyDescent="0.3">
      <c r="A26">
        <v>5</v>
      </c>
      <c r="B26"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16</v>
      </c>
      <c r="K26" t="s">
        <v>280</v>
      </c>
      <c r="L26" t="s">
        <v>276</v>
      </c>
      <c r="M26">
        <v>29</v>
      </c>
      <c r="U26" t="s">
        <v>266</v>
      </c>
    </row>
    <row r="27" spans="1:21" x14ac:dyDescent="0.3">
      <c r="A27">
        <v>6</v>
      </c>
      <c r="B27"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16</v>
      </c>
      <c r="K27" t="s">
        <v>275</v>
      </c>
      <c r="L27" t="s">
        <v>413</v>
      </c>
      <c r="M27">
        <v>28</v>
      </c>
      <c r="U27" t="s">
        <v>267</v>
      </c>
    </row>
    <row r="28" spans="1:21" x14ac:dyDescent="0.3">
      <c r="A28">
        <v>6</v>
      </c>
      <c r="B28"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16</v>
      </c>
      <c r="K28" t="s">
        <v>277</v>
      </c>
      <c r="L28" t="s">
        <v>276</v>
      </c>
      <c r="M28">
        <v>26</v>
      </c>
      <c r="U28" t="s">
        <v>267</v>
      </c>
    </row>
    <row r="29" spans="1:21" x14ac:dyDescent="0.3">
      <c r="A29">
        <v>6</v>
      </c>
      <c r="B29"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16</v>
      </c>
      <c r="K29" t="s">
        <v>884</v>
      </c>
      <c r="L29" t="s">
        <v>276</v>
      </c>
      <c r="M29">
        <v>26</v>
      </c>
      <c r="U29" t="s">
        <v>267</v>
      </c>
    </row>
    <row r="30" spans="1:21" x14ac:dyDescent="0.3">
      <c r="A30">
        <v>6</v>
      </c>
      <c r="B30"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16</v>
      </c>
      <c r="K30" t="s">
        <v>278</v>
      </c>
      <c r="L30" t="s">
        <v>413</v>
      </c>
      <c r="M30">
        <v>29</v>
      </c>
      <c r="U30" t="s">
        <v>267</v>
      </c>
    </row>
    <row r="31" spans="1:21" x14ac:dyDescent="0.3">
      <c r="A31">
        <v>6</v>
      </c>
      <c r="B31"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16</v>
      </c>
      <c r="K31" t="s">
        <v>279</v>
      </c>
      <c r="L31" t="s">
        <v>276</v>
      </c>
      <c r="M31">
        <v>29</v>
      </c>
      <c r="U31" t="s">
        <v>267</v>
      </c>
    </row>
    <row r="32" spans="1:21" x14ac:dyDescent="0.3">
      <c r="A32">
        <v>6</v>
      </c>
      <c r="B32"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16</v>
      </c>
      <c r="K32" t="s">
        <v>280</v>
      </c>
      <c r="L32" t="s">
        <v>276</v>
      </c>
      <c r="M32">
        <v>29</v>
      </c>
      <c r="U32" t="s">
        <v>267</v>
      </c>
    </row>
    <row r="33" spans="1:21" x14ac:dyDescent="0.3">
      <c r="A33">
        <v>7</v>
      </c>
      <c r="B33"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16</v>
      </c>
      <c r="K33" t="s">
        <v>275</v>
      </c>
      <c r="L33" t="s">
        <v>276</v>
      </c>
      <c r="M33">
        <v>24</v>
      </c>
      <c r="U33" t="s">
        <v>268</v>
      </c>
    </row>
    <row r="34" spans="1:21" x14ac:dyDescent="0.3">
      <c r="A34">
        <v>7</v>
      </c>
      <c r="B34"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16</v>
      </c>
      <c r="K34" t="s">
        <v>277</v>
      </c>
      <c r="L34" t="s">
        <v>276</v>
      </c>
      <c r="M34">
        <v>23</v>
      </c>
      <c r="U34" t="s">
        <v>268</v>
      </c>
    </row>
    <row r="35" spans="1:21" x14ac:dyDescent="0.3">
      <c r="A35">
        <v>7</v>
      </c>
      <c r="B35"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16</v>
      </c>
      <c r="K35" t="s">
        <v>278</v>
      </c>
      <c r="L35" t="s">
        <v>276</v>
      </c>
      <c r="M35">
        <v>23</v>
      </c>
      <c r="U35" t="s">
        <v>268</v>
      </c>
    </row>
    <row r="36" spans="1:21" x14ac:dyDescent="0.3">
      <c r="A36">
        <v>7</v>
      </c>
      <c r="B36"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16</v>
      </c>
      <c r="K36" t="s">
        <v>279</v>
      </c>
      <c r="L36" t="s">
        <v>276</v>
      </c>
      <c r="M36">
        <v>23</v>
      </c>
      <c r="U36" t="s">
        <v>268</v>
      </c>
    </row>
    <row r="37" spans="1:21" x14ac:dyDescent="0.3">
      <c r="A37">
        <v>7</v>
      </c>
      <c r="B37"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16</v>
      </c>
      <c r="K37" t="s">
        <v>280</v>
      </c>
      <c r="L37" t="s">
        <v>276</v>
      </c>
      <c r="M37">
        <v>29</v>
      </c>
      <c r="U37" t="s">
        <v>268</v>
      </c>
    </row>
    <row r="38" spans="1:21" x14ac:dyDescent="0.3">
      <c r="A38">
        <v>8</v>
      </c>
      <c r="B38"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16</v>
      </c>
      <c r="K38" t="s">
        <v>275</v>
      </c>
      <c r="L38" t="s">
        <v>276</v>
      </c>
      <c r="M38">
        <v>24</v>
      </c>
      <c r="U38" t="s">
        <v>269</v>
      </c>
    </row>
    <row r="39" spans="1:21" x14ac:dyDescent="0.3">
      <c r="A39">
        <v>8</v>
      </c>
      <c r="B39"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16</v>
      </c>
      <c r="K39" t="s">
        <v>277</v>
      </c>
      <c r="L39" t="s">
        <v>276</v>
      </c>
      <c r="M39">
        <v>23</v>
      </c>
      <c r="U39" t="s">
        <v>269</v>
      </c>
    </row>
    <row r="40" spans="1:21" x14ac:dyDescent="0.3">
      <c r="A40">
        <v>8</v>
      </c>
      <c r="B40"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16</v>
      </c>
      <c r="K40" t="s">
        <v>278</v>
      </c>
      <c r="L40" t="s">
        <v>276</v>
      </c>
      <c r="M40">
        <v>23</v>
      </c>
      <c r="U40" t="s">
        <v>269</v>
      </c>
    </row>
    <row r="41" spans="1:21" x14ac:dyDescent="0.3">
      <c r="A41">
        <v>8</v>
      </c>
      <c r="B41"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16</v>
      </c>
      <c r="K41" t="s">
        <v>279</v>
      </c>
      <c r="L41" t="s">
        <v>276</v>
      </c>
      <c r="M41">
        <v>23</v>
      </c>
      <c r="U41" t="s">
        <v>269</v>
      </c>
    </row>
    <row r="42" spans="1:21" x14ac:dyDescent="0.3">
      <c r="A42">
        <v>8</v>
      </c>
      <c r="B42"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16</v>
      </c>
      <c r="K42" t="s">
        <v>280</v>
      </c>
      <c r="L42" t="s">
        <v>276</v>
      </c>
      <c r="M42">
        <v>29</v>
      </c>
      <c r="U42" t="s">
        <v>269</v>
      </c>
    </row>
    <row r="43" spans="1:21" x14ac:dyDescent="0.3">
      <c r="A43">
        <v>9</v>
      </c>
      <c r="B43">
        <v>1</v>
      </c>
      <c r="C43" t="s">
        <v>717</v>
      </c>
      <c r="D43" t="s">
        <v>220</v>
      </c>
      <c r="E43" t="s">
        <v>24</v>
      </c>
      <c r="F43" t="s">
        <v>26</v>
      </c>
      <c r="G43" t="s">
        <v>154</v>
      </c>
      <c r="H43" t="s">
        <v>71</v>
      </c>
      <c r="I43">
        <v>1</v>
      </c>
      <c r="J43" t="s">
        <v>16</v>
      </c>
      <c r="K43" t="s">
        <v>275</v>
      </c>
      <c r="L43" t="s">
        <v>276</v>
      </c>
      <c r="M43">
        <v>24</v>
      </c>
      <c r="U43" t="s">
        <v>877</v>
      </c>
    </row>
    <row r="44" spans="1:21" x14ac:dyDescent="0.3">
      <c r="A44">
        <v>9</v>
      </c>
      <c r="B44">
        <v>2</v>
      </c>
      <c r="C44" t="s">
        <v>717</v>
      </c>
      <c r="D44" t="s">
        <v>220</v>
      </c>
      <c r="E44" t="s">
        <v>24</v>
      </c>
      <c r="F44" t="s">
        <v>26</v>
      </c>
      <c r="G44" t="s">
        <v>154</v>
      </c>
      <c r="H44" t="s">
        <v>71</v>
      </c>
      <c r="I44">
        <v>1</v>
      </c>
      <c r="J44" t="s">
        <v>16</v>
      </c>
      <c r="K44" t="s">
        <v>277</v>
      </c>
      <c r="L44" t="s">
        <v>276</v>
      </c>
      <c r="M44">
        <v>23</v>
      </c>
      <c r="U44" t="s">
        <v>877</v>
      </c>
    </row>
    <row r="45" spans="1:21" x14ac:dyDescent="0.3">
      <c r="A45">
        <v>9</v>
      </c>
      <c r="B45">
        <v>3</v>
      </c>
      <c r="C45" t="s">
        <v>717</v>
      </c>
      <c r="D45" t="s">
        <v>220</v>
      </c>
      <c r="E45" t="s">
        <v>24</v>
      </c>
      <c r="F45" t="s">
        <v>26</v>
      </c>
      <c r="G45" t="s">
        <v>154</v>
      </c>
      <c r="H45" t="s">
        <v>71</v>
      </c>
      <c r="I45">
        <v>1</v>
      </c>
      <c r="J45" t="s">
        <v>16</v>
      </c>
      <c r="K45" t="s">
        <v>278</v>
      </c>
      <c r="L45" t="s">
        <v>276</v>
      </c>
      <c r="M45">
        <v>23</v>
      </c>
      <c r="U45" t="s">
        <v>877</v>
      </c>
    </row>
    <row r="46" spans="1:21" x14ac:dyDescent="0.3">
      <c r="A46">
        <v>9</v>
      </c>
      <c r="B46">
        <v>4</v>
      </c>
      <c r="C46" t="s">
        <v>717</v>
      </c>
      <c r="D46" t="s">
        <v>220</v>
      </c>
      <c r="E46" t="s">
        <v>24</v>
      </c>
      <c r="F46" t="s">
        <v>26</v>
      </c>
      <c r="G46" t="s">
        <v>154</v>
      </c>
      <c r="H46" t="s">
        <v>71</v>
      </c>
      <c r="I46">
        <v>1</v>
      </c>
      <c r="J46" t="s">
        <v>16</v>
      </c>
      <c r="K46" t="s">
        <v>279</v>
      </c>
      <c r="L46" t="s">
        <v>276</v>
      </c>
      <c r="M46">
        <v>23</v>
      </c>
      <c r="U46" t="s">
        <v>877</v>
      </c>
    </row>
    <row r="47" spans="1:21" x14ac:dyDescent="0.3">
      <c r="A47">
        <v>9</v>
      </c>
      <c r="B47">
        <v>5</v>
      </c>
      <c r="C47" t="s">
        <v>717</v>
      </c>
      <c r="D47" t="s">
        <v>220</v>
      </c>
      <c r="E47" t="s">
        <v>24</v>
      </c>
      <c r="F47" t="s">
        <v>26</v>
      </c>
      <c r="G47" t="s">
        <v>154</v>
      </c>
      <c r="H47" t="s">
        <v>71</v>
      </c>
      <c r="I47">
        <v>1</v>
      </c>
      <c r="J47" t="s">
        <v>16</v>
      </c>
      <c r="K47" t="s">
        <v>280</v>
      </c>
      <c r="L47" t="s">
        <v>276</v>
      </c>
      <c r="M47">
        <v>29</v>
      </c>
      <c r="U47" t="s">
        <v>877</v>
      </c>
    </row>
    <row r="48" spans="1:21" x14ac:dyDescent="0.3">
      <c r="A48">
        <v>10</v>
      </c>
      <c r="B48"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16</v>
      </c>
      <c r="K48" t="s">
        <v>275</v>
      </c>
      <c r="L48" t="s">
        <v>276</v>
      </c>
      <c r="M48">
        <v>22</v>
      </c>
      <c r="U48" t="s">
        <v>270</v>
      </c>
    </row>
    <row r="49" spans="1:21" x14ac:dyDescent="0.3">
      <c r="A49">
        <v>10</v>
      </c>
      <c r="B49"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16</v>
      </c>
      <c r="K49" t="s">
        <v>277</v>
      </c>
      <c r="L49" t="s">
        <v>276</v>
      </c>
      <c r="M49">
        <v>22</v>
      </c>
      <c r="U49" t="s">
        <v>270</v>
      </c>
    </row>
    <row r="50" spans="1:21" x14ac:dyDescent="0.3">
      <c r="A50">
        <v>10</v>
      </c>
      <c r="B50"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16</v>
      </c>
      <c r="K50" t="s">
        <v>278</v>
      </c>
      <c r="L50" t="s">
        <v>276</v>
      </c>
      <c r="M50">
        <v>22</v>
      </c>
      <c r="U50" t="s">
        <v>270</v>
      </c>
    </row>
    <row r="51" spans="1:21" x14ac:dyDescent="0.3">
      <c r="A51">
        <v>10</v>
      </c>
      <c r="B51"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16</v>
      </c>
      <c r="K51" t="s">
        <v>279</v>
      </c>
      <c r="L51" t="s">
        <v>276</v>
      </c>
      <c r="M51">
        <v>22</v>
      </c>
      <c r="U51" t="s">
        <v>270</v>
      </c>
    </row>
    <row r="52" spans="1:21" x14ac:dyDescent="0.3">
      <c r="A52">
        <v>10</v>
      </c>
      <c r="B52"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16</v>
      </c>
      <c r="K52" t="s">
        <v>280</v>
      </c>
      <c r="L52" t="s">
        <v>276</v>
      </c>
      <c r="M52">
        <v>29</v>
      </c>
      <c r="U52" t="s">
        <v>270</v>
      </c>
    </row>
    <row r="53" spans="1:21" x14ac:dyDescent="0.3">
      <c r="A53">
        <v>11</v>
      </c>
      <c r="B53"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16</v>
      </c>
      <c r="K53" t="s">
        <v>275</v>
      </c>
      <c r="L53" t="s">
        <v>413</v>
      </c>
      <c r="M53">
        <v>28</v>
      </c>
      <c r="U53" t="s">
        <v>271</v>
      </c>
    </row>
    <row r="54" spans="1:21" x14ac:dyDescent="0.3">
      <c r="A54">
        <v>11</v>
      </c>
      <c r="B54"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16</v>
      </c>
      <c r="K54" t="s">
        <v>277</v>
      </c>
      <c r="L54" t="s">
        <v>276</v>
      </c>
      <c r="M54">
        <v>25</v>
      </c>
      <c r="U54" t="s">
        <v>271</v>
      </c>
    </row>
    <row r="55" spans="1:21" x14ac:dyDescent="0.3">
      <c r="A55">
        <v>11</v>
      </c>
      <c r="B55"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16</v>
      </c>
      <c r="K55" t="s">
        <v>884</v>
      </c>
      <c r="L55" t="s">
        <v>276</v>
      </c>
      <c r="M55">
        <v>23</v>
      </c>
      <c r="U55" t="s">
        <v>271</v>
      </c>
    </row>
    <row r="56" spans="1:21" x14ac:dyDescent="0.3">
      <c r="A56">
        <v>11</v>
      </c>
      <c r="B56"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16</v>
      </c>
      <c r="K56" t="s">
        <v>278</v>
      </c>
      <c r="L56" t="s">
        <v>413</v>
      </c>
      <c r="M56">
        <v>28</v>
      </c>
      <c r="U56" t="s">
        <v>271</v>
      </c>
    </row>
    <row r="57" spans="1:21" x14ac:dyDescent="0.3">
      <c r="A57">
        <v>11</v>
      </c>
      <c r="B57"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16</v>
      </c>
      <c r="K57" t="s">
        <v>279</v>
      </c>
      <c r="L57" t="s">
        <v>276</v>
      </c>
      <c r="M57">
        <v>22</v>
      </c>
      <c r="U57" t="s">
        <v>271</v>
      </c>
    </row>
    <row r="58" spans="1:21" x14ac:dyDescent="0.3">
      <c r="A58">
        <v>11</v>
      </c>
      <c r="B58"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16</v>
      </c>
      <c r="K58" t="s">
        <v>280</v>
      </c>
      <c r="L58" t="s">
        <v>276</v>
      </c>
      <c r="M58">
        <v>29</v>
      </c>
      <c r="U58" t="s">
        <v>271</v>
      </c>
    </row>
    <row r="59" spans="1:21" x14ac:dyDescent="0.3">
      <c r="A59">
        <v>12</v>
      </c>
      <c r="B59"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16</v>
      </c>
      <c r="K59" t="s">
        <v>275</v>
      </c>
      <c r="L59" t="s">
        <v>289</v>
      </c>
      <c r="M59">
        <v>31</v>
      </c>
      <c r="U59" t="s">
        <v>272</v>
      </c>
    </row>
    <row r="60" spans="1:21" x14ac:dyDescent="0.3">
      <c r="A60">
        <v>12</v>
      </c>
      <c r="B60"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16</v>
      </c>
      <c r="K60" t="s">
        <v>885</v>
      </c>
      <c r="L60" t="s">
        <v>289</v>
      </c>
      <c r="M60">
        <v>36</v>
      </c>
      <c r="U60" t="s">
        <v>272</v>
      </c>
    </row>
    <row r="61" spans="1:21" x14ac:dyDescent="0.3">
      <c r="A61">
        <v>12</v>
      </c>
      <c r="B61"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16</v>
      </c>
      <c r="K61" t="s">
        <v>277</v>
      </c>
      <c r="L61" t="s">
        <v>276</v>
      </c>
      <c r="M61">
        <v>31</v>
      </c>
      <c r="U61" t="s">
        <v>272</v>
      </c>
    </row>
    <row r="62" spans="1:21" x14ac:dyDescent="0.3">
      <c r="A62">
        <v>12</v>
      </c>
      <c r="B62"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16</v>
      </c>
      <c r="K62" t="s">
        <v>884</v>
      </c>
      <c r="L62" t="s">
        <v>417</v>
      </c>
      <c r="M62">
        <v>31</v>
      </c>
      <c r="U62" t="s">
        <v>272</v>
      </c>
    </row>
    <row r="63" spans="1:21" x14ac:dyDescent="0.3">
      <c r="A63">
        <v>12</v>
      </c>
      <c r="B63"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16</v>
      </c>
      <c r="K63" t="s">
        <v>278</v>
      </c>
      <c r="L63" t="s">
        <v>289</v>
      </c>
      <c r="M63">
        <v>31</v>
      </c>
      <c r="U63" t="s">
        <v>272</v>
      </c>
    </row>
    <row r="64" spans="1:21" x14ac:dyDescent="0.3">
      <c r="A64">
        <v>12</v>
      </c>
      <c r="B64"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16</v>
      </c>
      <c r="K64" t="s">
        <v>416</v>
      </c>
      <c r="L64" t="s">
        <v>417</v>
      </c>
      <c r="M64">
        <v>42</v>
      </c>
      <c r="N64">
        <v>5</v>
      </c>
      <c r="O64">
        <v>50</v>
      </c>
      <c r="P64">
        <v>7</v>
      </c>
      <c r="U64" t="s">
        <v>272</v>
      </c>
    </row>
    <row r="65" spans="1:21" x14ac:dyDescent="0.3">
      <c r="A65">
        <v>12</v>
      </c>
      <c r="B65"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16</v>
      </c>
      <c r="K65" t="s">
        <v>279</v>
      </c>
      <c r="L65" t="s">
        <v>276</v>
      </c>
      <c r="M65">
        <v>39</v>
      </c>
      <c r="U65" t="s">
        <v>272</v>
      </c>
    </row>
    <row r="66" spans="1:21" x14ac:dyDescent="0.3">
      <c r="A66">
        <v>12</v>
      </c>
      <c r="B66"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16</v>
      </c>
      <c r="K66" t="s">
        <v>280</v>
      </c>
      <c r="L66" t="s">
        <v>276</v>
      </c>
      <c r="M66">
        <v>29</v>
      </c>
      <c r="U66" t="s">
        <v>272</v>
      </c>
    </row>
    <row r="67" spans="1:21" x14ac:dyDescent="0.3">
      <c r="A67">
        <v>13</v>
      </c>
      <c r="B67"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16</v>
      </c>
      <c r="K67" t="s">
        <v>275</v>
      </c>
      <c r="L67" t="s">
        <v>289</v>
      </c>
      <c r="M67">
        <v>31</v>
      </c>
      <c r="U67" t="s">
        <v>273</v>
      </c>
    </row>
    <row r="68" spans="1:21" x14ac:dyDescent="0.3">
      <c r="A68">
        <v>13</v>
      </c>
      <c r="B68"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16</v>
      </c>
      <c r="K68" t="s">
        <v>885</v>
      </c>
      <c r="L68" t="s">
        <v>289</v>
      </c>
      <c r="M68">
        <v>36</v>
      </c>
      <c r="U68" t="s">
        <v>273</v>
      </c>
    </row>
    <row r="69" spans="1:21" x14ac:dyDescent="0.3">
      <c r="A69">
        <v>13</v>
      </c>
      <c r="B69"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16</v>
      </c>
      <c r="K69" t="s">
        <v>277</v>
      </c>
      <c r="L69" t="s">
        <v>276</v>
      </c>
      <c r="M69">
        <v>31</v>
      </c>
      <c r="U69" t="s">
        <v>273</v>
      </c>
    </row>
    <row r="70" spans="1:21" x14ac:dyDescent="0.3">
      <c r="A70">
        <v>13</v>
      </c>
      <c r="B70"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16</v>
      </c>
      <c r="K70" t="s">
        <v>884</v>
      </c>
      <c r="L70" t="s">
        <v>276</v>
      </c>
      <c r="M70">
        <v>28</v>
      </c>
      <c r="U70" t="s">
        <v>273</v>
      </c>
    </row>
    <row r="71" spans="1:21" x14ac:dyDescent="0.3">
      <c r="A71">
        <v>13</v>
      </c>
      <c r="B71"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16</v>
      </c>
      <c r="K71" t="s">
        <v>278</v>
      </c>
      <c r="L71" t="s">
        <v>289</v>
      </c>
      <c r="M71">
        <v>31</v>
      </c>
      <c r="U71" t="s">
        <v>273</v>
      </c>
    </row>
    <row r="72" spans="1:21" x14ac:dyDescent="0.3">
      <c r="A72">
        <v>13</v>
      </c>
      <c r="B72"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16</v>
      </c>
      <c r="K72" t="s">
        <v>416</v>
      </c>
      <c r="L72" t="s">
        <v>417</v>
      </c>
      <c r="M72">
        <v>42</v>
      </c>
      <c r="N72">
        <v>5</v>
      </c>
      <c r="O72">
        <v>50</v>
      </c>
      <c r="P72">
        <v>7</v>
      </c>
      <c r="U72" t="s">
        <v>273</v>
      </c>
    </row>
    <row r="73" spans="1:21" x14ac:dyDescent="0.3">
      <c r="A73">
        <v>13</v>
      </c>
      <c r="B73"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16</v>
      </c>
      <c r="K73" t="s">
        <v>279</v>
      </c>
      <c r="L73" t="s">
        <v>417</v>
      </c>
      <c r="M73">
        <v>39</v>
      </c>
      <c r="O73">
        <v>49</v>
      </c>
      <c r="U73" t="s">
        <v>273</v>
      </c>
    </row>
    <row r="74" spans="1:21" x14ac:dyDescent="0.3">
      <c r="A74">
        <v>13</v>
      </c>
      <c r="B74"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16</v>
      </c>
      <c r="K74" t="s">
        <v>279</v>
      </c>
      <c r="L74" t="s">
        <v>276</v>
      </c>
      <c r="M74">
        <v>39</v>
      </c>
      <c r="U74" t="s">
        <v>273</v>
      </c>
    </row>
    <row r="75" spans="1:21" x14ac:dyDescent="0.3">
      <c r="A75">
        <v>13</v>
      </c>
      <c r="B75"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16</v>
      </c>
      <c r="K75" t="s">
        <v>280</v>
      </c>
      <c r="L75" t="s">
        <v>276</v>
      </c>
      <c r="M75">
        <v>29</v>
      </c>
      <c r="U75" t="s">
        <v>273</v>
      </c>
    </row>
    <row r="76" spans="1:21" x14ac:dyDescent="0.3">
      <c r="A76">
        <v>14</v>
      </c>
      <c r="B76">
        <v>1</v>
      </c>
      <c r="C76" t="s">
        <v>216</v>
      </c>
      <c r="D76" t="s">
        <v>224</v>
      </c>
      <c r="E76" t="s">
        <v>24</v>
      </c>
      <c r="F76" t="s">
        <v>25</v>
      </c>
      <c r="G76" t="s">
        <v>154</v>
      </c>
      <c r="H76" t="s">
        <v>71</v>
      </c>
      <c r="I76">
        <v>1</v>
      </c>
      <c r="J76" t="s">
        <v>16</v>
      </c>
      <c r="K76" t="s">
        <v>275</v>
      </c>
      <c r="L76" t="s">
        <v>276</v>
      </c>
      <c r="M76">
        <v>24</v>
      </c>
      <c r="U76" t="s">
        <v>431</v>
      </c>
    </row>
    <row r="77" spans="1:21" x14ac:dyDescent="0.3">
      <c r="A77">
        <v>14</v>
      </c>
      <c r="B77">
        <v>2</v>
      </c>
      <c r="C77" t="s">
        <v>216</v>
      </c>
      <c r="D77" t="s">
        <v>224</v>
      </c>
      <c r="E77" t="s">
        <v>24</v>
      </c>
      <c r="F77" t="s">
        <v>25</v>
      </c>
      <c r="G77" t="s">
        <v>154</v>
      </c>
      <c r="H77" t="s">
        <v>71</v>
      </c>
      <c r="I77">
        <v>1</v>
      </c>
      <c r="J77" t="s">
        <v>16</v>
      </c>
      <c r="K77" t="s">
        <v>277</v>
      </c>
      <c r="L77" t="s">
        <v>276</v>
      </c>
      <c r="M77">
        <v>24</v>
      </c>
      <c r="U77" t="s">
        <v>431</v>
      </c>
    </row>
    <row r="78" spans="1:21" x14ac:dyDescent="0.3">
      <c r="A78">
        <v>14</v>
      </c>
      <c r="B78">
        <v>3</v>
      </c>
      <c r="C78" t="s">
        <v>216</v>
      </c>
      <c r="D78" t="s">
        <v>224</v>
      </c>
      <c r="E78" t="s">
        <v>24</v>
      </c>
      <c r="F78" t="s">
        <v>25</v>
      </c>
      <c r="G78" t="s">
        <v>154</v>
      </c>
      <c r="H78" t="s">
        <v>71</v>
      </c>
      <c r="I78">
        <v>1</v>
      </c>
      <c r="J78" t="s">
        <v>16</v>
      </c>
      <c r="K78" t="s">
        <v>278</v>
      </c>
      <c r="L78" t="s">
        <v>276</v>
      </c>
      <c r="M78">
        <v>24</v>
      </c>
      <c r="U78" t="s">
        <v>431</v>
      </c>
    </row>
    <row r="79" spans="1:21" x14ac:dyDescent="0.3">
      <c r="A79">
        <v>14</v>
      </c>
      <c r="B79">
        <v>4</v>
      </c>
      <c r="C79" t="s">
        <v>216</v>
      </c>
      <c r="D79" t="s">
        <v>224</v>
      </c>
      <c r="E79" t="s">
        <v>24</v>
      </c>
      <c r="F79" t="s">
        <v>25</v>
      </c>
      <c r="G79" t="s">
        <v>154</v>
      </c>
      <c r="H79" t="s">
        <v>71</v>
      </c>
      <c r="I79">
        <v>1</v>
      </c>
      <c r="J79" t="s">
        <v>16</v>
      </c>
      <c r="K79" t="s">
        <v>279</v>
      </c>
      <c r="L79" t="s">
        <v>276</v>
      </c>
      <c r="M79">
        <v>24</v>
      </c>
      <c r="U79" t="s">
        <v>431</v>
      </c>
    </row>
    <row r="80" spans="1:21" x14ac:dyDescent="0.3">
      <c r="A80">
        <v>14</v>
      </c>
      <c r="B80">
        <v>5</v>
      </c>
      <c r="C80" t="s">
        <v>216</v>
      </c>
      <c r="D80" t="s">
        <v>224</v>
      </c>
      <c r="E80" t="s">
        <v>24</v>
      </c>
      <c r="F80" t="s">
        <v>25</v>
      </c>
      <c r="G80" t="s">
        <v>154</v>
      </c>
      <c r="H80" t="s">
        <v>71</v>
      </c>
      <c r="I80">
        <v>1</v>
      </c>
      <c r="J80" t="s">
        <v>16</v>
      </c>
      <c r="K80" t="s">
        <v>280</v>
      </c>
      <c r="L80" t="s">
        <v>276</v>
      </c>
      <c r="M80">
        <v>29</v>
      </c>
      <c r="U80" t="s">
        <v>431</v>
      </c>
    </row>
    <row r="81" spans="1:21" x14ac:dyDescent="0.3">
      <c r="A81">
        <v>15</v>
      </c>
      <c r="B81">
        <v>1</v>
      </c>
      <c r="C81" t="s">
        <v>218</v>
      </c>
      <c r="D81" t="s">
        <v>224</v>
      </c>
      <c r="E81" t="s">
        <v>28</v>
      </c>
      <c r="F81" t="s">
        <v>25</v>
      </c>
      <c r="G81" t="s">
        <v>154</v>
      </c>
      <c r="H81" t="s">
        <v>71</v>
      </c>
      <c r="I81">
        <v>1</v>
      </c>
      <c r="J81" t="s">
        <v>16</v>
      </c>
      <c r="K81" t="s">
        <v>275</v>
      </c>
      <c r="L81" t="s">
        <v>276</v>
      </c>
      <c r="M81">
        <v>24</v>
      </c>
      <c r="U81" t="s">
        <v>433</v>
      </c>
    </row>
    <row r="82" spans="1:21" x14ac:dyDescent="0.3">
      <c r="A82">
        <v>15</v>
      </c>
      <c r="B82">
        <v>2</v>
      </c>
      <c r="C82" t="s">
        <v>218</v>
      </c>
      <c r="D82" t="s">
        <v>224</v>
      </c>
      <c r="E82" t="s">
        <v>28</v>
      </c>
      <c r="F82" t="s">
        <v>25</v>
      </c>
      <c r="G82" t="s">
        <v>154</v>
      </c>
      <c r="H82" t="s">
        <v>71</v>
      </c>
      <c r="I82">
        <v>1</v>
      </c>
      <c r="J82" t="s">
        <v>16</v>
      </c>
      <c r="K82" t="s">
        <v>277</v>
      </c>
      <c r="L82" t="s">
        <v>276</v>
      </c>
      <c r="M82">
        <v>24</v>
      </c>
      <c r="U82" t="s">
        <v>433</v>
      </c>
    </row>
    <row r="83" spans="1:21" x14ac:dyDescent="0.3">
      <c r="A83">
        <v>15</v>
      </c>
      <c r="B83">
        <v>3</v>
      </c>
      <c r="C83" t="s">
        <v>218</v>
      </c>
      <c r="D83" t="s">
        <v>224</v>
      </c>
      <c r="E83" t="s">
        <v>28</v>
      </c>
      <c r="F83" t="s">
        <v>25</v>
      </c>
      <c r="G83" t="s">
        <v>154</v>
      </c>
      <c r="H83" t="s">
        <v>71</v>
      </c>
      <c r="I83">
        <v>1</v>
      </c>
      <c r="J83" t="s">
        <v>16</v>
      </c>
      <c r="K83" t="s">
        <v>278</v>
      </c>
      <c r="L83" t="s">
        <v>276</v>
      </c>
      <c r="M83">
        <v>24</v>
      </c>
      <c r="U83" t="s">
        <v>433</v>
      </c>
    </row>
    <row r="84" spans="1:21" x14ac:dyDescent="0.3">
      <c r="A84">
        <v>15</v>
      </c>
      <c r="B84">
        <v>4</v>
      </c>
      <c r="C84" t="s">
        <v>218</v>
      </c>
      <c r="D84" t="s">
        <v>224</v>
      </c>
      <c r="E84" t="s">
        <v>28</v>
      </c>
      <c r="F84" t="s">
        <v>25</v>
      </c>
      <c r="G84" t="s">
        <v>154</v>
      </c>
      <c r="H84" t="s">
        <v>71</v>
      </c>
      <c r="I84">
        <v>1</v>
      </c>
      <c r="J84" t="s">
        <v>16</v>
      </c>
      <c r="K84" t="s">
        <v>279</v>
      </c>
      <c r="L84" t="s">
        <v>276</v>
      </c>
      <c r="M84">
        <v>24</v>
      </c>
      <c r="U84" t="s">
        <v>433</v>
      </c>
    </row>
    <row r="85" spans="1:21" x14ac:dyDescent="0.3">
      <c r="A85">
        <v>15</v>
      </c>
      <c r="B85">
        <v>5</v>
      </c>
      <c r="C85" t="s">
        <v>218</v>
      </c>
      <c r="D85" t="s">
        <v>224</v>
      </c>
      <c r="E85" t="s">
        <v>28</v>
      </c>
      <c r="F85" t="s">
        <v>25</v>
      </c>
      <c r="G85" t="s">
        <v>154</v>
      </c>
      <c r="H85" t="s">
        <v>71</v>
      </c>
      <c r="I85">
        <v>1</v>
      </c>
      <c r="J85" t="s">
        <v>16</v>
      </c>
      <c r="K85" t="s">
        <v>280</v>
      </c>
      <c r="L85" t="s">
        <v>276</v>
      </c>
      <c r="M85">
        <v>29</v>
      </c>
      <c r="U85" t="s">
        <v>433</v>
      </c>
    </row>
    <row r="86" spans="1:21" x14ac:dyDescent="0.3">
      <c r="A86">
        <v>16</v>
      </c>
      <c r="B86">
        <v>1</v>
      </c>
      <c r="C86" t="s">
        <v>216</v>
      </c>
      <c r="D86" t="s">
        <v>225</v>
      </c>
      <c r="E86" t="s">
        <v>28</v>
      </c>
      <c r="F86" t="s">
        <v>25</v>
      </c>
      <c r="G86" t="s">
        <v>154</v>
      </c>
      <c r="H86" t="s">
        <v>71</v>
      </c>
      <c r="I86">
        <v>1</v>
      </c>
      <c r="J86" t="s">
        <v>16</v>
      </c>
      <c r="K86" t="s">
        <v>275</v>
      </c>
      <c r="L86" t="s">
        <v>289</v>
      </c>
      <c r="M86">
        <v>33</v>
      </c>
      <c r="U86" t="s">
        <v>434</v>
      </c>
    </row>
    <row r="87" spans="1:21" x14ac:dyDescent="0.3">
      <c r="A87">
        <v>16</v>
      </c>
      <c r="B87">
        <v>2</v>
      </c>
      <c r="C87" t="s">
        <v>216</v>
      </c>
      <c r="D87" t="s">
        <v>225</v>
      </c>
      <c r="E87" t="s">
        <v>28</v>
      </c>
      <c r="F87" t="s">
        <v>25</v>
      </c>
      <c r="G87" t="s">
        <v>154</v>
      </c>
      <c r="H87" t="s">
        <v>71</v>
      </c>
      <c r="I87">
        <v>1</v>
      </c>
      <c r="J87" t="s">
        <v>16</v>
      </c>
      <c r="K87" t="s">
        <v>885</v>
      </c>
      <c r="L87" t="s">
        <v>289</v>
      </c>
      <c r="M87">
        <v>39</v>
      </c>
      <c r="U87" t="s">
        <v>434</v>
      </c>
    </row>
    <row r="88" spans="1:21" x14ac:dyDescent="0.3">
      <c r="A88">
        <v>16</v>
      </c>
      <c r="B88">
        <v>3</v>
      </c>
      <c r="C88" t="s">
        <v>216</v>
      </c>
      <c r="D88" t="s">
        <v>225</v>
      </c>
      <c r="E88" t="s">
        <v>28</v>
      </c>
      <c r="F88" t="s">
        <v>25</v>
      </c>
      <c r="G88" t="s">
        <v>154</v>
      </c>
      <c r="H88" t="s">
        <v>71</v>
      </c>
      <c r="I88">
        <v>1</v>
      </c>
      <c r="J88" t="s">
        <v>16</v>
      </c>
      <c r="K88" t="s">
        <v>277</v>
      </c>
      <c r="L88" t="s">
        <v>276</v>
      </c>
      <c r="M88">
        <v>31</v>
      </c>
      <c r="U88" t="s">
        <v>434</v>
      </c>
    </row>
    <row r="89" spans="1:21" x14ac:dyDescent="0.3">
      <c r="A89">
        <v>16</v>
      </c>
      <c r="B89">
        <v>4</v>
      </c>
      <c r="C89" t="s">
        <v>216</v>
      </c>
      <c r="D89" t="s">
        <v>225</v>
      </c>
      <c r="E89" t="s">
        <v>28</v>
      </c>
      <c r="F89" t="s">
        <v>25</v>
      </c>
      <c r="G89" t="s">
        <v>154</v>
      </c>
      <c r="H89" t="s">
        <v>71</v>
      </c>
      <c r="I89">
        <v>1</v>
      </c>
      <c r="J89" t="s">
        <v>16</v>
      </c>
      <c r="K89" t="s">
        <v>884</v>
      </c>
      <c r="L89" t="s">
        <v>276</v>
      </c>
      <c r="M89">
        <v>32</v>
      </c>
      <c r="U89" t="s">
        <v>434</v>
      </c>
    </row>
    <row r="90" spans="1:21" x14ac:dyDescent="0.3">
      <c r="A90">
        <v>16</v>
      </c>
      <c r="B90">
        <v>5</v>
      </c>
      <c r="C90" t="s">
        <v>216</v>
      </c>
      <c r="D90" t="s">
        <v>225</v>
      </c>
      <c r="E90" t="s">
        <v>28</v>
      </c>
      <c r="F90" t="s">
        <v>25</v>
      </c>
      <c r="G90" t="s">
        <v>154</v>
      </c>
      <c r="H90" t="s">
        <v>71</v>
      </c>
      <c r="I90">
        <v>1</v>
      </c>
      <c r="J90" t="s">
        <v>16</v>
      </c>
      <c r="K90" t="s">
        <v>278</v>
      </c>
      <c r="L90" t="s">
        <v>289</v>
      </c>
      <c r="M90">
        <v>33</v>
      </c>
      <c r="U90" t="s">
        <v>434</v>
      </c>
    </row>
    <row r="91" spans="1:21" x14ac:dyDescent="0.3">
      <c r="A91">
        <v>16</v>
      </c>
      <c r="B91">
        <v>6</v>
      </c>
      <c r="C91" t="s">
        <v>216</v>
      </c>
      <c r="D91" t="s">
        <v>225</v>
      </c>
      <c r="E91" t="s">
        <v>28</v>
      </c>
      <c r="F91" t="s">
        <v>25</v>
      </c>
      <c r="G91" t="s">
        <v>154</v>
      </c>
      <c r="H91" t="s">
        <v>71</v>
      </c>
      <c r="I91">
        <v>1</v>
      </c>
      <c r="J91" t="s">
        <v>16</v>
      </c>
      <c r="K91" t="s">
        <v>279</v>
      </c>
      <c r="L91" t="s">
        <v>276</v>
      </c>
      <c r="M91">
        <v>28</v>
      </c>
      <c r="U91" t="s">
        <v>434</v>
      </c>
    </row>
    <row r="92" spans="1:21" x14ac:dyDescent="0.3">
      <c r="A92">
        <v>16</v>
      </c>
      <c r="B92">
        <v>7</v>
      </c>
      <c r="C92" t="s">
        <v>216</v>
      </c>
      <c r="D92" t="s">
        <v>225</v>
      </c>
      <c r="E92" t="s">
        <v>28</v>
      </c>
      <c r="F92" t="s">
        <v>25</v>
      </c>
      <c r="G92" t="s">
        <v>154</v>
      </c>
      <c r="H92" t="s">
        <v>71</v>
      </c>
      <c r="I92">
        <v>1</v>
      </c>
      <c r="J92" t="s">
        <v>16</v>
      </c>
      <c r="K92" t="s">
        <v>280</v>
      </c>
      <c r="L92" t="s">
        <v>276</v>
      </c>
      <c r="M92">
        <v>29</v>
      </c>
      <c r="U92" t="s">
        <v>434</v>
      </c>
    </row>
    <row r="93" spans="1:21" x14ac:dyDescent="0.3">
      <c r="A93">
        <v>16</v>
      </c>
      <c r="B93">
        <v>8</v>
      </c>
      <c r="C93" t="s">
        <v>216</v>
      </c>
      <c r="D93" t="s">
        <v>225</v>
      </c>
      <c r="E93" t="s">
        <v>28</v>
      </c>
      <c r="F93" t="s">
        <v>25</v>
      </c>
      <c r="G93" t="s">
        <v>154</v>
      </c>
      <c r="H93" t="s">
        <v>71</v>
      </c>
      <c r="I93">
        <v>1</v>
      </c>
      <c r="J93" t="s">
        <v>16</v>
      </c>
      <c r="K93" t="s">
        <v>416</v>
      </c>
      <c r="L93" t="s">
        <v>417</v>
      </c>
      <c r="M93">
        <v>40</v>
      </c>
      <c r="O93">
        <v>50</v>
      </c>
      <c r="U93" t="s">
        <v>434</v>
      </c>
    </row>
    <row r="94" spans="1:21" x14ac:dyDescent="0.3">
      <c r="A94">
        <v>17</v>
      </c>
      <c r="B94">
        <v>1</v>
      </c>
      <c r="C94" t="s">
        <v>226</v>
      </c>
      <c r="D94" t="s">
        <v>225</v>
      </c>
      <c r="E94" t="s">
        <v>23</v>
      </c>
      <c r="F94" t="s">
        <v>25</v>
      </c>
      <c r="G94" t="s">
        <v>154</v>
      </c>
      <c r="H94" t="s">
        <v>71</v>
      </c>
      <c r="I94">
        <v>1</v>
      </c>
      <c r="J94" t="s">
        <v>16</v>
      </c>
      <c r="K94" t="s">
        <v>275</v>
      </c>
      <c r="L94" t="s">
        <v>289</v>
      </c>
      <c r="M94">
        <v>33</v>
      </c>
      <c r="U94" t="s">
        <v>436</v>
      </c>
    </row>
    <row r="95" spans="1:21" x14ac:dyDescent="0.3">
      <c r="A95">
        <v>17</v>
      </c>
      <c r="B95">
        <v>2</v>
      </c>
      <c r="C95" t="s">
        <v>226</v>
      </c>
      <c r="D95" t="s">
        <v>225</v>
      </c>
      <c r="E95" t="s">
        <v>23</v>
      </c>
      <c r="F95" t="s">
        <v>25</v>
      </c>
      <c r="G95" t="s">
        <v>154</v>
      </c>
      <c r="H95" t="s">
        <v>71</v>
      </c>
      <c r="I95">
        <v>1</v>
      </c>
      <c r="J95" t="s">
        <v>16</v>
      </c>
      <c r="K95" t="s">
        <v>885</v>
      </c>
      <c r="L95" t="s">
        <v>289</v>
      </c>
      <c r="M95">
        <v>39</v>
      </c>
      <c r="U95" t="s">
        <v>436</v>
      </c>
    </row>
    <row r="96" spans="1:21" x14ac:dyDescent="0.3">
      <c r="A96">
        <v>17</v>
      </c>
      <c r="B96">
        <v>3</v>
      </c>
      <c r="C96" t="s">
        <v>226</v>
      </c>
      <c r="D96" t="s">
        <v>225</v>
      </c>
      <c r="E96" t="s">
        <v>23</v>
      </c>
      <c r="F96" t="s">
        <v>25</v>
      </c>
      <c r="G96" t="s">
        <v>154</v>
      </c>
      <c r="H96" t="s">
        <v>71</v>
      </c>
      <c r="I96">
        <v>1</v>
      </c>
      <c r="J96" t="s">
        <v>16</v>
      </c>
      <c r="K96" t="s">
        <v>277</v>
      </c>
      <c r="L96" t="s">
        <v>276</v>
      </c>
      <c r="M96">
        <v>31</v>
      </c>
      <c r="U96" t="s">
        <v>436</v>
      </c>
    </row>
    <row r="97" spans="1:21" x14ac:dyDescent="0.3">
      <c r="A97">
        <v>17</v>
      </c>
      <c r="B97">
        <v>4</v>
      </c>
      <c r="C97" t="s">
        <v>226</v>
      </c>
      <c r="D97" t="s">
        <v>225</v>
      </c>
      <c r="E97" t="s">
        <v>23</v>
      </c>
      <c r="F97" t="s">
        <v>25</v>
      </c>
      <c r="G97" t="s">
        <v>154</v>
      </c>
      <c r="H97" t="s">
        <v>71</v>
      </c>
      <c r="I97">
        <v>1</v>
      </c>
      <c r="J97" t="s">
        <v>16</v>
      </c>
      <c r="K97" t="s">
        <v>884</v>
      </c>
      <c r="L97" t="s">
        <v>276</v>
      </c>
      <c r="M97">
        <v>32</v>
      </c>
      <c r="U97" t="s">
        <v>436</v>
      </c>
    </row>
    <row r="98" spans="1:21" x14ac:dyDescent="0.3">
      <c r="A98">
        <v>17</v>
      </c>
      <c r="B98">
        <v>5</v>
      </c>
      <c r="C98" t="s">
        <v>226</v>
      </c>
      <c r="D98" t="s">
        <v>225</v>
      </c>
      <c r="E98" t="s">
        <v>23</v>
      </c>
      <c r="F98" t="s">
        <v>25</v>
      </c>
      <c r="G98" t="s">
        <v>154</v>
      </c>
      <c r="H98" t="s">
        <v>71</v>
      </c>
      <c r="I98">
        <v>1</v>
      </c>
      <c r="J98" t="s">
        <v>16</v>
      </c>
      <c r="K98" t="s">
        <v>278</v>
      </c>
      <c r="L98" t="s">
        <v>289</v>
      </c>
      <c r="M98">
        <v>33</v>
      </c>
      <c r="U98" t="s">
        <v>436</v>
      </c>
    </row>
    <row r="99" spans="1:21" x14ac:dyDescent="0.3">
      <c r="A99">
        <v>17</v>
      </c>
      <c r="B99">
        <v>6</v>
      </c>
      <c r="C99" t="s">
        <v>226</v>
      </c>
      <c r="D99" t="s">
        <v>225</v>
      </c>
      <c r="E99" t="s">
        <v>23</v>
      </c>
      <c r="F99" t="s">
        <v>25</v>
      </c>
      <c r="G99" t="s">
        <v>154</v>
      </c>
      <c r="H99" t="s">
        <v>71</v>
      </c>
      <c r="I99">
        <v>1</v>
      </c>
      <c r="J99" t="s">
        <v>16</v>
      </c>
      <c r="K99" t="s">
        <v>279</v>
      </c>
      <c r="L99" t="s">
        <v>417</v>
      </c>
      <c r="M99">
        <v>40</v>
      </c>
      <c r="O99">
        <v>50</v>
      </c>
      <c r="U99" t="s">
        <v>436</v>
      </c>
    </row>
    <row r="100" spans="1:21" x14ac:dyDescent="0.3">
      <c r="A100">
        <v>17</v>
      </c>
      <c r="B100">
        <v>7</v>
      </c>
      <c r="C100" t="s">
        <v>226</v>
      </c>
      <c r="D100" t="s">
        <v>225</v>
      </c>
      <c r="E100" t="s">
        <v>23</v>
      </c>
      <c r="F100" t="s">
        <v>25</v>
      </c>
      <c r="G100" t="s">
        <v>154</v>
      </c>
      <c r="H100" t="s">
        <v>71</v>
      </c>
      <c r="I100">
        <v>1</v>
      </c>
      <c r="J100" t="s">
        <v>16</v>
      </c>
      <c r="K100" t="s">
        <v>279</v>
      </c>
      <c r="L100" t="s">
        <v>276</v>
      </c>
      <c r="M100">
        <v>28</v>
      </c>
      <c r="U100" t="s">
        <v>436</v>
      </c>
    </row>
    <row r="101" spans="1:21" x14ac:dyDescent="0.3">
      <c r="A101">
        <v>17</v>
      </c>
      <c r="B101">
        <v>8</v>
      </c>
      <c r="C101" t="s">
        <v>226</v>
      </c>
      <c r="D101" t="s">
        <v>225</v>
      </c>
      <c r="E101" t="s">
        <v>23</v>
      </c>
      <c r="F101" t="s">
        <v>25</v>
      </c>
      <c r="G101" t="s">
        <v>154</v>
      </c>
      <c r="H101" t="s">
        <v>71</v>
      </c>
      <c r="I101">
        <v>1</v>
      </c>
      <c r="J101" t="s">
        <v>16</v>
      </c>
      <c r="K101" t="s">
        <v>280</v>
      </c>
      <c r="L101" t="s">
        <v>276</v>
      </c>
      <c r="M101">
        <v>29</v>
      </c>
      <c r="U101" t="s">
        <v>436</v>
      </c>
    </row>
    <row r="102" spans="1:21" x14ac:dyDescent="0.3">
      <c r="A102">
        <v>18</v>
      </c>
      <c r="B102">
        <v>1</v>
      </c>
      <c r="C102" t="s">
        <v>216</v>
      </c>
      <c r="D102" t="s">
        <v>227</v>
      </c>
      <c r="E102" t="s">
        <v>24</v>
      </c>
      <c r="F102" t="s">
        <v>31</v>
      </c>
      <c r="G102" t="s">
        <v>154</v>
      </c>
      <c r="H102" t="s">
        <v>71</v>
      </c>
      <c r="I102">
        <v>1</v>
      </c>
      <c r="J102" t="s">
        <v>16</v>
      </c>
      <c r="K102" t="s">
        <v>275</v>
      </c>
      <c r="L102" t="s">
        <v>276</v>
      </c>
      <c r="M102">
        <v>22</v>
      </c>
      <c r="U102" t="s">
        <v>437</v>
      </c>
    </row>
    <row r="103" spans="1:21" x14ac:dyDescent="0.3">
      <c r="A103">
        <v>18</v>
      </c>
      <c r="B103">
        <v>2</v>
      </c>
      <c r="C103" t="s">
        <v>216</v>
      </c>
      <c r="D103" t="s">
        <v>227</v>
      </c>
      <c r="E103" t="s">
        <v>24</v>
      </c>
      <c r="F103" t="s">
        <v>31</v>
      </c>
      <c r="G103" t="s">
        <v>154</v>
      </c>
      <c r="H103" t="s">
        <v>71</v>
      </c>
      <c r="I103">
        <v>1</v>
      </c>
      <c r="J103" t="s">
        <v>16</v>
      </c>
      <c r="K103" t="s">
        <v>277</v>
      </c>
      <c r="L103" t="s">
        <v>276</v>
      </c>
      <c r="M103">
        <v>22</v>
      </c>
      <c r="U103" t="s">
        <v>437</v>
      </c>
    </row>
    <row r="104" spans="1:21" x14ac:dyDescent="0.3">
      <c r="A104">
        <v>18</v>
      </c>
      <c r="B104">
        <v>3</v>
      </c>
      <c r="C104" t="s">
        <v>216</v>
      </c>
      <c r="D104" t="s">
        <v>227</v>
      </c>
      <c r="E104" t="s">
        <v>24</v>
      </c>
      <c r="F104" t="s">
        <v>31</v>
      </c>
      <c r="G104" t="s">
        <v>154</v>
      </c>
      <c r="H104" t="s">
        <v>71</v>
      </c>
      <c r="I104">
        <v>1</v>
      </c>
      <c r="J104" t="s">
        <v>16</v>
      </c>
      <c r="K104" t="s">
        <v>278</v>
      </c>
      <c r="L104" t="s">
        <v>276</v>
      </c>
      <c r="M104">
        <v>24</v>
      </c>
      <c r="U104" t="s">
        <v>437</v>
      </c>
    </row>
    <row r="105" spans="1:21" x14ac:dyDescent="0.3">
      <c r="A105">
        <v>18</v>
      </c>
      <c r="B105">
        <v>4</v>
      </c>
      <c r="C105" t="s">
        <v>216</v>
      </c>
      <c r="D105" t="s">
        <v>227</v>
      </c>
      <c r="E105" t="s">
        <v>24</v>
      </c>
      <c r="F105" t="s">
        <v>31</v>
      </c>
      <c r="G105" t="s">
        <v>154</v>
      </c>
      <c r="H105" t="s">
        <v>71</v>
      </c>
      <c r="I105">
        <v>1</v>
      </c>
      <c r="J105" t="s">
        <v>16</v>
      </c>
      <c r="K105" t="s">
        <v>279</v>
      </c>
      <c r="L105" t="s">
        <v>276</v>
      </c>
      <c r="M105">
        <v>27</v>
      </c>
      <c r="U105" t="s">
        <v>437</v>
      </c>
    </row>
    <row r="106" spans="1:21" x14ac:dyDescent="0.3">
      <c r="A106">
        <v>18</v>
      </c>
      <c r="B106">
        <v>5</v>
      </c>
      <c r="C106" t="s">
        <v>216</v>
      </c>
      <c r="D106" t="s">
        <v>227</v>
      </c>
      <c r="E106" t="s">
        <v>24</v>
      </c>
      <c r="F106" t="s">
        <v>31</v>
      </c>
      <c r="G106" t="s">
        <v>154</v>
      </c>
      <c r="H106" t="s">
        <v>71</v>
      </c>
      <c r="I106">
        <v>1</v>
      </c>
      <c r="J106" t="s">
        <v>16</v>
      </c>
      <c r="K106" t="s">
        <v>280</v>
      </c>
      <c r="L106" t="s">
        <v>276</v>
      </c>
      <c r="M106">
        <v>27</v>
      </c>
      <c r="U106" t="s">
        <v>437</v>
      </c>
    </row>
    <row r="107" spans="1:21" x14ac:dyDescent="0.3">
      <c r="A107">
        <v>19</v>
      </c>
      <c r="B107">
        <v>1</v>
      </c>
      <c r="C107" t="s">
        <v>226</v>
      </c>
      <c r="D107" t="s">
        <v>227</v>
      </c>
      <c r="E107" t="s">
        <v>28</v>
      </c>
      <c r="F107" t="s">
        <v>31</v>
      </c>
      <c r="G107" t="s">
        <v>154</v>
      </c>
      <c r="H107" t="s">
        <v>71</v>
      </c>
      <c r="I107">
        <v>1</v>
      </c>
      <c r="J107" t="s">
        <v>16</v>
      </c>
      <c r="K107" t="s">
        <v>275</v>
      </c>
      <c r="L107" t="s">
        <v>276</v>
      </c>
      <c r="M107">
        <v>22</v>
      </c>
      <c r="U107" t="s">
        <v>439</v>
      </c>
    </row>
    <row r="108" spans="1:21" x14ac:dyDescent="0.3">
      <c r="A108">
        <v>19</v>
      </c>
      <c r="B108">
        <v>2</v>
      </c>
      <c r="C108" t="s">
        <v>226</v>
      </c>
      <c r="D108" t="s">
        <v>227</v>
      </c>
      <c r="E108" t="s">
        <v>28</v>
      </c>
      <c r="F108" t="s">
        <v>31</v>
      </c>
      <c r="G108" t="s">
        <v>154</v>
      </c>
      <c r="H108" t="s">
        <v>71</v>
      </c>
      <c r="I108">
        <v>1</v>
      </c>
      <c r="J108" t="s">
        <v>16</v>
      </c>
      <c r="K108" t="s">
        <v>277</v>
      </c>
      <c r="L108" t="s">
        <v>276</v>
      </c>
      <c r="M108">
        <v>22</v>
      </c>
      <c r="U108" t="s">
        <v>439</v>
      </c>
    </row>
    <row r="109" spans="1:21" x14ac:dyDescent="0.3">
      <c r="A109">
        <v>19</v>
      </c>
      <c r="B109">
        <v>3</v>
      </c>
      <c r="C109" t="s">
        <v>226</v>
      </c>
      <c r="D109" t="s">
        <v>227</v>
      </c>
      <c r="E109" t="s">
        <v>28</v>
      </c>
      <c r="F109" t="s">
        <v>31</v>
      </c>
      <c r="G109" t="s">
        <v>154</v>
      </c>
      <c r="H109" t="s">
        <v>71</v>
      </c>
      <c r="I109">
        <v>1</v>
      </c>
      <c r="J109" t="s">
        <v>16</v>
      </c>
      <c r="K109" t="s">
        <v>278</v>
      </c>
      <c r="L109" t="s">
        <v>276</v>
      </c>
      <c r="M109">
        <v>24</v>
      </c>
      <c r="U109" t="s">
        <v>439</v>
      </c>
    </row>
    <row r="110" spans="1:21" x14ac:dyDescent="0.3">
      <c r="A110">
        <v>19</v>
      </c>
      <c r="B110">
        <v>4</v>
      </c>
      <c r="C110" t="s">
        <v>226</v>
      </c>
      <c r="D110" t="s">
        <v>227</v>
      </c>
      <c r="E110" t="s">
        <v>28</v>
      </c>
      <c r="F110" t="s">
        <v>31</v>
      </c>
      <c r="G110" t="s">
        <v>154</v>
      </c>
      <c r="H110" t="s">
        <v>71</v>
      </c>
      <c r="I110">
        <v>1</v>
      </c>
      <c r="J110" t="s">
        <v>16</v>
      </c>
      <c r="K110" t="s">
        <v>279</v>
      </c>
      <c r="L110" t="s">
        <v>276</v>
      </c>
      <c r="M110">
        <v>27</v>
      </c>
      <c r="U110" t="s">
        <v>439</v>
      </c>
    </row>
    <row r="111" spans="1:21" x14ac:dyDescent="0.3">
      <c r="A111">
        <v>19</v>
      </c>
      <c r="B111">
        <v>5</v>
      </c>
      <c r="C111" t="s">
        <v>226</v>
      </c>
      <c r="D111" t="s">
        <v>227</v>
      </c>
      <c r="E111" t="s">
        <v>28</v>
      </c>
      <c r="F111" t="s">
        <v>31</v>
      </c>
      <c r="G111" t="s">
        <v>154</v>
      </c>
      <c r="H111" t="s">
        <v>71</v>
      </c>
      <c r="I111">
        <v>1</v>
      </c>
      <c r="J111" t="s">
        <v>16</v>
      </c>
      <c r="K111" t="s">
        <v>280</v>
      </c>
      <c r="L111" t="s">
        <v>276</v>
      </c>
      <c r="M111">
        <v>27</v>
      </c>
      <c r="U111" t="s">
        <v>439</v>
      </c>
    </row>
    <row r="112" spans="1:21" x14ac:dyDescent="0.3">
      <c r="A112">
        <v>20</v>
      </c>
      <c r="B112">
        <v>1</v>
      </c>
      <c r="C112" t="s">
        <v>216</v>
      </c>
      <c r="D112" t="s">
        <v>228</v>
      </c>
      <c r="E112" t="s">
        <v>28</v>
      </c>
      <c r="F112" t="s">
        <v>25</v>
      </c>
      <c r="G112" t="s">
        <v>154</v>
      </c>
      <c r="H112" t="s">
        <v>71</v>
      </c>
      <c r="I112">
        <v>1</v>
      </c>
      <c r="J112" t="s">
        <v>16</v>
      </c>
      <c r="K112" t="s">
        <v>275</v>
      </c>
      <c r="L112" t="s">
        <v>276</v>
      </c>
      <c r="M112">
        <v>21</v>
      </c>
      <c r="U112" t="s">
        <v>440</v>
      </c>
    </row>
    <row r="113" spans="1:21" x14ac:dyDescent="0.3">
      <c r="A113">
        <v>20</v>
      </c>
      <c r="B113">
        <v>2</v>
      </c>
      <c r="C113" t="s">
        <v>216</v>
      </c>
      <c r="D113" t="s">
        <v>228</v>
      </c>
      <c r="E113" t="s">
        <v>28</v>
      </c>
      <c r="F113" t="s">
        <v>25</v>
      </c>
      <c r="G113" t="s">
        <v>154</v>
      </c>
      <c r="H113" t="s">
        <v>71</v>
      </c>
      <c r="I113">
        <v>1</v>
      </c>
      <c r="J113" t="s">
        <v>16</v>
      </c>
      <c r="K113" t="s">
        <v>277</v>
      </c>
      <c r="L113" t="s">
        <v>276</v>
      </c>
      <c r="M113">
        <v>21</v>
      </c>
      <c r="U113" t="s">
        <v>440</v>
      </c>
    </row>
    <row r="114" spans="1:21" x14ac:dyDescent="0.3">
      <c r="A114">
        <v>20</v>
      </c>
      <c r="B114">
        <v>3</v>
      </c>
      <c r="C114" t="s">
        <v>216</v>
      </c>
      <c r="D114" t="s">
        <v>228</v>
      </c>
      <c r="E114" t="s">
        <v>28</v>
      </c>
      <c r="F114" t="s">
        <v>25</v>
      </c>
      <c r="G114" t="s">
        <v>154</v>
      </c>
      <c r="H114" t="s">
        <v>71</v>
      </c>
      <c r="I114">
        <v>1</v>
      </c>
      <c r="J114" t="s">
        <v>16</v>
      </c>
      <c r="K114" t="s">
        <v>278</v>
      </c>
      <c r="L114" t="s">
        <v>276</v>
      </c>
      <c r="M114">
        <v>21</v>
      </c>
      <c r="U114" t="s">
        <v>440</v>
      </c>
    </row>
    <row r="115" spans="1:21" x14ac:dyDescent="0.3">
      <c r="A115">
        <v>20</v>
      </c>
      <c r="B115">
        <v>4</v>
      </c>
      <c r="C115" t="s">
        <v>216</v>
      </c>
      <c r="D115" t="s">
        <v>228</v>
      </c>
      <c r="E115" t="s">
        <v>28</v>
      </c>
      <c r="F115" t="s">
        <v>25</v>
      </c>
      <c r="G115" t="s">
        <v>154</v>
      </c>
      <c r="H115" t="s">
        <v>71</v>
      </c>
      <c r="I115">
        <v>1</v>
      </c>
      <c r="J115" t="s">
        <v>16</v>
      </c>
      <c r="K115" t="s">
        <v>279</v>
      </c>
      <c r="L115" t="s">
        <v>276</v>
      </c>
      <c r="M115">
        <v>29</v>
      </c>
      <c r="U115" t="s">
        <v>440</v>
      </c>
    </row>
    <row r="116" spans="1:21" x14ac:dyDescent="0.3">
      <c r="A116">
        <v>20</v>
      </c>
      <c r="B116">
        <v>5</v>
      </c>
      <c r="C116" t="s">
        <v>216</v>
      </c>
      <c r="D116" t="s">
        <v>228</v>
      </c>
      <c r="E116" t="s">
        <v>28</v>
      </c>
      <c r="F116" t="s">
        <v>25</v>
      </c>
      <c r="G116" t="s">
        <v>154</v>
      </c>
      <c r="H116" t="s">
        <v>71</v>
      </c>
      <c r="I116">
        <v>1</v>
      </c>
      <c r="J116" t="s">
        <v>16</v>
      </c>
      <c r="K116" t="s">
        <v>280</v>
      </c>
      <c r="L116" t="s">
        <v>276</v>
      </c>
      <c r="M116">
        <v>32</v>
      </c>
      <c r="U116" t="s">
        <v>440</v>
      </c>
    </row>
    <row r="117" spans="1:21" x14ac:dyDescent="0.3">
      <c r="A117">
        <v>21</v>
      </c>
      <c r="B117">
        <v>1</v>
      </c>
      <c r="C117" t="s">
        <v>226</v>
      </c>
      <c r="D117" t="s">
        <v>228</v>
      </c>
      <c r="E117" t="s">
        <v>23</v>
      </c>
      <c r="F117" t="s">
        <v>25</v>
      </c>
      <c r="G117" t="s">
        <v>154</v>
      </c>
      <c r="H117" t="s">
        <v>71</v>
      </c>
      <c r="I117">
        <v>1</v>
      </c>
      <c r="J117" t="s">
        <v>16</v>
      </c>
      <c r="K117" t="s">
        <v>275</v>
      </c>
      <c r="L117" t="s">
        <v>276</v>
      </c>
      <c r="M117">
        <v>19</v>
      </c>
      <c r="U117" t="s">
        <v>442</v>
      </c>
    </row>
    <row r="118" spans="1:21" x14ac:dyDescent="0.3">
      <c r="A118">
        <v>21</v>
      </c>
      <c r="B118">
        <v>2</v>
      </c>
      <c r="C118" t="s">
        <v>226</v>
      </c>
      <c r="D118" t="s">
        <v>228</v>
      </c>
      <c r="E118" t="s">
        <v>23</v>
      </c>
      <c r="F118" t="s">
        <v>25</v>
      </c>
      <c r="G118" t="s">
        <v>154</v>
      </c>
      <c r="H118" t="s">
        <v>71</v>
      </c>
      <c r="I118">
        <v>1</v>
      </c>
      <c r="J118" t="s">
        <v>16</v>
      </c>
      <c r="K118" t="s">
        <v>277</v>
      </c>
      <c r="L118" t="s">
        <v>276</v>
      </c>
      <c r="M118">
        <v>19</v>
      </c>
      <c r="U118" t="s">
        <v>442</v>
      </c>
    </row>
    <row r="119" spans="1:21" x14ac:dyDescent="0.3">
      <c r="A119">
        <v>21</v>
      </c>
      <c r="B119">
        <v>3</v>
      </c>
      <c r="C119" t="s">
        <v>226</v>
      </c>
      <c r="D119" t="s">
        <v>228</v>
      </c>
      <c r="E119" t="s">
        <v>23</v>
      </c>
      <c r="F119" t="s">
        <v>25</v>
      </c>
      <c r="G119" t="s">
        <v>154</v>
      </c>
      <c r="H119" t="s">
        <v>71</v>
      </c>
      <c r="I119">
        <v>1</v>
      </c>
      <c r="J119" t="s">
        <v>16</v>
      </c>
      <c r="K119" t="s">
        <v>278</v>
      </c>
      <c r="L119" t="s">
        <v>276</v>
      </c>
      <c r="M119">
        <v>19</v>
      </c>
      <c r="U119" t="s">
        <v>442</v>
      </c>
    </row>
    <row r="120" spans="1:21" x14ac:dyDescent="0.3">
      <c r="A120">
        <v>21</v>
      </c>
      <c r="B120">
        <v>4</v>
      </c>
      <c r="C120" t="s">
        <v>226</v>
      </c>
      <c r="D120" t="s">
        <v>228</v>
      </c>
      <c r="E120" t="s">
        <v>23</v>
      </c>
      <c r="F120" t="s">
        <v>25</v>
      </c>
      <c r="G120" t="s">
        <v>154</v>
      </c>
      <c r="H120" t="s">
        <v>71</v>
      </c>
      <c r="I120">
        <v>1</v>
      </c>
      <c r="J120" t="s">
        <v>16</v>
      </c>
      <c r="K120" t="s">
        <v>279</v>
      </c>
      <c r="L120" t="s">
        <v>276</v>
      </c>
      <c r="M120">
        <v>27</v>
      </c>
      <c r="U120" t="s">
        <v>442</v>
      </c>
    </row>
    <row r="121" spans="1:21" x14ac:dyDescent="0.3">
      <c r="A121">
        <v>21</v>
      </c>
      <c r="B121">
        <v>5</v>
      </c>
      <c r="C121" t="s">
        <v>226</v>
      </c>
      <c r="D121" t="s">
        <v>228</v>
      </c>
      <c r="E121" t="s">
        <v>23</v>
      </c>
      <c r="F121" t="s">
        <v>25</v>
      </c>
      <c r="G121" t="s">
        <v>154</v>
      </c>
      <c r="H121" t="s">
        <v>71</v>
      </c>
      <c r="I121">
        <v>1</v>
      </c>
      <c r="J121" t="s">
        <v>16</v>
      </c>
      <c r="K121" t="s">
        <v>280</v>
      </c>
      <c r="L121" t="s">
        <v>276</v>
      </c>
      <c r="M121">
        <v>30</v>
      </c>
      <c r="U121" t="s">
        <v>442</v>
      </c>
    </row>
    <row r="122" spans="1:21" x14ac:dyDescent="0.3">
      <c r="A122">
        <v>22</v>
      </c>
      <c r="B122">
        <v>1</v>
      </c>
      <c r="C122" t="s">
        <v>216</v>
      </c>
      <c r="D122" t="s">
        <v>228</v>
      </c>
      <c r="E122" t="s">
        <v>28</v>
      </c>
      <c r="F122" t="s">
        <v>25</v>
      </c>
      <c r="G122" t="s">
        <v>154</v>
      </c>
      <c r="H122" t="s">
        <v>229</v>
      </c>
      <c r="I122">
        <v>1</v>
      </c>
      <c r="J122" t="s">
        <v>16</v>
      </c>
      <c r="K122" t="s">
        <v>275</v>
      </c>
      <c r="L122" t="s">
        <v>276</v>
      </c>
      <c r="M122">
        <v>21</v>
      </c>
      <c r="U122" t="s">
        <v>443</v>
      </c>
    </row>
    <row r="123" spans="1:21" x14ac:dyDescent="0.3">
      <c r="A123">
        <v>22</v>
      </c>
      <c r="B123">
        <v>2</v>
      </c>
      <c r="C123" t="s">
        <v>216</v>
      </c>
      <c r="D123" t="s">
        <v>228</v>
      </c>
      <c r="E123" t="s">
        <v>28</v>
      </c>
      <c r="F123" t="s">
        <v>25</v>
      </c>
      <c r="G123" t="s">
        <v>154</v>
      </c>
      <c r="H123" t="s">
        <v>229</v>
      </c>
      <c r="I123">
        <v>1</v>
      </c>
      <c r="J123" t="s">
        <v>16</v>
      </c>
      <c r="K123" t="s">
        <v>277</v>
      </c>
      <c r="L123" t="s">
        <v>276</v>
      </c>
      <c r="M123">
        <v>21</v>
      </c>
      <c r="U123" t="s">
        <v>443</v>
      </c>
    </row>
    <row r="124" spans="1:21" x14ac:dyDescent="0.3">
      <c r="A124">
        <v>22</v>
      </c>
      <c r="B124">
        <v>3</v>
      </c>
      <c r="C124" t="s">
        <v>216</v>
      </c>
      <c r="D124" t="s">
        <v>228</v>
      </c>
      <c r="E124" t="s">
        <v>28</v>
      </c>
      <c r="F124" t="s">
        <v>25</v>
      </c>
      <c r="G124" t="s">
        <v>154</v>
      </c>
      <c r="H124" t="s">
        <v>229</v>
      </c>
      <c r="I124">
        <v>1</v>
      </c>
      <c r="J124" t="s">
        <v>16</v>
      </c>
      <c r="K124" t="s">
        <v>278</v>
      </c>
      <c r="L124" t="s">
        <v>276</v>
      </c>
      <c r="M124">
        <v>21</v>
      </c>
      <c r="U124" t="s">
        <v>443</v>
      </c>
    </row>
    <row r="125" spans="1:21" x14ac:dyDescent="0.3">
      <c r="A125">
        <v>22</v>
      </c>
      <c r="B125">
        <v>4</v>
      </c>
      <c r="C125" t="s">
        <v>216</v>
      </c>
      <c r="D125" t="s">
        <v>228</v>
      </c>
      <c r="E125" t="s">
        <v>28</v>
      </c>
      <c r="F125" t="s">
        <v>25</v>
      </c>
      <c r="G125" t="s">
        <v>154</v>
      </c>
      <c r="H125" t="s">
        <v>229</v>
      </c>
      <c r="I125">
        <v>1</v>
      </c>
      <c r="J125" t="s">
        <v>16</v>
      </c>
      <c r="K125" t="s">
        <v>279</v>
      </c>
      <c r="L125" t="s">
        <v>276</v>
      </c>
      <c r="M125">
        <v>29</v>
      </c>
      <c r="U125" t="s">
        <v>443</v>
      </c>
    </row>
    <row r="126" spans="1:21" x14ac:dyDescent="0.3">
      <c r="A126">
        <v>22</v>
      </c>
      <c r="B126">
        <v>5</v>
      </c>
      <c r="C126" t="s">
        <v>216</v>
      </c>
      <c r="D126" t="s">
        <v>228</v>
      </c>
      <c r="E126" t="s">
        <v>28</v>
      </c>
      <c r="F126" t="s">
        <v>25</v>
      </c>
      <c r="G126" t="s">
        <v>154</v>
      </c>
      <c r="H126" t="s">
        <v>229</v>
      </c>
      <c r="I126">
        <v>1</v>
      </c>
      <c r="J126" t="s">
        <v>16</v>
      </c>
      <c r="K126" t="s">
        <v>280</v>
      </c>
      <c r="L126" t="s">
        <v>276</v>
      </c>
      <c r="M126">
        <v>32</v>
      </c>
      <c r="U126" t="s">
        <v>443</v>
      </c>
    </row>
    <row r="127" spans="1:21" x14ac:dyDescent="0.3">
      <c r="A127">
        <v>23</v>
      </c>
      <c r="B127">
        <v>1</v>
      </c>
      <c r="C127" t="s">
        <v>216</v>
      </c>
      <c r="D127" t="s">
        <v>230</v>
      </c>
      <c r="E127" t="s">
        <v>24</v>
      </c>
      <c r="F127" t="s">
        <v>25</v>
      </c>
      <c r="G127" t="s">
        <v>154</v>
      </c>
      <c r="H127" t="s">
        <v>71</v>
      </c>
      <c r="I127">
        <v>1</v>
      </c>
      <c r="J127" t="s">
        <v>16</v>
      </c>
      <c r="K127" t="s">
        <v>275</v>
      </c>
      <c r="L127" t="s">
        <v>289</v>
      </c>
      <c r="M127">
        <v>31</v>
      </c>
      <c r="U127" t="s">
        <v>444</v>
      </c>
    </row>
    <row r="128" spans="1:21" x14ac:dyDescent="0.3">
      <c r="A128">
        <v>23</v>
      </c>
      <c r="B128">
        <v>2</v>
      </c>
      <c r="C128" t="s">
        <v>216</v>
      </c>
      <c r="D128" t="s">
        <v>230</v>
      </c>
      <c r="E128" t="s">
        <v>24</v>
      </c>
      <c r="F128" t="s">
        <v>25</v>
      </c>
      <c r="G128" t="s">
        <v>154</v>
      </c>
      <c r="H128" t="s">
        <v>71</v>
      </c>
      <c r="I128">
        <v>1</v>
      </c>
      <c r="J128" t="s">
        <v>16</v>
      </c>
      <c r="K128" t="s">
        <v>885</v>
      </c>
      <c r="L128" t="s">
        <v>289</v>
      </c>
      <c r="M128">
        <v>33</v>
      </c>
      <c r="U128" t="s">
        <v>444</v>
      </c>
    </row>
    <row r="129" spans="1:21" x14ac:dyDescent="0.3">
      <c r="A129">
        <v>23</v>
      </c>
      <c r="B129">
        <v>3</v>
      </c>
      <c r="C129" t="s">
        <v>216</v>
      </c>
      <c r="D129" t="s">
        <v>230</v>
      </c>
      <c r="E129" t="s">
        <v>24</v>
      </c>
      <c r="F129" t="s">
        <v>25</v>
      </c>
      <c r="G129" t="s">
        <v>154</v>
      </c>
      <c r="H129" t="s">
        <v>71</v>
      </c>
      <c r="I129">
        <v>1</v>
      </c>
      <c r="J129" t="s">
        <v>16</v>
      </c>
      <c r="K129" t="s">
        <v>277</v>
      </c>
      <c r="L129" t="s">
        <v>276</v>
      </c>
      <c r="M129">
        <v>29</v>
      </c>
      <c r="U129" t="s">
        <v>444</v>
      </c>
    </row>
    <row r="130" spans="1:21" x14ac:dyDescent="0.3">
      <c r="A130">
        <v>23</v>
      </c>
      <c r="B130">
        <v>4</v>
      </c>
      <c r="C130" t="s">
        <v>216</v>
      </c>
      <c r="D130" t="s">
        <v>230</v>
      </c>
      <c r="E130" t="s">
        <v>24</v>
      </c>
      <c r="F130" t="s">
        <v>25</v>
      </c>
      <c r="G130" t="s">
        <v>154</v>
      </c>
      <c r="H130" t="s">
        <v>71</v>
      </c>
      <c r="I130">
        <v>1</v>
      </c>
      <c r="J130" t="s">
        <v>16</v>
      </c>
      <c r="K130" t="s">
        <v>278</v>
      </c>
      <c r="L130" t="s">
        <v>289</v>
      </c>
      <c r="M130">
        <v>31</v>
      </c>
      <c r="U130" t="s">
        <v>444</v>
      </c>
    </row>
    <row r="131" spans="1:21" x14ac:dyDescent="0.3">
      <c r="A131">
        <v>23</v>
      </c>
      <c r="B131">
        <v>5</v>
      </c>
      <c r="C131" t="s">
        <v>216</v>
      </c>
      <c r="D131" t="s">
        <v>230</v>
      </c>
      <c r="E131" t="s">
        <v>24</v>
      </c>
      <c r="F131" t="s">
        <v>25</v>
      </c>
      <c r="G131" t="s">
        <v>154</v>
      </c>
      <c r="H131" t="s">
        <v>71</v>
      </c>
      <c r="I131">
        <v>1</v>
      </c>
      <c r="J131" t="s">
        <v>16</v>
      </c>
      <c r="K131" t="s">
        <v>279</v>
      </c>
      <c r="L131" t="s">
        <v>276</v>
      </c>
      <c r="M131">
        <v>29</v>
      </c>
      <c r="U131" t="s">
        <v>444</v>
      </c>
    </row>
    <row r="132" spans="1:21" x14ac:dyDescent="0.3">
      <c r="A132">
        <v>23</v>
      </c>
      <c r="B132">
        <v>6</v>
      </c>
      <c r="C132" t="s">
        <v>216</v>
      </c>
      <c r="D132" t="s">
        <v>230</v>
      </c>
      <c r="E132" t="s">
        <v>24</v>
      </c>
      <c r="F132" t="s">
        <v>25</v>
      </c>
      <c r="G132" t="s">
        <v>154</v>
      </c>
      <c r="H132" t="s">
        <v>71</v>
      </c>
      <c r="I132">
        <v>1</v>
      </c>
      <c r="J132" t="s">
        <v>16</v>
      </c>
      <c r="K132" t="s">
        <v>280</v>
      </c>
      <c r="L132" t="s">
        <v>276</v>
      </c>
      <c r="M132">
        <v>29</v>
      </c>
      <c r="U132" t="s">
        <v>444</v>
      </c>
    </row>
    <row r="133" spans="1:21" x14ac:dyDescent="0.3">
      <c r="A133">
        <v>23</v>
      </c>
      <c r="B133">
        <v>7</v>
      </c>
      <c r="C133" t="s">
        <v>216</v>
      </c>
      <c r="D133" t="s">
        <v>230</v>
      </c>
      <c r="E133" t="s">
        <v>24</v>
      </c>
      <c r="F133" t="s">
        <v>25</v>
      </c>
      <c r="G133" t="s">
        <v>154</v>
      </c>
      <c r="H133" t="s">
        <v>71</v>
      </c>
      <c r="I133">
        <v>1</v>
      </c>
      <c r="J133" t="s">
        <v>16</v>
      </c>
      <c r="K133" t="s">
        <v>416</v>
      </c>
      <c r="L133" t="s">
        <v>417</v>
      </c>
      <c r="M133">
        <v>42</v>
      </c>
      <c r="O133">
        <v>52</v>
      </c>
      <c r="U133" t="s">
        <v>444</v>
      </c>
    </row>
    <row r="134" spans="1:21" x14ac:dyDescent="0.3">
      <c r="A134">
        <v>24</v>
      </c>
      <c r="B134">
        <v>1</v>
      </c>
      <c r="C134" t="s">
        <v>406</v>
      </c>
      <c r="D134" t="s">
        <v>230</v>
      </c>
      <c r="E134" t="s">
        <v>28</v>
      </c>
      <c r="F134" t="s">
        <v>25</v>
      </c>
      <c r="G134" t="s">
        <v>154</v>
      </c>
      <c r="H134" t="s">
        <v>71</v>
      </c>
      <c r="I134">
        <v>1</v>
      </c>
      <c r="J134" t="s">
        <v>16</v>
      </c>
      <c r="K134" t="s">
        <v>275</v>
      </c>
      <c r="L134" t="s">
        <v>289</v>
      </c>
      <c r="M134">
        <v>31</v>
      </c>
      <c r="U134" t="s">
        <v>446</v>
      </c>
    </row>
    <row r="135" spans="1:21" x14ac:dyDescent="0.3">
      <c r="A135">
        <v>24</v>
      </c>
      <c r="B135">
        <v>2</v>
      </c>
      <c r="C135" t="s">
        <v>406</v>
      </c>
      <c r="D135" t="s">
        <v>230</v>
      </c>
      <c r="E135" t="s">
        <v>28</v>
      </c>
      <c r="F135" t="s">
        <v>25</v>
      </c>
      <c r="G135" t="s">
        <v>154</v>
      </c>
      <c r="H135" t="s">
        <v>71</v>
      </c>
      <c r="I135">
        <v>1</v>
      </c>
      <c r="J135" t="s">
        <v>16</v>
      </c>
      <c r="K135" t="s">
        <v>885</v>
      </c>
      <c r="L135" t="s">
        <v>289</v>
      </c>
      <c r="M135">
        <v>33</v>
      </c>
      <c r="U135" t="s">
        <v>446</v>
      </c>
    </row>
    <row r="136" spans="1:21" x14ac:dyDescent="0.3">
      <c r="A136">
        <v>24</v>
      </c>
      <c r="B136">
        <v>3</v>
      </c>
      <c r="C136" t="s">
        <v>406</v>
      </c>
      <c r="D136" t="s">
        <v>230</v>
      </c>
      <c r="E136" t="s">
        <v>28</v>
      </c>
      <c r="F136" t="s">
        <v>25</v>
      </c>
      <c r="G136" t="s">
        <v>154</v>
      </c>
      <c r="H136" t="s">
        <v>71</v>
      </c>
      <c r="I136">
        <v>1</v>
      </c>
      <c r="J136" t="s">
        <v>16</v>
      </c>
      <c r="K136" t="s">
        <v>277</v>
      </c>
      <c r="L136" t="s">
        <v>276</v>
      </c>
      <c r="M136">
        <v>29</v>
      </c>
      <c r="U136" t="s">
        <v>446</v>
      </c>
    </row>
    <row r="137" spans="1:21" x14ac:dyDescent="0.3">
      <c r="A137">
        <v>24</v>
      </c>
      <c r="B137">
        <v>4</v>
      </c>
      <c r="C137" t="s">
        <v>406</v>
      </c>
      <c r="D137" t="s">
        <v>230</v>
      </c>
      <c r="E137" t="s">
        <v>28</v>
      </c>
      <c r="F137" t="s">
        <v>25</v>
      </c>
      <c r="G137" t="s">
        <v>154</v>
      </c>
      <c r="H137" t="s">
        <v>71</v>
      </c>
      <c r="I137">
        <v>1</v>
      </c>
      <c r="J137" t="s">
        <v>16</v>
      </c>
      <c r="K137" t="s">
        <v>278</v>
      </c>
      <c r="L137" t="s">
        <v>289</v>
      </c>
      <c r="M137">
        <v>31</v>
      </c>
      <c r="U137" t="s">
        <v>446</v>
      </c>
    </row>
    <row r="138" spans="1:21" x14ac:dyDescent="0.3">
      <c r="A138">
        <v>24</v>
      </c>
      <c r="B138">
        <v>5</v>
      </c>
      <c r="C138" t="s">
        <v>406</v>
      </c>
      <c r="D138" t="s">
        <v>230</v>
      </c>
      <c r="E138" t="s">
        <v>28</v>
      </c>
      <c r="F138" t="s">
        <v>25</v>
      </c>
      <c r="G138" t="s">
        <v>154</v>
      </c>
      <c r="H138" t="s">
        <v>71</v>
      </c>
      <c r="I138">
        <v>1</v>
      </c>
      <c r="J138" t="s">
        <v>16</v>
      </c>
      <c r="K138" t="s">
        <v>279</v>
      </c>
      <c r="L138" t="s">
        <v>276</v>
      </c>
      <c r="M138">
        <v>29</v>
      </c>
      <c r="U138" t="s">
        <v>446</v>
      </c>
    </row>
    <row r="139" spans="1:21" x14ac:dyDescent="0.3">
      <c r="A139">
        <v>24</v>
      </c>
      <c r="B139">
        <v>6</v>
      </c>
      <c r="C139" t="s">
        <v>406</v>
      </c>
      <c r="D139" t="s">
        <v>230</v>
      </c>
      <c r="E139" t="s">
        <v>28</v>
      </c>
      <c r="F139" t="s">
        <v>25</v>
      </c>
      <c r="G139" t="s">
        <v>154</v>
      </c>
      <c r="H139" t="s">
        <v>71</v>
      </c>
      <c r="I139">
        <v>1</v>
      </c>
      <c r="J139" t="s">
        <v>16</v>
      </c>
      <c r="K139" t="s">
        <v>280</v>
      </c>
      <c r="L139" t="s">
        <v>276</v>
      </c>
      <c r="M139">
        <v>29</v>
      </c>
      <c r="U139" t="s">
        <v>446</v>
      </c>
    </row>
    <row r="140" spans="1:21" x14ac:dyDescent="0.3">
      <c r="A140">
        <v>25</v>
      </c>
      <c r="B140">
        <v>1</v>
      </c>
      <c r="C140" t="s">
        <v>216</v>
      </c>
      <c r="D140" t="s">
        <v>231</v>
      </c>
      <c r="E140" t="s">
        <v>24</v>
      </c>
      <c r="F140" t="s">
        <v>25</v>
      </c>
      <c r="G140" t="s">
        <v>154</v>
      </c>
      <c r="H140" t="s">
        <v>71</v>
      </c>
      <c r="I140">
        <v>1</v>
      </c>
      <c r="J140" t="s">
        <v>16</v>
      </c>
      <c r="K140" t="s">
        <v>275</v>
      </c>
      <c r="L140" t="s">
        <v>276</v>
      </c>
      <c r="M140">
        <v>24</v>
      </c>
      <c r="U140" t="s">
        <v>447</v>
      </c>
    </row>
    <row r="141" spans="1:21" x14ac:dyDescent="0.3">
      <c r="A141">
        <v>25</v>
      </c>
      <c r="B141">
        <v>2</v>
      </c>
      <c r="C141" t="s">
        <v>216</v>
      </c>
      <c r="D141" t="s">
        <v>231</v>
      </c>
      <c r="E141" t="s">
        <v>24</v>
      </c>
      <c r="F141" t="s">
        <v>25</v>
      </c>
      <c r="G141" t="s">
        <v>154</v>
      </c>
      <c r="H141" t="s">
        <v>71</v>
      </c>
      <c r="I141">
        <v>1</v>
      </c>
      <c r="J141" t="s">
        <v>16</v>
      </c>
      <c r="K141" t="s">
        <v>885</v>
      </c>
      <c r="L141" t="s">
        <v>276</v>
      </c>
      <c r="M141">
        <v>24</v>
      </c>
      <c r="U141" t="s">
        <v>447</v>
      </c>
    </row>
    <row r="142" spans="1:21" x14ac:dyDescent="0.3">
      <c r="A142">
        <v>25</v>
      </c>
      <c r="B142">
        <v>3</v>
      </c>
      <c r="C142" t="s">
        <v>216</v>
      </c>
      <c r="D142" t="s">
        <v>231</v>
      </c>
      <c r="E142" t="s">
        <v>24</v>
      </c>
      <c r="F142" t="s">
        <v>25</v>
      </c>
      <c r="G142" t="s">
        <v>154</v>
      </c>
      <c r="H142" t="s">
        <v>71</v>
      </c>
      <c r="I142">
        <v>1</v>
      </c>
      <c r="J142" t="s">
        <v>16</v>
      </c>
      <c r="K142" t="s">
        <v>277</v>
      </c>
      <c r="L142" t="s">
        <v>276</v>
      </c>
      <c r="M142">
        <v>21</v>
      </c>
      <c r="U142" t="s">
        <v>447</v>
      </c>
    </row>
    <row r="143" spans="1:21" x14ac:dyDescent="0.3">
      <c r="A143">
        <v>25</v>
      </c>
      <c r="B143">
        <v>4</v>
      </c>
      <c r="C143" t="s">
        <v>216</v>
      </c>
      <c r="D143" t="s">
        <v>231</v>
      </c>
      <c r="E143" t="s">
        <v>24</v>
      </c>
      <c r="F143" t="s">
        <v>25</v>
      </c>
      <c r="G143" t="s">
        <v>154</v>
      </c>
      <c r="H143" t="s">
        <v>71</v>
      </c>
      <c r="I143">
        <v>1</v>
      </c>
      <c r="J143" t="s">
        <v>16</v>
      </c>
      <c r="K143" t="s">
        <v>278</v>
      </c>
      <c r="L143" t="s">
        <v>276</v>
      </c>
      <c r="M143">
        <v>22</v>
      </c>
      <c r="U143" t="s">
        <v>447</v>
      </c>
    </row>
    <row r="144" spans="1:21" x14ac:dyDescent="0.3">
      <c r="A144">
        <v>25</v>
      </c>
      <c r="B144">
        <v>5</v>
      </c>
      <c r="C144" t="s">
        <v>216</v>
      </c>
      <c r="D144" t="s">
        <v>231</v>
      </c>
      <c r="E144" t="s">
        <v>24</v>
      </c>
      <c r="F144" t="s">
        <v>25</v>
      </c>
      <c r="G144" t="s">
        <v>154</v>
      </c>
      <c r="H144" t="s">
        <v>71</v>
      </c>
      <c r="I144">
        <v>1</v>
      </c>
      <c r="J144" t="s">
        <v>16</v>
      </c>
      <c r="K144" t="s">
        <v>279</v>
      </c>
      <c r="L144" t="s">
        <v>276</v>
      </c>
      <c r="M144">
        <v>24</v>
      </c>
      <c r="U144" t="s">
        <v>447</v>
      </c>
    </row>
    <row r="145" spans="1:21" x14ac:dyDescent="0.3">
      <c r="A145">
        <v>25</v>
      </c>
      <c r="B145">
        <v>6</v>
      </c>
      <c r="C145" t="s">
        <v>216</v>
      </c>
      <c r="D145" t="s">
        <v>231</v>
      </c>
      <c r="E145" t="s">
        <v>24</v>
      </c>
      <c r="F145" t="s">
        <v>25</v>
      </c>
      <c r="G145" t="s">
        <v>154</v>
      </c>
      <c r="H145" t="s">
        <v>71</v>
      </c>
      <c r="I145">
        <v>1</v>
      </c>
      <c r="J145" t="s">
        <v>16</v>
      </c>
      <c r="K145" t="s">
        <v>280</v>
      </c>
      <c r="L145" t="s">
        <v>276</v>
      </c>
      <c r="M145">
        <v>22</v>
      </c>
      <c r="U145" t="s">
        <v>447</v>
      </c>
    </row>
    <row r="146" spans="1:21" x14ac:dyDescent="0.3">
      <c r="A146">
        <v>26</v>
      </c>
      <c r="B146">
        <v>1</v>
      </c>
      <c r="C146" t="s">
        <v>216</v>
      </c>
      <c r="D146" t="s">
        <v>232</v>
      </c>
      <c r="E146" t="s">
        <v>24</v>
      </c>
      <c r="F146" t="s">
        <v>26</v>
      </c>
      <c r="G146" t="s">
        <v>154</v>
      </c>
      <c r="H146" t="s">
        <v>71</v>
      </c>
      <c r="I146">
        <v>1</v>
      </c>
      <c r="J146" t="s">
        <v>16</v>
      </c>
      <c r="K146" t="s">
        <v>275</v>
      </c>
      <c r="L146" t="s">
        <v>276</v>
      </c>
      <c r="M146">
        <v>22</v>
      </c>
      <c r="U146" t="s">
        <v>449</v>
      </c>
    </row>
    <row r="147" spans="1:21" x14ac:dyDescent="0.3">
      <c r="A147">
        <v>26</v>
      </c>
      <c r="B147">
        <v>2</v>
      </c>
      <c r="C147" t="s">
        <v>216</v>
      </c>
      <c r="D147" t="s">
        <v>232</v>
      </c>
      <c r="E147" t="s">
        <v>24</v>
      </c>
      <c r="F147" t="s">
        <v>26</v>
      </c>
      <c r="G147" t="s">
        <v>154</v>
      </c>
      <c r="H147" t="s">
        <v>71</v>
      </c>
      <c r="I147">
        <v>1</v>
      </c>
      <c r="J147" t="s">
        <v>16</v>
      </c>
      <c r="K147" t="s">
        <v>277</v>
      </c>
      <c r="L147" t="s">
        <v>276</v>
      </c>
      <c r="M147">
        <v>22</v>
      </c>
      <c r="U147" t="s">
        <v>449</v>
      </c>
    </row>
    <row r="148" spans="1:21" x14ac:dyDescent="0.3">
      <c r="A148">
        <v>26</v>
      </c>
      <c r="B148">
        <v>3</v>
      </c>
      <c r="C148" t="s">
        <v>216</v>
      </c>
      <c r="D148" t="s">
        <v>232</v>
      </c>
      <c r="E148" t="s">
        <v>24</v>
      </c>
      <c r="F148" t="s">
        <v>26</v>
      </c>
      <c r="G148" t="s">
        <v>154</v>
      </c>
      <c r="H148" t="s">
        <v>71</v>
      </c>
      <c r="I148">
        <v>1</v>
      </c>
      <c r="J148" t="s">
        <v>16</v>
      </c>
      <c r="K148" t="s">
        <v>278</v>
      </c>
      <c r="L148" t="s">
        <v>276</v>
      </c>
      <c r="M148">
        <v>22</v>
      </c>
      <c r="U148" t="s">
        <v>449</v>
      </c>
    </row>
    <row r="149" spans="1:21" x14ac:dyDescent="0.3">
      <c r="A149">
        <v>26</v>
      </c>
      <c r="B149">
        <v>4</v>
      </c>
      <c r="C149" t="s">
        <v>216</v>
      </c>
      <c r="D149" t="s">
        <v>232</v>
      </c>
      <c r="E149" t="s">
        <v>24</v>
      </c>
      <c r="F149" t="s">
        <v>26</v>
      </c>
      <c r="G149" t="s">
        <v>154</v>
      </c>
      <c r="H149" t="s">
        <v>71</v>
      </c>
      <c r="I149">
        <v>1</v>
      </c>
      <c r="J149" t="s">
        <v>16</v>
      </c>
      <c r="K149" t="s">
        <v>279</v>
      </c>
      <c r="L149" t="s">
        <v>276</v>
      </c>
      <c r="M149">
        <v>22</v>
      </c>
      <c r="U149" t="s">
        <v>449</v>
      </c>
    </row>
    <row r="150" spans="1:21" x14ac:dyDescent="0.3">
      <c r="A150">
        <v>26</v>
      </c>
      <c r="B150">
        <v>5</v>
      </c>
      <c r="C150" t="s">
        <v>216</v>
      </c>
      <c r="D150" t="s">
        <v>232</v>
      </c>
      <c r="E150" t="s">
        <v>24</v>
      </c>
      <c r="F150" t="s">
        <v>26</v>
      </c>
      <c r="G150" t="s">
        <v>154</v>
      </c>
      <c r="H150" t="s">
        <v>71</v>
      </c>
      <c r="I150">
        <v>1</v>
      </c>
      <c r="J150" t="s">
        <v>16</v>
      </c>
      <c r="K150" t="s">
        <v>280</v>
      </c>
      <c r="L150" t="s">
        <v>276</v>
      </c>
      <c r="M150">
        <v>29</v>
      </c>
      <c r="U150" t="s">
        <v>449</v>
      </c>
    </row>
    <row r="151" spans="1:21" x14ac:dyDescent="0.3">
      <c r="A151">
        <v>27</v>
      </c>
      <c r="B151">
        <v>1</v>
      </c>
      <c r="C151" t="s">
        <v>216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16</v>
      </c>
      <c r="K151" t="s">
        <v>275</v>
      </c>
      <c r="L151" t="s">
        <v>276</v>
      </c>
      <c r="M151">
        <v>26</v>
      </c>
      <c r="U151" t="s">
        <v>451</v>
      </c>
    </row>
    <row r="152" spans="1:21" x14ac:dyDescent="0.3">
      <c r="A152">
        <v>27</v>
      </c>
      <c r="B152">
        <v>2</v>
      </c>
      <c r="C152" t="s">
        <v>216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16</v>
      </c>
      <c r="K152" t="s">
        <v>277</v>
      </c>
      <c r="L152" t="s">
        <v>276</v>
      </c>
      <c r="M152">
        <v>24</v>
      </c>
      <c r="U152" t="s">
        <v>451</v>
      </c>
    </row>
    <row r="153" spans="1:21" x14ac:dyDescent="0.3">
      <c r="A153">
        <v>27</v>
      </c>
      <c r="B153">
        <v>3</v>
      </c>
      <c r="C153" t="s">
        <v>216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16</v>
      </c>
      <c r="K153" t="s">
        <v>884</v>
      </c>
      <c r="L153" t="s">
        <v>276</v>
      </c>
      <c r="M153">
        <v>24</v>
      </c>
      <c r="U153" t="s">
        <v>451</v>
      </c>
    </row>
    <row r="154" spans="1:21" x14ac:dyDescent="0.3">
      <c r="A154">
        <v>27</v>
      </c>
      <c r="B154">
        <v>4</v>
      </c>
      <c r="C154" t="s">
        <v>216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16</v>
      </c>
      <c r="K154" t="s">
        <v>278</v>
      </c>
      <c r="L154" t="s">
        <v>276</v>
      </c>
      <c r="M154">
        <v>26</v>
      </c>
      <c r="U154" t="s">
        <v>451</v>
      </c>
    </row>
    <row r="155" spans="1:21" x14ac:dyDescent="0.3">
      <c r="A155">
        <v>27</v>
      </c>
      <c r="B155">
        <v>5</v>
      </c>
      <c r="C155" t="s">
        <v>216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16</v>
      </c>
      <c r="K155" t="s">
        <v>279</v>
      </c>
      <c r="L155" t="s">
        <v>276</v>
      </c>
      <c r="M155">
        <v>24</v>
      </c>
      <c r="U155" t="s">
        <v>451</v>
      </c>
    </row>
    <row r="156" spans="1:21" x14ac:dyDescent="0.3">
      <c r="A156">
        <v>27</v>
      </c>
      <c r="B156">
        <v>6</v>
      </c>
      <c r="C156" t="s">
        <v>216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16</v>
      </c>
      <c r="K156" t="s">
        <v>280</v>
      </c>
      <c r="L156" t="s">
        <v>276</v>
      </c>
      <c r="M156">
        <v>29</v>
      </c>
      <c r="U156" t="s">
        <v>451</v>
      </c>
    </row>
    <row r="157" spans="1:21" x14ac:dyDescent="0.3">
      <c r="A157">
        <v>28</v>
      </c>
      <c r="B157">
        <v>1</v>
      </c>
      <c r="C157" t="s">
        <v>218</v>
      </c>
      <c r="D157" t="s">
        <v>39</v>
      </c>
      <c r="E157" t="s">
        <v>24</v>
      </c>
      <c r="F157" t="s">
        <v>31</v>
      </c>
      <c r="G157" t="s">
        <v>27</v>
      </c>
      <c r="H157" t="s">
        <v>71</v>
      </c>
      <c r="I157">
        <v>1</v>
      </c>
      <c r="J157" t="s">
        <v>16</v>
      </c>
      <c r="K157" t="s">
        <v>275</v>
      </c>
      <c r="L157" t="s">
        <v>276</v>
      </c>
      <c r="M157">
        <v>26</v>
      </c>
      <c r="U157" t="s">
        <v>453</v>
      </c>
    </row>
    <row r="158" spans="1:21" x14ac:dyDescent="0.3">
      <c r="A158">
        <v>28</v>
      </c>
      <c r="B158">
        <v>2</v>
      </c>
      <c r="C158" t="s">
        <v>218</v>
      </c>
      <c r="D158" t="s">
        <v>39</v>
      </c>
      <c r="E158" t="s">
        <v>24</v>
      </c>
      <c r="F158" t="s">
        <v>31</v>
      </c>
      <c r="G158" t="s">
        <v>27</v>
      </c>
      <c r="H158" t="s">
        <v>71</v>
      </c>
      <c r="I158">
        <v>1</v>
      </c>
      <c r="J158" t="s">
        <v>16</v>
      </c>
      <c r="K158" t="s">
        <v>277</v>
      </c>
      <c r="L158" t="s">
        <v>276</v>
      </c>
      <c r="M158">
        <v>24</v>
      </c>
      <c r="U158" t="s">
        <v>453</v>
      </c>
    </row>
    <row r="159" spans="1:21" x14ac:dyDescent="0.3">
      <c r="A159">
        <v>28</v>
      </c>
      <c r="B159">
        <v>3</v>
      </c>
      <c r="C159" t="s">
        <v>218</v>
      </c>
      <c r="D159" t="s">
        <v>39</v>
      </c>
      <c r="E159" t="s">
        <v>24</v>
      </c>
      <c r="F159" t="s">
        <v>31</v>
      </c>
      <c r="G159" t="s">
        <v>27</v>
      </c>
      <c r="H159" t="s">
        <v>71</v>
      </c>
      <c r="I159">
        <v>1</v>
      </c>
      <c r="J159" t="s">
        <v>16</v>
      </c>
      <c r="K159" t="s">
        <v>884</v>
      </c>
      <c r="L159" t="s">
        <v>276</v>
      </c>
      <c r="M159">
        <v>24</v>
      </c>
      <c r="U159" t="s">
        <v>453</v>
      </c>
    </row>
    <row r="160" spans="1:21" x14ac:dyDescent="0.3">
      <c r="A160">
        <v>28</v>
      </c>
      <c r="B160">
        <v>4</v>
      </c>
      <c r="C160" t="s">
        <v>218</v>
      </c>
      <c r="D160" t="s">
        <v>39</v>
      </c>
      <c r="E160" t="s">
        <v>24</v>
      </c>
      <c r="F160" t="s">
        <v>31</v>
      </c>
      <c r="G160" t="s">
        <v>27</v>
      </c>
      <c r="H160" t="s">
        <v>71</v>
      </c>
      <c r="I160">
        <v>1</v>
      </c>
      <c r="J160" t="s">
        <v>16</v>
      </c>
      <c r="K160" t="s">
        <v>278</v>
      </c>
      <c r="L160" t="s">
        <v>276</v>
      </c>
      <c r="M160">
        <v>26</v>
      </c>
      <c r="U160" t="s">
        <v>453</v>
      </c>
    </row>
    <row r="161" spans="1:21" x14ac:dyDescent="0.3">
      <c r="A161">
        <v>28</v>
      </c>
      <c r="B161">
        <v>5</v>
      </c>
      <c r="C161" t="s">
        <v>218</v>
      </c>
      <c r="D161" t="s">
        <v>39</v>
      </c>
      <c r="E161" t="s">
        <v>24</v>
      </c>
      <c r="F161" t="s">
        <v>31</v>
      </c>
      <c r="G161" t="s">
        <v>27</v>
      </c>
      <c r="H161" t="s">
        <v>71</v>
      </c>
      <c r="I161">
        <v>1</v>
      </c>
      <c r="J161" t="s">
        <v>16</v>
      </c>
      <c r="K161" t="s">
        <v>279</v>
      </c>
      <c r="L161" t="s">
        <v>276</v>
      </c>
      <c r="M161">
        <v>24</v>
      </c>
      <c r="U161" t="s">
        <v>453</v>
      </c>
    </row>
    <row r="162" spans="1:21" x14ac:dyDescent="0.3">
      <c r="A162">
        <v>28</v>
      </c>
      <c r="B162">
        <v>6</v>
      </c>
      <c r="C162" t="s">
        <v>218</v>
      </c>
      <c r="D162" t="s">
        <v>39</v>
      </c>
      <c r="E162" t="s">
        <v>24</v>
      </c>
      <c r="F162" t="s">
        <v>31</v>
      </c>
      <c r="G162" t="s">
        <v>27</v>
      </c>
      <c r="H162" t="s">
        <v>71</v>
      </c>
      <c r="I162">
        <v>1</v>
      </c>
      <c r="J162" t="s">
        <v>16</v>
      </c>
      <c r="K162" t="s">
        <v>280</v>
      </c>
      <c r="L162" t="s">
        <v>276</v>
      </c>
      <c r="M162">
        <v>29</v>
      </c>
      <c r="U162" t="s">
        <v>453</v>
      </c>
    </row>
    <row r="163" spans="1:21" x14ac:dyDescent="0.3">
      <c r="A163">
        <v>29</v>
      </c>
      <c r="B163">
        <v>1</v>
      </c>
      <c r="C163" t="s">
        <v>219</v>
      </c>
      <c r="D163" t="s">
        <v>39</v>
      </c>
      <c r="E163" t="s">
        <v>28</v>
      </c>
      <c r="F163" t="s">
        <v>31</v>
      </c>
      <c r="G163" t="s">
        <v>27</v>
      </c>
      <c r="H163" t="s">
        <v>71</v>
      </c>
      <c r="I163">
        <v>1</v>
      </c>
      <c r="J163" t="s">
        <v>16</v>
      </c>
      <c r="K163" t="s">
        <v>275</v>
      </c>
      <c r="L163" t="s">
        <v>413</v>
      </c>
      <c r="M163">
        <v>29</v>
      </c>
      <c r="U163" t="s">
        <v>454</v>
      </c>
    </row>
    <row r="164" spans="1:21" x14ac:dyDescent="0.3">
      <c r="A164">
        <v>29</v>
      </c>
      <c r="B164">
        <v>2</v>
      </c>
      <c r="C164" t="s">
        <v>219</v>
      </c>
      <c r="D164" t="s">
        <v>39</v>
      </c>
      <c r="E164" t="s">
        <v>28</v>
      </c>
      <c r="F164" t="s">
        <v>31</v>
      </c>
      <c r="G164" t="s">
        <v>27</v>
      </c>
      <c r="H164" t="s">
        <v>71</v>
      </c>
      <c r="I164">
        <v>1</v>
      </c>
      <c r="J164" t="s">
        <v>16</v>
      </c>
      <c r="K164" t="s">
        <v>277</v>
      </c>
      <c r="L164" t="s">
        <v>276</v>
      </c>
      <c r="M164">
        <v>24</v>
      </c>
      <c r="U164" t="s">
        <v>454</v>
      </c>
    </row>
    <row r="165" spans="1:21" x14ac:dyDescent="0.3">
      <c r="A165">
        <v>29</v>
      </c>
      <c r="B165">
        <v>3</v>
      </c>
      <c r="C165" t="s">
        <v>219</v>
      </c>
      <c r="D165" t="s">
        <v>39</v>
      </c>
      <c r="E165" t="s">
        <v>28</v>
      </c>
      <c r="F165" t="s">
        <v>31</v>
      </c>
      <c r="G165" t="s">
        <v>27</v>
      </c>
      <c r="H165" t="s">
        <v>71</v>
      </c>
      <c r="I165">
        <v>1</v>
      </c>
      <c r="J165" t="s">
        <v>16</v>
      </c>
      <c r="K165" t="s">
        <v>884</v>
      </c>
      <c r="L165" t="s">
        <v>276</v>
      </c>
      <c r="M165">
        <v>24</v>
      </c>
      <c r="U165" t="s">
        <v>454</v>
      </c>
    </row>
    <row r="166" spans="1:21" x14ac:dyDescent="0.3">
      <c r="A166">
        <v>29</v>
      </c>
      <c r="B166">
        <v>4</v>
      </c>
      <c r="C166" t="s">
        <v>219</v>
      </c>
      <c r="D166" t="s">
        <v>39</v>
      </c>
      <c r="E166" t="s">
        <v>28</v>
      </c>
      <c r="F166" t="s">
        <v>31</v>
      </c>
      <c r="G166" t="s">
        <v>27</v>
      </c>
      <c r="H166" t="s">
        <v>71</v>
      </c>
      <c r="I166">
        <v>1</v>
      </c>
      <c r="J166" t="s">
        <v>16</v>
      </c>
      <c r="K166" t="s">
        <v>278</v>
      </c>
      <c r="L166" t="s">
        <v>413</v>
      </c>
      <c r="M166">
        <v>29</v>
      </c>
      <c r="U166" t="s">
        <v>454</v>
      </c>
    </row>
    <row r="167" spans="1:21" x14ac:dyDescent="0.3">
      <c r="A167">
        <v>29</v>
      </c>
      <c r="B167">
        <v>5</v>
      </c>
      <c r="C167" t="s">
        <v>219</v>
      </c>
      <c r="D167" t="s">
        <v>39</v>
      </c>
      <c r="E167" t="s">
        <v>28</v>
      </c>
      <c r="F167" t="s">
        <v>31</v>
      </c>
      <c r="G167" t="s">
        <v>27</v>
      </c>
      <c r="H167" t="s">
        <v>71</v>
      </c>
      <c r="I167">
        <v>1</v>
      </c>
      <c r="J167" t="s">
        <v>16</v>
      </c>
      <c r="K167" t="s">
        <v>279</v>
      </c>
      <c r="L167" t="s">
        <v>276</v>
      </c>
      <c r="M167">
        <v>24</v>
      </c>
      <c r="U167" t="s">
        <v>454</v>
      </c>
    </row>
    <row r="168" spans="1:21" x14ac:dyDescent="0.3">
      <c r="A168">
        <v>29</v>
      </c>
      <c r="B168">
        <v>6</v>
      </c>
      <c r="C168" t="s">
        <v>219</v>
      </c>
      <c r="D168" t="s">
        <v>39</v>
      </c>
      <c r="E168" t="s">
        <v>28</v>
      </c>
      <c r="F168" t="s">
        <v>31</v>
      </c>
      <c r="G168" t="s">
        <v>27</v>
      </c>
      <c r="H168" t="s">
        <v>71</v>
      </c>
      <c r="I168">
        <v>1</v>
      </c>
      <c r="J168" t="s">
        <v>16</v>
      </c>
      <c r="K168" t="s">
        <v>280</v>
      </c>
      <c r="L168" t="s">
        <v>276</v>
      </c>
      <c r="M168">
        <v>29</v>
      </c>
      <c r="U168" t="s">
        <v>454</v>
      </c>
    </row>
    <row r="169" spans="1:21" x14ac:dyDescent="0.3">
      <c r="A169">
        <v>30</v>
      </c>
      <c r="B169">
        <v>1</v>
      </c>
      <c r="C169" t="s">
        <v>216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16</v>
      </c>
      <c r="K169" t="s">
        <v>275</v>
      </c>
      <c r="L169" t="s">
        <v>276</v>
      </c>
      <c r="M169">
        <v>25</v>
      </c>
      <c r="U169" t="s">
        <v>455</v>
      </c>
    </row>
    <row r="170" spans="1:21" x14ac:dyDescent="0.3">
      <c r="A170">
        <v>30</v>
      </c>
      <c r="B170">
        <v>2</v>
      </c>
      <c r="C170" t="s">
        <v>216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16</v>
      </c>
      <c r="K170" t="s">
        <v>277</v>
      </c>
      <c r="L170" t="s">
        <v>276</v>
      </c>
      <c r="M170">
        <v>25</v>
      </c>
      <c r="U170" t="s">
        <v>455</v>
      </c>
    </row>
    <row r="171" spans="1:21" x14ac:dyDescent="0.3">
      <c r="A171">
        <v>30</v>
      </c>
      <c r="B171">
        <v>3</v>
      </c>
      <c r="C171" t="s">
        <v>216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16</v>
      </c>
      <c r="K171" t="s">
        <v>884</v>
      </c>
      <c r="L171" t="s">
        <v>276</v>
      </c>
      <c r="M171">
        <v>25</v>
      </c>
      <c r="U171" t="s">
        <v>455</v>
      </c>
    </row>
    <row r="172" spans="1:21" x14ac:dyDescent="0.3">
      <c r="A172">
        <v>30</v>
      </c>
      <c r="B172">
        <v>4</v>
      </c>
      <c r="C172" t="s">
        <v>216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16</v>
      </c>
      <c r="K172" t="s">
        <v>278</v>
      </c>
      <c r="L172" t="s">
        <v>276</v>
      </c>
      <c r="M172">
        <v>25</v>
      </c>
      <c r="U172" t="s">
        <v>455</v>
      </c>
    </row>
    <row r="173" spans="1:21" x14ac:dyDescent="0.3">
      <c r="A173">
        <v>30</v>
      </c>
      <c r="B173">
        <v>5</v>
      </c>
      <c r="C173" t="s">
        <v>216</v>
      </c>
      <c r="D173" t="s">
        <v>40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16</v>
      </c>
      <c r="K173" t="s">
        <v>279</v>
      </c>
      <c r="L173" t="s">
        <v>276</v>
      </c>
      <c r="M173">
        <v>25</v>
      </c>
      <c r="U173" t="s">
        <v>455</v>
      </c>
    </row>
    <row r="174" spans="1:21" x14ac:dyDescent="0.3">
      <c r="A174">
        <v>30</v>
      </c>
      <c r="B174">
        <v>6</v>
      </c>
      <c r="C174" t="s">
        <v>216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16</v>
      </c>
      <c r="K174" t="s">
        <v>280</v>
      </c>
      <c r="L174" t="s">
        <v>276</v>
      </c>
      <c r="M174">
        <v>9</v>
      </c>
      <c r="U174" t="s">
        <v>455</v>
      </c>
    </row>
    <row r="175" spans="1:21" x14ac:dyDescent="0.3">
      <c r="A175">
        <v>31</v>
      </c>
      <c r="B175">
        <v>1</v>
      </c>
      <c r="C175" t="s">
        <v>218</v>
      </c>
      <c r="D175" t="s">
        <v>40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16</v>
      </c>
      <c r="K175" t="s">
        <v>275</v>
      </c>
      <c r="L175" t="s">
        <v>276</v>
      </c>
      <c r="M175">
        <v>25</v>
      </c>
      <c r="U175" t="s">
        <v>457</v>
      </c>
    </row>
    <row r="176" spans="1:21" x14ac:dyDescent="0.3">
      <c r="A176">
        <v>31</v>
      </c>
      <c r="B176">
        <v>2</v>
      </c>
      <c r="C176" t="s">
        <v>218</v>
      </c>
      <c r="D176" t="s">
        <v>40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16</v>
      </c>
      <c r="K176" t="s">
        <v>277</v>
      </c>
      <c r="L176" t="s">
        <v>276</v>
      </c>
      <c r="M176">
        <v>25</v>
      </c>
      <c r="U176" t="s">
        <v>457</v>
      </c>
    </row>
    <row r="177" spans="1:21" x14ac:dyDescent="0.3">
      <c r="A177">
        <v>31</v>
      </c>
      <c r="B177">
        <v>3</v>
      </c>
      <c r="C177" t="s">
        <v>218</v>
      </c>
      <c r="D177" t="s">
        <v>40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16</v>
      </c>
      <c r="K177" t="s">
        <v>884</v>
      </c>
      <c r="L177" t="s">
        <v>276</v>
      </c>
      <c r="M177">
        <v>25</v>
      </c>
      <c r="U177" t="s">
        <v>457</v>
      </c>
    </row>
    <row r="178" spans="1:21" x14ac:dyDescent="0.3">
      <c r="A178">
        <v>31</v>
      </c>
      <c r="B178">
        <v>4</v>
      </c>
      <c r="C178" t="s">
        <v>218</v>
      </c>
      <c r="D178" t="s">
        <v>40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16</v>
      </c>
      <c r="K178" t="s">
        <v>278</v>
      </c>
      <c r="L178" t="s">
        <v>276</v>
      </c>
      <c r="M178">
        <v>25</v>
      </c>
      <c r="U178" t="s">
        <v>457</v>
      </c>
    </row>
    <row r="179" spans="1:21" x14ac:dyDescent="0.3">
      <c r="A179">
        <v>31</v>
      </c>
      <c r="B179">
        <v>5</v>
      </c>
      <c r="C179" t="s">
        <v>218</v>
      </c>
      <c r="D179" t="s">
        <v>40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16</v>
      </c>
      <c r="K179" t="s">
        <v>279</v>
      </c>
      <c r="L179" t="s">
        <v>276</v>
      </c>
      <c r="M179">
        <v>25</v>
      </c>
      <c r="U179" t="s">
        <v>457</v>
      </c>
    </row>
    <row r="180" spans="1:21" x14ac:dyDescent="0.3">
      <c r="A180">
        <v>31</v>
      </c>
      <c r="B180">
        <v>6</v>
      </c>
      <c r="C180" t="s">
        <v>218</v>
      </c>
      <c r="D180" t="s">
        <v>40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16</v>
      </c>
      <c r="K180" t="s">
        <v>280</v>
      </c>
      <c r="L180" t="s">
        <v>276</v>
      </c>
      <c r="M180">
        <v>9</v>
      </c>
      <c r="U180" t="s">
        <v>457</v>
      </c>
    </row>
    <row r="181" spans="1:21" x14ac:dyDescent="0.3">
      <c r="A181">
        <v>32</v>
      </c>
      <c r="B181">
        <v>1</v>
      </c>
      <c r="C181" t="s">
        <v>219</v>
      </c>
      <c r="D181" t="s">
        <v>40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16</v>
      </c>
      <c r="K181" t="s">
        <v>275</v>
      </c>
      <c r="L181" t="s">
        <v>413</v>
      </c>
      <c r="M181">
        <v>28</v>
      </c>
      <c r="U181" t="s">
        <v>458</v>
      </c>
    </row>
    <row r="182" spans="1:21" x14ac:dyDescent="0.3">
      <c r="A182">
        <v>32</v>
      </c>
      <c r="B182">
        <v>2</v>
      </c>
      <c r="C182" t="s">
        <v>219</v>
      </c>
      <c r="D182" t="s">
        <v>40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16</v>
      </c>
      <c r="K182" t="s">
        <v>277</v>
      </c>
      <c r="L182" t="s">
        <v>276</v>
      </c>
      <c r="M182">
        <v>25</v>
      </c>
      <c r="U182" t="s">
        <v>458</v>
      </c>
    </row>
    <row r="183" spans="1:21" x14ac:dyDescent="0.3">
      <c r="A183">
        <v>32</v>
      </c>
      <c r="B183">
        <v>3</v>
      </c>
      <c r="C183" t="s">
        <v>219</v>
      </c>
      <c r="D183" t="s">
        <v>40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16</v>
      </c>
      <c r="K183" t="s">
        <v>884</v>
      </c>
      <c r="L183" t="s">
        <v>276</v>
      </c>
      <c r="M183">
        <v>25</v>
      </c>
      <c r="U183" t="s">
        <v>458</v>
      </c>
    </row>
    <row r="184" spans="1:21" x14ac:dyDescent="0.3">
      <c r="A184">
        <v>32</v>
      </c>
      <c r="B184">
        <v>4</v>
      </c>
      <c r="C184" t="s">
        <v>219</v>
      </c>
      <c r="D184" t="s">
        <v>40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16</v>
      </c>
      <c r="K184" t="s">
        <v>278</v>
      </c>
      <c r="L184" t="s">
        <v>413</v>
      </c>
      <c r="M184">
        <v>28</v>
      </c>
      <c r="U184" t="s">
        <v>458</v>
      </c>
    </row>
    <row r="185" spans="1:21" x14ac:dyDescent="0.3">
      <c r="A185">
        <v>32</v>
      </c>
      <c r="B185">
        <v>5</v>
      </c>
      <c r="C185" t="s">
        <v>219</v>
      </c>
      <c r="D185" t="s">
        <v>40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16</v>
      </c>
      <c r="K185" t="s">
        <v>279</v>
      </c>
      <c r="L185" t="s">
        <v>276</v>
      </c>
      <c r="M185">
        <v>25</v>
      </c>
      <c r="U185" t="s">
        <v>458</v>
      </c>
    </row>
    <row r="186" spans="1:21" x14ac:dyDescent="0.3">
      <c r="A186">
        <v>32</v>
      </c>
      <c r="B186">
        <v>6</v>
      </c>
      <c r="C186" t="s">
        <v>219</v>
      </c>
      <c r="D186" t="s">
        <v>40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16</v>
      </c>
      <c r="K186" t="s">
        <v>280</v>
      </c>
      <c r="L186" t="s">
        <v>276</v>
      </c>
      <c r="M186">
        <v>9</v>
      </c>
      <c r="U186" t="s">
        <v>458</v>
      </c>
    </row>
    <row r="187" spans="1:21" x14ac:dyDescent="0.3">
      <c r="A187">
        <v>33</v>
      </c>
      <c r="B187">
        <v>1</v>
      </c>
      <c r="C187" t="s">
        <v>216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16</v>
      </c>
      <c r="K187" t="s">
        <v>277</v>
      </c>
      <c r="L187" t="s">
        <v>276</v>
      </c>
      <c r="M187">
        <v>25</v>
      </c>
      <c r="U187" t="s">
        <v>459</v>
      </c>
    </row>
    <row r="188" spans="1:21" x14ac:dyDescent="0.3">
      <c r="A188">
        <v>33</v>
      </c>
      <c r="B188">
        <v>2</v>
      </c>
      <c r="C188" t="s">
        <v>216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16</v>
      </c>
      <c r="K188" t="s">
        <v>884</v>
      </c>
      <c r="L188" t="s">
        <v>276</v>
      </c>
      <c r="M188">
        <v>25</v>
      </c>
      <c r="U188" t="s">
        <v>459</v>
      </c>
    </row>
    <row r="189" spans="1:21" x14ac:dyDescent="0.3">
      <c r="A189">
        <v>33</v>
      </c>
      <c r="B189">
        <v>3</v>
      </c>
      <c r="C189" t="s">
        <v>216</v>
      </c>
      <c r="D189" t="s">
        <v>41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16</v>
      </c>
      <c r="K189" t="s">
        <v>278</v>
      </c>
      <c r="L189" t="s">
        <v>276</v>
      </c>
      <c r="M189">
        <v>25</v>
      </c>
      <c r="U189" t="s">
        <v>459</v>
      </c>
    </row>
    <row r="190" spans="1:21" x14ac:dyDescent="0.3">
      <c r="A190">
        <v>33</v>
      </c>
      <c r="B190">
        <v>4</v>
      </c>
      <c r="C190" t="s">
        <v>216</v>
      </c>
      <c r="D190" t="s">
        <v>41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16</v>
      </c>
      <c r="K190" t="s">
        <v>279</v>
      </c>
      <c r="L190" t="s">
        <v>276</v>
      </c>
      <c r="M190">
        <v>25</v>
      </c>
      <c r="U190" t="s">
        <v>459</v>
      </c>
    </row>
    <row r="191" spans="1:21" x14ac:dyDescent="0.3">
      <c r="A191">
        <v>33</v>
      </c>
      <c r="B191">
        <v>5</v>
      </c>
      <c r="C191" t="s">
        <v>216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16</v>
      </c>
      <c r="K191" t="s">
        <v>280</v>
      </c>
      <c r="L191" t="s">
        <v>276</v>
      </c>
      <c r="M191">
        <v>32</v>
      </c>
      <c r="U191" t="s">
        <v>459</v>
      </c>
    </row>
    <row r="192" spans="1:21" x14ac:dyDescent="0.3">
      <c r="A192">
        <v>34</v>
      </c>
      <c r="B192">
        <v>1</v>
      </c>
      <c r="C192" t="s">
        <v>406</v>
      </c>
      <c r="D192" t="s">
        <v>41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16</v>
      </c>
      <c r="K192" t="s">
        <v>277</v>
      </c>
      <c r="L192" t="s">
        <v>276</v>
      </c>
      <c r="M192">
        <v>25</v>
      </c>
      <c r="U192" t="s">
        <v>461</v>
      </c>
    </row>
    <row r="193" spans="1:21" x14ac:dyDescent="0.3">
      <c r="A193">
        <v>34</v>
      </c>
      <c r="B193">
        <v>2</v>
      </c>
      <c r="C193" t="s">
        <v>406</v>
      </c>
      <c r="D193" t="s">
        <v>41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16</v>
      </c>
      <c r="K193" t="s">
        <v>884</v>
      </c>
      <c r="L193" t="s">
        <v>276</v>
      </c>
      <c r="M193">
        <v>25</v>
      </c>
      <c r="U193" t="s">
        <v>461</v>
      </c>
    </row>
    <row r="194" spans="1:21" x14ac:dyDescent="0.3">
      <c r="A194">
        <v>34</v>
      </c>
      <c r="B194">
        <v>3</v>
      </c>
      <c r="C194" t="s">
        <v>406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16</v>
      </c>
      <c r="K194" t="s">
        <v>278</v>
      </c>
      <c r="L194" t="s">
        <v>276</v>
      </c>
      <c r="M194">
        <v>25</v>
      </c>
      <c r="U194" t="s">
        <v>461</v>
      </c>
    </row>
    <row r="195" spans="1:21" x14ac:dyDescent="0.3">
      <c r="A195">
        <v>34</v>
      </c>
      <c r="B195">
        <v>4</v>
      </c>
      <c r="C195" t="s">
        <v>406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16</v>
      </c>
      <c r="K195" t="s">
        <v>279</v>
      </c>
      <c r="L195" t="s">
        <v>276</v>
      </c>
      <c r="M195">
        <v>25</v>
      </c>
      <c r="U195" t="s">
        <v>461</v>
      </c>
    </row>
    <row r="196" spans="1:21" x14ac:dyDescent="0.3">
      <c r="A196">
        <v>34</v>
      </c>
      <c r="B196">
        <v>5</v>
      </c>
      <c r="C196" t="s">
        <v>406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16</v>
      </c>
      <c r="K196" t="s">
        <v>280</v>
      </c>
      <c r="L196" t="s">
        <v>276</v>
      </c>
      <c r="M196">
        <v>32</v>
      </c>
      <c r="U196" t="s">
        <v>461</v>
      </c>
    </row>
    <row r="197" spans="1:21" x14ac:dyDescent="0.3">
      <c r="A197">
        <v>35</v>
      </c>
      <c r="B197">
        <v>1</v>
      </c>
      <c r="C197" t="s">
        <v>216</v>
      </c>
      <c r="D197" t="s">
        <v>42</v>
      </c>
      <c r="E197" t="s">
        <v>24</v>
      </c>
      <c r="F197" t="s">
        <v>21</v>
      </c>
      <c r="G197" t="s">
        <v>27</v>
      </c>
      <c r="H197" t="s">
        <v>71</v>
      </c>
      <c r="I197">
        <v>1</v>
      </c>
      <c r="J197" t="s">
        <v>16</v>
      </c>
      <c r="K197" t="s">
        <v>275</v>
      </c>
      <c r="L197" t="s">
        <v>289</v>
      </c>
      <c r="M197">
        <v>34</v>
      </c>
      <c r="U197" t="s">
        <v>462</v>
      </c>
    </row>
    <row r="198" spans="1:21" x14ac:dyDescent="0.3">
      <c r="A198">
        <v>35</v>
      </c>
      <c r="B198">
        <v>2</v>
      </c>
      <c r="C198" t="s">
        <v>216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16</v>
      </c>
      <c r="K198" t="s">
        <v>885</v>
      </c>
      <c r="L198" t="s">
        <v>289</v>
      </c>
      <c r="M198">
        <v>41</v>
      </c>
      <c r="U198" t="s">
        <v>462</v>
      </c>
    </row>
    <row r="199" spans="1:21" x14ac:dyDescent="0.3">
      <c r="A199">
        <v>35</v>
      </c>
      <c r="B199">
        <v>3</v>
      </c>
      <c r="C199" t="s">
        <v>216</v>
      </c>
      <c r="D199" t="s">
        <v>42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16</v>
      </c>
      <c r="K199" t="s">
        <v>277</v>
      </c>
      <c r="L199" t="s">
        <v>276</v>
      </c>
      <c r="M199">
        <v>34</v>
      </c>
      <c r="U199" t="s">
        <v>462</v>
      </c>
    </row>
    <row r="200" spans="1:21" x14ac:dyDescent="0.3">
      <c r="A200">
        <v>35</v>
      </c>
      <c r="B200">
        <v>4</v>
      </c>
      <c r="C200" t="s">
        <v>216</v>
      </c>
      <c r="D200" t="s">
        <v>42</v>
      </c>
      <c r="E200" t="s">
        <v>24</v>
      </c>
      <c r="F200" t="s">
        <v>21</v>
      </c>
      <c r="G200" t="s">
        <v>27</v>
      </c>
      <c r="H200" t="s">
        <v>71</v>
      </c>
      <c r="I200">
        <v>1</v>
      </c>
      <c r="J200" t="s">
        <v>16</v>
      </c>
      <c r="K200" t="s">
        <v>884</v>
      </c>
      <c r="L200" t="s">
        <v>276</v>
      </c>
      <c r="M200">
        <v>34</v>
      </c>
      <c r="U200" t="s">
        <v>462</v>
      </c>
    </row>
    <row r="201" spans="1:21" x14ac:dyDescent="0.3">
      <c r="A201">
        <v>35</v>
      </c>
      <c r="B201">
        <v>5</v>
      </c>
      <c r="C201" t="s">
        <v>216</v>
      </c>
      <c r="D201" t="s">
        <v>42</v>
      </c>
      <c r="E201" t="s">
        <v>24</v>
      </c>
      <c r="F201" t="s">
        <v>21</v>
      </c>
      <c r="G201" t="s">
        <v>27</v>
      </c>
      <c r="H201" t="s">
        <v>71</v>
      </c>
      <c r="I201">
        <v>1</v>
      </c>
      <c r="J201" t="s">
        <v>16</v>
      </c>
      <c r="K201" t="s">
        <v>278</v>
      </c>
      <c r="L201" t="s">
        <v>289</v>
      </c>
      <c r="M201">
        <v>34</v>
      </c>
      <c r="U201" t="s">
        <v>462</v>
      </c>
    </row>
    <row r="202" spans="1:21" x14ac:dyDescent="0.3">
      <c r="A202">
        <v>35</v>
      </c>
      <c r="B202">
        <v>6</v>
      </c>
      <c r="C202" t="s">
        <v>216</v>
      </c>
      <c r="D202" t="s">
        <v>42</v>
      </c>
      <c r="E202" t="s">
        <v>24</v>
      </c>
      <c r="F202" t="s">
        <v>21</v>
      </c>
      <c r="G202" t="s">
        <v>27</v>
      </c>
      <c r="H202" t="s">
        <v>71</v>
      </c>
      <c r="I202">
        <v>1</v>
      </c>
      <c r="J202" t="s">
        <v>16</v>
      </c>
      <c r="K202" t="s">
        <v>279</v>
      </c>
      <c r="L202" t="s">
        <v>276</v>
      </c>
      <c r="M202">
        <v>34</v>
      </c>
      <c r="U202" t="s">
        <v>462</v>
      </c>
    </row>
    <row r="203" spans="1:21" x14ac:dyDescent="0.3">
      <c r="A203">
        <v>35</v>
      </c>
      <c r="B203">
        <v>7</v>
      </c>
      <c r="C203" t="s">
        <v>216</v>
      </c>
      <c r="D203" t="s">
        <v>42</v>
      </c>
      <c r="E203" t="s">
        <v>24</v>
      </c>
      <c r="F203" t="s">
        <v>21</v>
      </c>
      <c r="G203" t="s">
        <v>27</v>
      </c>
      <c r="H203" t="s">
        <v>71</v>
      </c>
      <c r="I203">
        <v>1</v>
      </c>
      <c r="J203" t="s">
        <v>16</v>
      </c>
      <c r="K203" t="s">
        <v>280</v>
      </c>
      <c r="L203" t="s">
        <v>276</v>
      </c>
      <c r="M203">
        <v>32</v>
      </c>
      <c r="U203" t="s">
        <v>462</v>
      </c>
    </row>
    <row r="204" spans="1:21" x14ac:dyDescent="0.3">
      <c r="A204">
        <v>35</v>
      </c>
      <c r="B204">
        <v>8</v>
      </c>
      <c r="C204" t="s">
        <v>216</v>
      </c>
      <c r="D204" t="s">
        <v>42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16</v>
      </c>
      <c r="K204" t="s">
        <v>416</v>
      </c>
      <c r="L204" t="s">
        <v>417</v>
      </c>
      <c r="M204">
        <v>47</v>
      </c>
      <c r="O204">
        <v>57</v>
      </c>
      <c r="U204" t="s">
        <v>462</v>
      </c>
    </row>
    <row r="205" spans="1:21" x14ac:dyDescent="0.3">
      <c r="A205">
        <v>36</v>
      </c>
      <c r="B205">
        <v>1</v>
      </c>
      <c r="C205" t="s">
        <v>216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16</v>
      </c>
      <c r="K205" t="s">
        <v>275</v>
      </c>
      <c r="L205" t="s">
        <v>276</v>
      </c>
      <c r="M205">
        <v>27</v>
      </c>
      <c r="U205" t="s">
        <v>464</v>
      </c>
    </row>
    <row r="206" spans="1:21" x14ac:dyDescent="0.3">
      <c r="A206">
        <v>36</v>
      </c>
      <c r="B206">
        <v>2</v>
      </c>
      <c r="C206" t="s">
        <v>216</v>
      </c>
      <c r="D206" t="s">
        <v>43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16</v>
      </c>
      <c r="K206" t="s">
        <v>277</v>
      </c>
      <c r="L206" t="s">
        <v>276</v>
      </c>
      <c r="M206">
        <v>27</v>
      </c>
      <c r="U206" t="s">
        <v>464</v>
      </c>
    </row>
    <row r="207" spans="1:21" x14ac:dyDescent="0.3">
      <c r="A207">
        <v>36</v>
      </c>
      <c r="B207">
        <v>3</v>
      </c>
      <c r="C207" t="s">
        <v>216</v>
      </c>
      <c r="D207" t="s">
        <v>43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16</v>
      </c>
      <c r="K207" t="s">
        <v>278</v>
      </c>
      <c r="L207" t="s">
        <v>276</v>
      </c>
      <c r="M207">
        <v>25</v>
      </c>
      <c r="U207" t="s">
        <v>464</v>
      </c>
    </row>
    <row r="208" spans="1:21" x14ac:dyDescent="0.3">
      <c r="A208">
        <v>36</v>
      </c>
      <c r="B208">
        <v>4</v>
      </c>
      <c r="C208" t="s">
        <v>216</v>
      </c>
      <c r="D208" t="s">
        <v>43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16</v>
      </c>
      <c r="K208" t="s">
        <v>279</v>
      </c>
      <c r="L208" t="s">
        <v>276</v>
      </c>
      <c r="M208">
        <v>27</v>
      </c>
      <c r="U208" t="s">
        <v>464</v>
      </c>
    </row>
    <row r="209" spans="1:21" x14ac:dyDescent="0.3">
      <c r="A209">
        <v>36</v>
      </c>
      <c r="B209">
        <v>5</v>
      </c>
      <c r="C209" t="s">
        <v>216</v>
      </c>
      <c r="D209" t="s">
        <v>43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16</v>
      </c>
      <c r="K209" t="s">
        <v>280</v>
      </c>
      <c r="L209" t="s">
        <v>276</v>
      </c>
      <c r="M209">
        <v>32</v>
      </c>
      <c r="U209" t="s">
        <v>464</v>
      </c>
    </row>
    <row r="210" spans="1:21" x14ac:dyDescent="0.3">
      <c r="A210">
        <v>37</v>
      </c>
      <c r="B210">
        <v>1</v>
      </c>
      <c r="C210" t="s">
        <v>216</v>
      </c>
      <c r="D210" t="s">
        <v>44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16</v>
      </c>
      <c r="K210" t="s">
        <v>275</v>
      </c>
      <c r="L210" t="s">
        <v>276</v>
      </c>
      <c r="M210">
        <v>27</v>
      </c>
      <c r="U210" t="s">
        <v>466</v>
      </c>
    </row>
    <row r="211" spans="1:21" x14ac:dyDescent="0.3">
      <c r="A211">
        <v>37</v>
      </c>
      <c r="B211">
        <v>2</v>
      </c>
      <c r="C211" t="s">
        <v>216</v>
      </c>
      <c r="D211" t="s">
        <v>44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16</v>
      </c>
      <c r="K211" t="s">
        <v>277</v>
      </c>
      <c r="L211" t="s">
        <v>276</v>
      </c>
      <c r="M211">
        <v>27</v>
      </c>
      <c r="U211" t="s">
        <v>466</v>
      </c>
    </row>
    <row r="212" spans="1:21" x14ac:dyDescent="0.3">
      <c r="A212">
        <v>37</v>
      </c>
      <c r="B212">
        <v>3</v>
      </c>
      <c r="C212" t="s">
        <v>216</v>
      </c>
      <c r="D212" t="s">
        <v>44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16</v>
      </c>
      <c r="K212" t="s">
        <v>884</v>
      </c>
      <c r="L212" t="s">
        <v>276</v>
      </c>
      <c r="M212">
        <v>27</v>
      </c>
      <c r="U212" t="s">
        <v>466</v>
      </c>
    </row>
    <row r="213" spans="1:21" x14ac:dyDescent="0.3">
      <c r="A213">
        <v>37</v>
      </c>
      <c r="B213">
        <v>4</v>
      </c>
      <c r="C213" t="s">
        <v>216</v>
      </c>
      <c r="D213" t="s">
        <v>44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16</v>
      </c>
      <c r="K213" t="s">
        <v>278</v>
      </c>
      <c r="L213" t="s">
        <v>276</v>
      </c>
      <c r="M213">
        <v>27</v>
      </c>
      <c r="U213" t="s">
        <v>466</v>
      </c>
    </row>
    <row r="214" spans="1:21" x14ac:dyDescent="0.3">
      <c r="A214">
        <v>37</v>
      </c>
      <c r="B214">
        <v>5</v>
      </c>
      <c r="C214" t="s">
        <v>216</v>
      </c>
      <c r="D214" t="s">
        <v>44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16</v>
      </c>
      <c r="K214" t="s">
        <v>279</v>
      </c>
      <c r="L214" t="s">
        <v>276</v>
      </c>
      <c r="M214">
        <v>27</v>
      </c>
      <c r="U214" t="s">
        <v>466</v>
      </c>
    </row>
    <row r="215" spans="1:21" x14ac:dyDescent="0.3">
      <c r="A215">
        <v>37</v>
      </c>
      <c r="B215">
        <v>6</v>
      </c>
      <c r="C215" t="s">
        <v>216</v>
      </c>
      <c r="D215" t="s">
        <v>44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16</v>
      </c>
      <c r="K215" t="s">
        <v>280</v>
      </c>
      <c r="L215" t="s">
        <v>276</v>
      </c>
      <c r="M215">
        <v>27</v>
      </c>
      <c r="U215" t="s">
        <v>466</v>
      </c>
    </row>
    <row r="216" spans="1:21" x14ac:dyDescent="0.3">
      <c r="A216">
        <v>38</v>
      </c>
      <c r="B216">
        <v>1</v>
      </c>
      <c r="C216" t="s">
        <v>216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16</v>
      </c>
      <c r="K216" t="s">
        <v>275</v>
      </c>
      <c r="L216" t="s">
        <v>276</v>
      </c>
      <c r="M216">
        <v>27</v>
      </c>
      <c r="U216" t="s">
        <v>468</v>
      </c>
    </row>
    <row r="217" spans="1:21" x14ac:dyDescent="0.3">
      <c r="A217">
        <v>38</v>
      </c>
      <c r="B217">
        <v>2</v>
      </c>
      <c r="C217" t="s">
        <v>216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16</v>
      </c>
      <c r="K217" t="s">
        <v>277</v>
      </c>
      <c r="L217" t="s">
        <v>276</v>
      </c>
      <c r="M217">
        <v>27</v>
      </c>
      <c r="U217" t="s">
        <v>468</v>
      </c>
    </row>
    <row r="218" spans="1:21" x14ac:dyDescent="0.3">
      <c r="A218">
        <v>38</v>
      </c>
      <c r="B218">
        <v>3</v>
      </c>
      <c r="C218" t="s">
        <v>216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16</v>
      </c>
      <c r="K218" t="s">
        <v>278</v>
      </c>
      <c r="L218" t="s">
        <v>276</v>
      </c>
      <c r="M218">
        <v>27</v>
      </c>
      <c r="U218" t="s">
        <v>468</v>
      </c>
    </row>
    <row r="219" spans="1:21" x14ac:dyDescent="0.3">
      <c r="A219">
        <v>38</v>
      </c>
      <c r="B219">
        <v>4</v>
      </c>
      <c r="C219" t="s">
        <v>216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16</v>
      </c>
      <c r="K219" t="s">
        <v>279</v>
      </c>
      <c r="L219" t="s">
        <v>276</v>
      </c>
      <c r="M219">
        <v>27</v>
      </c>
      <c r="U219" t="s">
        <v>468</v>
      </c>
    </row>
    <row r="220" spans="1:21" x14ac:dyDescent="0.3">
      <c r="A220">
        <v>38</v>
      </c>
      <c r="B220">
        <v>5</v>
      </c>
      <c r="C220" t="s">
        <v>216</v>
      </c>
      <c r="D220" t="s">
        <v>45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16</v>
      </c>
      <c r="K220" t="s">
        <v>280</v>
      </c>
      <c r="L220" t="s">
        <v>276</v>
      </c>
      <c r="M220">
        <v>27</v>
      </c>
      <c r="U220" t="s">
        <v>468</v>
      </c>
    </row>
    <row r="221" spans="1:21" x14ac:dyDescent="0.3">
      <c r="A221">
        <v>39</v>
      </c>
      <c r="B221">
        <v>1</v>
      </c>
      <c r="C221" t="s">
        <v>216</v>
      </c>
      <c r="D221" t="s">
        <v>46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16</v>
      </c>
      <c r="K221" t="s">
        <v>275</v>
      </c>
      <c r="L221" t="s">
        <v>289</v>
      </c>
      <c r="M221">
        <v>35</v>
      </c>
      <c r="U221" t="s">
        <v>470</v>
      </c>
    </row>
    <row r="222" spans="1:21" x14ac:dyDescent="0.3">
      <c r="A222">
        <v>39</v>
      </c>
      <c r="B222">
        <v>2</v>
      </c>
      <c r="C222" t="s">
        <v>216</v>
      </c>
      <c r="D222" t="s">
        <v>46</v>
      </c>
      <c r="E222" t="s">
        <v>24</v>
      </c>
      <c r="F222" t="s">
        <v>21</v>
      </c>
      <c r="G222" t="s">
        <v>27</v>
      </c>
      <c r="H222" t="s">
        <v>71</v>
      </c>
      <c r="I222">
        <v>1</v>
      </c>
      <c r="J222" t="s">
        <v>16</v>
      </c>
      <c r="K222" t="s">
        <v>885</v>
      </c>
      <c r="L222" t="s">
        <v>289</v>
      </c>
      <c r="M222">
        <v>44</v>
      </c>
      <c r="U222" t="s">
        <v>470</v>
      </c>
    </row>
    <row r="223" spans="1:21" x14ac:dyDescent="0.3">
      <c r="A223">
        <v>39</v>
      </c>
      <c r="B223">
        <v>3</v>
      </c>
      <c r="C223" t="s">
        <v>216</v>
      </c>
      <c r="D223" t="s">
        <v>46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16</v>
      </c>
      <c r="K223" t="s">
        <v>277</v>
      </c>
      <c r="L223" t="s">
        <v>276</v>
      </c>
      <c r="M223">
        <v>30</v>
      </c>
      <c r="U223" t="s">
        <v>470</v>
      </c>
    </row>
    <row r="224" spans="1:21" x14ac:dyDescent="0.3">
      <c r="A224">
        <v>39</v>
      </c>
      <c r="B224">
        <v>4</v>
      </c>
      <c r="C224" t="s">
        <v>216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16</v>
      </c>
      <c r="K224" t="s">
        <v>884</v>
      </c>
      <c r="L224" t="s">
        <v>276</v>
      </c>
      <c r="M224">
        <v>30</v>
      </c>
      <c r="U224" t="s">
        <v>470</v>
      </c>
    </row>
    <row r="225" spans="1:21" x14ac:dyDescent="0.3">
      <c r="A225">
        <v>39</v>
      </c>
      <c r="B225">
        <v>5</v>
      </c>
      <c r="C225" t="s">
        <v>216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16</v>
      </c>
      <c r="K225" t="s">
        <v>278</v>
      </c>
      <c r="L225" t="s">
        <v>289</v>
      </c>
      <c r="M225">
        <v>35</v>
      </c>
      <c r="U225" t="s">
        <v>470</v>
      </c>
    </row>
    <row r="226" spans="1:21" x14ac:dyDescent="0.3">
      <c r="A226">
        <v>39</v>
      </c>
      <c r="B226">
        <v>6</v>
      </c>
      <c r="C226" t="s">
        <v>216</v>
      </c>
      <c r="D226" t="s">
        <v>46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16</v>
      </c>
      <c r="K226" t="s">
        <v>279</v>
      </c>
      <c r="L226" t="s">
        <v>276</v>
      </c>
      <c r="M226">
        <v>32</v>
      </c>
      <c r="U226" t="s">
        <v>470</v>
      </c>
    </row>
    <row r="227" spans="1:21" x14ac:dyDescent="0.3">
      <c r="A227">
        <v>39</v>
      </c>
      <c r="B227">
        <v>7</v>
      </c>
      <c r="C227" t="s">
        <v>216</v>
      </c>
      <c r="D227" t="s">
        <v>46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16</v>
      </c>
      <c r="K227" t="s">
        <v>280</v>
      </c>
      <c r="L227" t="s">
        <v>276</v>
      </c>
      <c r="M227">
        <v>32</v>
      </c>
      <c r="U227" t="s">
        <v>470</v>
      </c>
    </row>
    <row r="228" spans="1:21" x14ac:dyDescent="0.3">
      <c r="A228">
        <v>39</v>
      </c>
      <c r="B228">
        <v>8</v>
      </c>
      <c r="C228" t="s">
        <v>216</v>
      </c>
      <c r="D228" t="s">
        <v>46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16</v>
      </c>
      <c r="K228" t="s">
        <v>416</v>
      </c>
      <c r="L228" t="s">
        <v>417</v>
      </c>
      <c r="M228">
        <v>45</v>
      </c>
      <c r="O228">
        <v>55</v>
      </c>
      <c r="U228" t="s">
        <v>470</v>
      </c>
    </row>
    <row r="229" spans="1:21" x14ac:dyDescent="0.3">
      <c r="A229">
        <v>40</v>
      </c>
      <c r="B229">
        <v>1</v>
      </c>
      <c r="C229" t="s">
        <v>216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16</v>
      </c>
      <c r="K229" t="s">
        <v>275</v>
      </c>
      <c r="L229" t="s">
        <v>276</v>
      </c>
      <c r="M229">
        <v>27</v>
      </c>
      <c r="U229" t="s">
        <v>472</v>
      </c>
    </row>
    <row r="230" spans="1:21" x14ac:dyDescent="0.3">
      <c r="A230">
        <v>40</v>
      </c>
      <c r="B230">
        <v>2</v>
      </c>
      <c r="C230" t="s">
        <v>216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16</v>
      </c>
      <c r="K230" t="s">
        <v>277</v>
      </c>
      <c r="L230" t="s">
        <v>276</v>
      </c>
      <c r="M230">
        <v>27</v>
      </c>
      <c r="U230" t="s">
        <v>472</v>
      </c>
    </row>
    <row r="231" spans="1:21" x14ac:dyDescent="0.3">
      <c r="A231">
        <v>40</v>
      </c>
      <c r="B231">
        <v>3</v>
      </c>
      <c r="C231" t="s">
        <v>216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16</v>
      </c>
      <c r="K231" t="s">
        <v>884</v>
      </c>
      <c r="L231" t="s">
        <v>276</v>
      </c>
      <c r="M231">
        <v>27</v>
      </c>
      <c r="U231" t="s">
        <v>472</v>
      </c>
    </row>
    <row r="232" spans="1:21" x14ac:dyDescent="0.3">
      <c r="A232">
        <v>40</v>
      </c>
      <c r="B232">
        <v>4</v>
      </c>
      <c r="C232" t="s">
        <v>216</v>
      </c>
      <c r="D232" t="s">
        <v>47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16</v>
      </c>
      <c r="K232" t="s">
        <v>278</v>
      </c>
      <c r="L232" t="s">
        <v>276</v>
      </c>
      <c r="M232">
        <v>27</v>
      </c>
      <c r="U232" t="s">
        <v>472</v>
      </c>
    </row>
    <row r="233" spans="1:21" x14ac:dyDescent="0.3">
      <c r="A233">
        <v>40</v>
      </c>
      <c r="B233">
        <v>5</v>
      </c>
      <c r="C233" t="s">
        <v>216</v>
      </c>
      <c r="D233" t="s">
        <v>47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16</v>
      </c>
      <c r="K233" t="s">
        <v>279</v>
      </c>
      <c r="L233" t="s">
        <v>276</v>
      </c>
      <c r="M233">
        <v>27</v>
      </c>
      <c r="U233" t="s">
        <v>472</v>
      </c>
    </row>
    <row r="234" spans="1:21" x14ac:dyDescent="0.3">
      <c r="A234">
        <v>40</v>
      </c>
      <c r="B234">
        <v>6</v>
      </c>
      <c r="C234" t="s">
        <v>216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16</v>
      </c>
      <c r="K234" t="s">
        <v>280</v>
      </c>
      <c r="L234" t="s">
        <v>276</v>
      </c>
      <c r="M234">
        <v>27</v>
      </c>
      <c r="U234" t="s">
        <v>472</v>
      </c>
    </row>
    <row r="235" spans="1:21" x14ac:dyDescent="0.3">
      <c r="A235">
        <v>41</v>
      </c>
      <c r="B235">
        <v>1</v>
      </c>
      <c r="C235" t="s">
        <v>216</v>
      </c>
      <c r="D235" t="s">
        <v>47</v>
      </c>
      <c r="E235" t="s">
        <v>24</v>
      </c>
      <c r="F235" t="s">
        <v>25</v>
      </c>
      <c r="G235" t="s">
        <v>27</v>
      </c>
      <c r="H235" t="s">
        <v>229</v>
      </c>
      <c r="I235">
        <v>1</v>
      </c>
      <c r="J235" t="s">
        <v>16</v>
      </c>
      <c r="K235" t="s">
        <v>275</v>
      </c>
      <c r="L235" t="s">
        <v>289</v>
      </c>
      <c r="M235">
        <v>33</v>
      </c>
      <c r="U235" t="s">
        <v>474</v>
      </c>
    </row>
    <row r="236" spans="1:21" x14ac:dyDescent="0.3">
      <c r="A236">
        <v>41</v>
      </c>
      <c r="B236">
        <v>2</v>
      </c>
      <c r="C236" t="s">
        <v>216</v>
      </c>
      <c r="D236" t="s">
        <v>47</v>
      </c>
      <c r="E236" t="s">
        <v>24</v>
      </c>
      <c r="F236" t="s">
        <v>25</v>
      </c>
      <c r="G236" t="s">
        <v>27</v>
      </c>
      <c r="H236" t="s">
        <v>229</v>
      </c>
      <c r="I236">
        <v>1</v>
      </c>
      <c r="J236" t="s">
        <v>16</v>
      </c>
      <c r="K236" t="s">
        <v>277</v>
      </c>
      <c r="L236" t="s">
        <v>276</v>
      </c>
      <c r="M236">
        <v>27</v>
      </c>
      <c r="U236" t="s">
        <v>474</v>
      </c>
    </row>
    <row r="237" spans="1:21" x14ac:dyDescent="0.3">
      <c r="A237">
        <v>41</v>
      </c>
      <c r="B237">
        <v>3</v>
      </c>
      <c r="C237" t="s">
        <v>216</v>
      </c>
      <c r="D237" t="s">
        <v>47</v>
      </c>
      <c r="E237" t="s">
        <v>24</v>
      </c>
      <c r="F237" t="s">
        <v>25</v>
      </c>
      <c r="G237" t="s">
        <v>27</v>
      </c>
      <c r="H237" t="s">
        <v>229</v>
      </c>
      <c r="I237">
        <v>1</v>
      </c>
      <c r="J237" t="s">
        <v>16</v>
      </c>
      <c r="K237" t="s">
        <v>884</v>
      </c>
      <c r="L237" t="s">
        <v>276</v>
      </c>
      <c r="M237">
        <v>27</v>
      </c>
      <c r="U237" t="s">
        <v>474</v>
      </c>
    </row>
    <row r="238" spans="1:21" x14ac:dyDescent="0.3">
      <c r="A238">
        <v>41</v>
      </c>
      <c r="B238">
        <v>4</v>
      </c>
      <c r="C238" t="s">
        <v>216</v>
      </c>
      <c r="D238" t="s">
        <v>47</v>
      </c>
      <c r="E238" t="s">
        <v>24</v>
      </c>
      <c r="F238" t="s">
        <v>25</v>
      </c>
      <c r="G238" t="s">
        <v>27</v>
      </c>
      <c r="H238" t="s">
        <v>229</v>
      </c>
      <c r="I238">
        <v>1</v>
      </c>
      <c r="J238" t="s">
        <v>16</v>
      </c>
      <c r="K238" t="s">
        <v>278</v>
      </c>
      <c r="L238" t="s">
        <v>289</v>
      </c>
      <c r="M238">
        <v>33</v>
      </c>
      <c r="U238" t="s">
        <v>474</v>
      </c>
    </row>
    <row r="239" spans="1:21" x14ac:dyDescent="0.3">
      <c r="A239">
        <v>41</v>
      </c>
      <c r="B239">
        <v>5</v>
      </c>
      <c r="C239" t="s">
        <v>216</v>
      </c>
      <c r="D239" t="s">
        <v>47</v>
      </c>
      <c r="E239" t="s">
        <v>24</v>
      </c>
      <c r="F239" t="s">
        <v>25</v>
      </c>
      <c r="G239" t="s">
        <v>27</v>
      </c>
      <c r="H239" t="s">
        <v>229</v>
      </c>
      <c r="I239">
        <v>1</v>
      </c>
      <c r="J239" t="s">
        <v>16</v>
      </c>
      <c r="K239" t="s">
        <v>279</v>
      </c>
      <c r="L239" t="s">
        <v>276</v>
      </c>
      <c r="M239">
        <v>27</v>
      </c>
      <c r="U239" t="s">
        <v>474</v>
      </c>
    </row>
    <row r="240" spans="1:21" x14ac:dyDescent="0.3">
      <c r="A240">
        <v>41</v>
      </c>
      <c r="B240">
        <v>6</v>
      </c>
      <c r="C240" t="s">
        <v>216</v>
      </c>
      <c r="D240" t="s">
        <v>47</v>
      </c>
      <c r="E240" t="s">
        <v>24</v>
      </c>
      <c r="F240" t="s">
        <v>25</v>
      </c>
      <c r="G240" t="s">
        <v>27</v>
      </c>
      <c r="H240" t="s">
        <v>229</v>
      </c>
      <c r="I240">
        <v>1</v>
      </c>
      <c r="J240" t="s">
        <v>16</v>
      </c>
      <c r="K240" t="s">
        <v>280</v>
      </c>
      <c r="L240" t="s">
        <v>276</v>
      </c>
      <c r="M240">
        <v>27</v>
      </c>
      <c r="U240" t="s">
        <v>474</v>
      </c>
    </row>
    <row r="241" spans="1:21" x14ac:dyDescent="0.3">
      <c r="A241">
        <v>42</v>
      </c>
      <c r="B241">
        <v>1</v>
      </c>
      <c r="C241" t="s">
        <v>216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16</v>
      </c>
      <c r="K241" t="s">
        <v>275</v>
      </c>
      <c r="L241" t="s">
        <v>276</v>
      </c>
      <c r="M241">
        <v>26</v>
      </c>
      <c r="U241" t="s">
        <v>475</v>
      </c>
    </row>
    <row r="242" spans="1:21" x14ac:dyDescent="0.3">
      <c r="A242">
        <v>42</v>
      </c>
      <c r="B242">
        <v>2</v>
      </c>
      <c r="C242" t="s">
        <v>216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16</v>
      </c>
      <c r="K242" t="s">
        <v>885</v>
      </c>
      <c r="L242" t="s">
        <v>276</v>
      </c>
      <c r="M242">
        <v>26</v>
      </c>
      <c r="U242" t="s">
        <v>475</v>
      </c>
    </row>
    <row r="243" spans="1:21" x14ac:dyDescent="0.3">
      <c r="A243">
        <v>42</v>
      </c>
      <c r="B243">
        <v>3</v>
      </c>
      <c r="C243" t="s">
        <v>216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16</v>
      </c>
      <c r="K243" t="s">
        <v>277</v>
      </c>
      <c r="L243" t="s">
        <v>276</v>
      </c>
      <c r="M243">
        <v>26</v>
      </c>
      <c r="U243" t="s">
        <v>475</v>
      </c>
    </row>
    <row r="244" spans="1:21" x14ac:dyDescent="0.3">
      <c r="A244">
        <v>42</v>
      </c>
      <c r="B244">
        <v>4</v>
      </c>
      <c r="C244" t="s">
        <v>216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16</v>
      </c>
      <c r="K244" t="s">
        <v>278</v>
      </c>
      <c r="L244" t="s">
        <v>276</v>
      </c>
      <c r="M244">
        <v>26</v>
      </c>
      <c r="U244" t="s">
        <v>475</v>
      </c>
    </row>
    <row r="245" spans="1:21" x14ac:dyDescent="0.3">
      <c r="A245">
        <v>42</v>
      </c>
      <c r="B245">
        <v>5</v>
      </c>
      <c r="C245" t="s">
        <v>216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16</v>
      </c>
      <c r="K245" t="s">
        <v>279</v>
      </c>
      <c r="L245" t="s">
        <v>276</v>
      </c>
      <c r="M245">
        <v>26</v>
      </c>
      <c r="U245" t="s">
        <v>475</v>
      </c>
    </row>
    <row r="246" spans="1:21" x14ac:dyDescent="0.3">
      <c r="A246">
        <v>42</v>
      </c>
      <c r="B246">
        <v>6</v>
      </c>
      <c r="C246" t="s">
        <v>216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16</v>
      </c>
      <c r="K246" t="s">
        <v>280</v>
      </c>
      <c r="L246" t="s">
        <v>276</v>
      </c>
      <c r="M246">
        <v>32</v>
      </c>
      <c r="U246" t="s">
        <v>475</v>
      </c>
    </row>
    <row r="247" spans="1:21" x14ac:dyDescent="0.3">
      <c r="A247">
        <v>43</v>
      </c>
      <c r="B247">
        <v>1</v>
      </c>
      <c r="C247" t="s">
        <v>218</v>
      </c>
      <c r="D247" t="s">
        <v>48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16</v>
      </c>
      <c r="K247" t="s">
        <v>275</v>
      </c>
      <c r="L247" t="s">
        <v>276</v>
      </c>
      <c r="M247">
        <v>26</v>
      </c>
      <c r="U247" t="s">
        <v>477</v>
      </c>
    </row>
    <row r="248" spans="1:21" x14ac:dyDescent="0.3">
      <c r="A248">
        <v>43</v>
      </c>
      <c r="B248">
        <v>2</v>
      </c>
      <c r="C248" t="s">
        <v>218</v>
      </c>
      <c r="D248" t="s">
        <v>48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16</v>
      </c>
      <c r="K248" t="s">
        <v>885</v>
      </c>
      <c r="L248" t="s">
        <v>276</v>
      </c>
      <c r="M248">
        <v>26</v>
      </c>
      <c r="U248" t="s">
        <v>477</v>
      </c>
    </row>
    <row r="249" spans="1:21" x14ac:dyDescent="0.3">
      <c r="A249">
        <v>43</v>
      </c>
      <c r="B249">
        <v>3</v>
      </c>
      <c r="C249" t="s">
        <v>218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16</v>
      </c>
      <c r="K249" t="s">
        <v>277</v>
      </c>
      <c r="L249" t="s">
        <v>276</v>
      </c>
      <c r="M249">
        <v>26</v>
      </c>
      <c r="U249" t="s">
        <v>477</v>
      </c>
    </row>
    <row r="250" spans="1:21" x14ac:dyDescent="0.3">
      <c r="A250">
        <v>43</v>
      </c>
      <c r="B250">
        <v>4</v>
      </c>
      <c r="C250" t="s">
        <v>218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16</v>
      </c>
      <c r="K250" t="s">
        <v>278</v>
      </c>
      <c r="L250" t="s">
        <v>276</v>
      </c>
      <c r="M250">
        <v>26</v>
      </c>
      <c r="U250" t="s">
        <v>477</v>
      </c>
    </row>
    <row r="251" spans="1:21" x14ac:dyDescent="0.3">
      <c r="A251">
        <v>43</v>
      </c>
      <c r="B251">
        <v>5</v>
      </c>
      <c r="C251" t="s">
        <v>218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16</v>
      </c>
      <c r="K251" t="s">
        <v>279</v>
      </c>
      <c r="L251" t="s">
        <v>276</v>
      </c>
      <c r="M251">
        <v>26</v>
      </c>
      <c r="U251" t="s">
        <v>477</v>
      </c>
    </row>
    <row r="252" spans="1:21" x14ac:dyDescent="0.3">
      <c r="A252">
        <v>43</v>
      </c>
      <c r="B252">
        <v>6</v>
      </c>
      <c r="C252" t="s">
        <v>218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16</v>
      </c>
      <c r="K252" t="s">
        <v>280</v>
      </c>
      <c r="L252" t="s">
        <v>276</v>
      </c>
      <c r="M252">
        <v>32</v>
      </c>
      <c r="U252" t="s">
        <v>477</v>
      </c>
    </row>
    <row r="253" spans="1:21" x14ac:dyDescent="0.3">
      <c r="A253">
        <v>44</v>
      </c>
      <c r="B253">
        <v>1</v>
      </c>
      <c r="C253" t="s">
        <v>226</v>
      </c>
      <c r="D253" t="s">
        <v>48</v>
      </c>
      <c r="E253" t="s">
        <v>24</v>
      </c>
      <c r="F253" t="s">
        <v>26</v>
      </c>
      <c r="G253" t="s">
        <v>49</v>
      </c>
      <c r="H253" t="s">
        <v>71</v>
      </c>
      <c r="I253">
        <v>1</v>
      </c>
      <c r="J253" t="s">
        <v>16</v>
      </c>
      <c r="K253" t="s">
        <v>275</v>
      </c>
      <c r="L253" t="s">
        <v>276</v>
      </c>
      <c r="M253">
        <v>26</v>
      </c>
      <c r="U253" t="s">
        <v>478</v>
      </c>
    </row>
    <row r="254" spans="1:21" x14ac:dyDescent="0.3">
      <c r="A254">
        <v>44</v>
      </c>
      <c r="B254">
        <v>2</v>
      </c>
      <c r="C254" t="s">
        <v>226</v>
      </c>
      <c r="D254" t="s">
        <v>48</v>
      </c>
      <c r="E254" t="s">
        <v>24</v>
      </c>
      <c r="F254" t="s">
        <v>26</v>
      </c>
      <c r="G254" t="s">
        <v>49</v>
      </c>
      <c r="H254" t="s">
        <v>71</v>
      </c>
      <c r="I254">
        <v>1</v>
      </c>
      <c r="J254" t="s">
        <v>16</v>
      </c>
      <c r="K254" t="s">
        <v>885</v>
      </c>
      <c r="L254" t="s">
        <v>276</v>
      </c>
      <c r="M254">
        <v>26</v>
      </c>
      <c r="U254" t="s">
        <v>478</v>
      </c>
    </row>
    <row r="255" spans="1:21" x14ac:dyDescent="0.3">
      <c r="A255">
        <v>44</v>
      </c>
      <c r="B255">
        <v>3</v>
      </c>
      <c r="C255" t="s">
        <v>226</v>
      </c>
      <c r="D255" t="s">
        <v>48</v>
      </c>
      <c r="E255" t="s">
        <v>24</v>
      </c>
      <c r="F255" t="s">
        <v>26</v>
      </c>
      <c r="G255" t="s">
        <v>49</v>
      </c>
      <c r="H255" t="s">
        <v>71</v>
      </c>
      <c r="I255">
        <v>1</v>
      </c>
      <c r="J255" t="s">
        <v>16</v>
      </c>
      <c r="K255" t="s">
        <v>277</v>
      </c>
      <c r="L255" t="s">
        <v>276</v>
      </c>
      <c r="M255">
        <v>26</v>
      </c>
      <c r="U255" t="s">
        <v>478</v>
      </c>
    </row>
    <row r="256" spans="1:21" x14ac:dyDescent="0.3">
      <c r="A256">
        <v>44</v>
      </c>
      <c r="B256">
        <v>4</v>
      </c>
      <c r="C256" t="s">
        <v>226</v>
      </c>
      <c r="D256" t="s">
        <v>48</v>
      </c>
      <c r="E256" t="s">
        <v>24</v>
      </c>
      <c r="F256" t="s">
        <v>26</v>
      </c>
      <c r="G256" t="s">
        <v>49</v>
      </c>
      <c r="H256" t="s">
        <v>71</v>
      </c>
      <c r="I256">
        <v>1</v>
      </c>
      <c r="J256" t="s">
        <v>16</v>
      </c>
      <c r="K256" t="s">
        <v>278</v>
      </c>
      <c r="L256" t="s">
        <v>276</v>
      </c>
      <c r="M256">
        <v>26</v>
      </c>
      <c r="U256" t="s">
        <v>478</v>
      </c>
    </row>
    <row r="257" spans="1:21" x14ac:dyDescent="0.3">
      <c r="A257">
        <v>44</v>
      </c>
      <c r="B257">
        <v>5</v>
      </c>
      <c r="C257" t="s">
        <v>226</v>
      </c>
      <c r="D257" t="s">
        <v>48</v>
      </c>
      <c r="E257" t="s">
        <v>24</v>
      </c>
      <c r="F257" t="s">
        <v>26</v>
      </c>
      <c r="G257" t="s">
        <v>49</v>
      </c>
      <c r="H257" t="s">
        <v>71</v>
      </c>
      <c r="I257">
        <v>1</v>
      </c>
      <c r="J257" t="s">
        <v>16</v>
      </c>
      <c r="K257" t="s">
        <v>279</v>
      </c>
      <c r="L257" t="s">
        <v>276</v>
      </c>
      <c r="M257">
        <v>26</v>
      </c>
      <c r="U257" t="s">
        <v>478</v>
      </c>
    </row>
    <row r="258" spans="1:21" x14ac:dyDescent="0.3">
      <c r="A258">
        <v>44</v>
      </c>
      <c r="B258">
        <v>6</v>
      </c>
      <c r="C258" t="s">
        <v>226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16</v>
      </c>
      <c r="K258" t="s">
        <v>280</v>
      </c>
      <c r="L258" t="s">
        <v>276</v>
      </c>
      <c r="M258">
        <v>32</v>
      </c>
      <c r="U258" t="s">
        <v>478</v>
      </c>
    </row>
    <row r="259" spans="1:21" x14ac:dyDescent="0.3">
      <c r="A259">
        <v>45</v>
      </c>
      <c r="B259">
        <v>1</v>
      </c>
      <c r="C259" t="s">
        <v>216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16</v>
      </c>
      <c r="K259" t="s">
        <v>275</v>
      </c>
      <c r="L259" t="s">
        <v>276</v>
      </c>
      <c r="M259">
        <v>26</v>
      </c>
      <c r="U259" t="s">
        <v>479</v>
      </c>
    </row>
    <row r="260" spans="1:21" x14ac:dyDescent="0.3">
      <c r="A260">
        <v>45</v>
      </c>
      <c r="B260">
        <v>2</v>
      </c>
      <c r="C260" t="s">
        <v>216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16</v>
      </c>
      <c r="K260" t="s">
        <v>885</v>
      </c>
      <c r="L260" t="s">
        <v>276</v>
      </c>
      <c r="M260">
        <v>26</v>
      </c>
      <c r="U260" t="s">
        <v>479</v>
      </c>
    </row>
    <row r="261" spans="1:21" x14ac:dyDescent="0.3">
      <c r="A261">
        <v>45</v>
      </c>
      <c r="B261">
        <v>3</v>
      </c>
      <c r="C261" t="s">
        <v>216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16</v>
      </c>
      <c r="K261" t="s">
        <v>884</v>
      </c>
      <c r="L261" t="s">
        <v>276</v>
      </c>
      <c r="M261">
        <v>26</v>
      </c>
      <c r="U261" t="s">
        <v>479</v>
      </c>
    </row>
    <row r="262" spans="1:21" x14ac:dyDescent="0.3">
      <c r="A262">
        <v>45</v>
      </c>
      <c r="B262">
        <v>4</v>
      </c>
      <c r="C262" t="s">
        <v>216</v>
      </c>
      <c r="D262" t="s">
        <v>50</v>
      </c>
      <c r="E262" t="s">
        <v>28</v>
      </c>
      <c r="F262" t="s">
        <v>25</v>
      </c>
      <c r="G262" t="s">
        <v>49</v>
      </c>
      <c r="H262" t="s">
        <v>71</v>
      </c>
      <c r="I262">
        <v>1</v>
      </c>
      <c r="J262" t="s">
        <v>16</v>
      </c>
      <c r="K262" t="s">
        <v>278</v>
      </c>
      <c r="L262" t="s">
        <v>276</v>
      </c>
      <c r="M262">
        <v>26</v>
      </c>
      <c r="U262" t="s">
        <v>479</v>
      </c>
    </row>
    <row r="263" spans="1:21" x14ac:dyDescent="0.3">
      <c r="A263">
        <v>45</v>
      </c>
      <c r="B263">
        <v>5</v>
      </c>
      <c r="C263" t="s">
        <v>216</v>
      </c>
      <c r="D263" t="s">
        <v>50</v>
      </c>
      <c r="E263" t="s">
        <v>28</v>
      </c>
      <c r="F263" t="s">
        <v>25</v>
      </c>
      <c r="G263" t="s">
        <v>49</v>
      </c>
      <c r="H263" t="s">
        <v>71</v>
      </c>
      <c r="I263">
        <v>1</v>
      </c>
      <c r="J263" t="s">
        <v>16</v>
      </c>
      <c r="K263" t="s">
        <v>279</v>
      </c>
      <c r="L263" t="s">
        <v>276</v>
      </c>
      <c r="M263">
        <v>26</v>
      </c>
      <c r="U263" t="s">
        <v>479</v>
      </c>
    </row>
    <row r="264" spans="1:21" x14ac:dyDescent="0.3">
      <c r="A264">
        <v>45</v>
      </c>
      <c r="B264">
        <v>6</v>
      </c>
      <c r="C264" t="s">
        <v>216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16</v>
      </c>
      <c r="K264" t="s">
        <v>280</v>
      </c>
      <c r="L264" t="s">
        <v>276</v>
      </c>
      <c r="M264">
        <v>26</v>
      </c>
      <c r="U264" t="s">
        <v>479</v>
      </c>
    </row>
    <row r="265" spans="1:21" x14ac:dyDescent="0.3">
      <c r="A265">
        <v>46</v>
      </c>
      <c r="B265">
        <v>1</v>
      </c>
      <c r="C265" t="s">
        <v>218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16</v>
      </c>
      <c r="K265" t="s">
        <v>275</v>
      </c>
      <c r="L265" t="s">
        <v>276</v>
      </c>
      <c r="M265">
        <v>26</v>
      </c>
      <c r="U265" t="s">
        <v>481</v>
      </c>
    </row>
    <row r="266" spans="1:21" x14ac:dyDescent="0.3">
      <c r="A266">
        <v>46</v>
      </c>
      <c r="B266">
        <v>2</v>
      </c>
      <c r="C266" t="s">
        <v>218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16</v>
      </c>
      <c r="K266" t="s">
        <v>885</v>
      </c>
      <c r="L266" t="s">
        <v>276</v>
      </c>
      <c r="M266">
        <v>26</v>
      </c>
      <c r="U266" t="s">
        <v>481</v>
      </c>
    </row>
    <row r="267" spans="1:21" x14ac:dyDescent="0.3">
      <c r="A267">
        <v>46</v>
      </c>
      <c r="B267">
        <v>3</v>
      </c>
      <c r="C267" t="s">
        <v>218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16</v>
      </c>
      <c r="K267" t="s">
        <v>884</v>
      </c>
      <c r="L267" t="s">
        <v>276</v>
      </c>
      <c r="M267">
        <v>26</v>
      </c>
      <c r="U267" t="s">
        <v>481</v>
      </c>
    </row>
    <row r="268" spans="1:21" x14ac:dyDescent="0.3">
      <c r="A268">
        <v>46</v>
      </c>
      <c r="B268">
        <v>4</v>
      </c>
      <c r="C268" t="s">
        <v>218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16</v>
      </c>
      <c r="K268" t="s">
        <v>278</v>
      </c>
      <c r="L268" t="s">
        <v>276</v>
      </c>
      <c r="M268">
        <v>26</v>
      </c>
      <c r="U268" t="s">
        <v>481</v>
      </c>
    </row>
    <row r="269" spans="1:21" x14ac:dyDescent="0.3">
      <c r="A269">
        <v>46</v>
      </c>
      <c r="B269">
        <v>5</v>
      </c>
      <c r="C269" t="s">
        <v>218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16</v>
      </c>
      <c r="K269" t="s">
        <v>279</v>
      </c>
      <c r="L269" t="s">
        <v>276</v>
      </c>
      <c r="M269">
        <v>26</v>
      </c>
      <c r="U269" t="s">
        <v>481</v>
      </c>
    </row>
    <row r="270" spans="1:21" x14ac:dyDescent="0.3">
      <c r="A270">
        <v>46</v>
      </c>
      <c r="B270">
        <v>6</v>
      </c>
      <c r="C270" t="s">
        <v>218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16</v>
      </c>
      <c r="K270" t="s">
        <v>280</v>
      </c>
      <c r="L270" t="s">
        <v>276</v>
      </c>
      <c r="M270">
        <v>26</v>
      </c>
      <c r="U270" t="s">
        <v>481</v>
      </c>
    </row>
    <row r="271" spans="1:21" x14ac:dyDescent="0.3">
      <c r="A271">
        <v>47</v>
      </c>
      <c r="B271">
        <v>1</v>
      </c>
      <c r="C271" t="s">
        <v>226</v>
      </c>
      <c r="D271" t="s">
        <v>50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16</v>
      </c>
      <c r="K271" t="s">
        <v>275</v>
      </c>
      <c r="L271" t="s">
        <v>413</v>
      </c>
      <c r="M271">
        <v>30</v>
      </c>
      <c r="U271" t="s">
        <v>482</v>
      </c>
    </row>
    <row r="272" spans="1:21" x14ac:dyDescent="0.3">
      <c r="A272">
        <v>47</v>
      </c>
      <c r="B272">
        <v>2</v>
      </c>
      <c r="C272" t="s">
        <v>226</v>
      </c>
      <c r="D272" t="s">
        <v>50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16</v>
      </c>
      <c r="K272" t="s">
        <v>885</v>
      </c>
      <c r="L272" t="s">
        <v>276</v>
      </c>
      <c r="M272">
        <v>27</v>
      </c>
      <c r="U272" t="s">
        <v>482</v>
      </c>
    </row>
    <row r="273" spans="1:21" x14ac:dyDescent="0.3">
      <c r="A273">
        <v>47</v>
      </c>
      <c r="B273">
        <v>3</v>
      </c>
      <c r="C273" t="s">
        <v>226</v>
      </c>
      <c r="D273" t="s">
        <v>50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16</v>
      </c>
      <c r="K273" t="s">
        <v>277</v>
      </c>
      <c r="L273" t="s">
        <v>276</v>
      </c>
      <c r="M273">
        <v>26</v>
      </c>
      <c r="U273" t="s">
        <v>482</v>
      </c>
    </row>
    <row r="274" spans="1:21" x14ac:dyDescent="0.3">
      <c r="A274">
        <v>47</v>
      </c>
      <c r="B274">
        <v>4</v>
      </c>
      <c r="C274" t="s">
        <v>226</v>
      </c>
      <c r="D274" t="s">
        <v>50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16</v>
      </c>
      <c r="K274" t="s">
        <v>884</v>
      </c>
      <c r="L274" t="s">
        <v>276</v>
      </c>
      <c r="M274">
        <v>26</v>
      </c>
      <c r="U274" t="s">
        <v>482</v>
      </c>
    </row>
    <row r="275" spans="1:21" x14ac:dyDescent="0.3">
      <c r="A275">
        <v>47</v>
      </c>
      <c r="B275">
        <v>5</v>
      </c>
      <c r="C275" t="s">
        <v>226</v>
      </c>
      <c r="D275" t="s">
        <v>50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16</v>
      </c>
      <c r="K275" t="s">
        <v>278</v>
      </c>
      <c r="L275" t="s">
        <v>413</v>
      </c>
      <c r="M275">
        <v>30</v>
      </c>
      <c r="U275" t="s">
        <v>482</v>
      </c>
    </row>
    <row r="276" spans="1:21" x14ac:dyDescent="0.3">
      <c r="A276">
        <v>47</v>
      </c>
      <c r="B276">
        <v>6</v>
      </c>
      <c r="C276" t="s">
        <v>226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16</v>
      </c>
      <c r="K276" t="s">
        <v>279</v>
      </c>
      <c r="L276" t="s">
        <v>276</v>
      </c>
      <c r="M276">
        <v>26</v>
      </c>
      <c r="U276" t="s">
        <v>482</v>
      </c>
    </row>
    <row r="277" spans="1:21" x14ac:dyDescent="0.3">
      <c r="A277">
        <v>47</v>
      </c>
      <c r="B277">
        <v>7</v>
      </c>
      <c r="C277" t="s">
        <v>226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16</v>
      </c>
      <c r="K277" t="s">
        <v>280</v>
      </c>
      <c r="L277" t="s">
        <v>276</v>
      </c>
      <c r="M277">
        <v>26</v>
      </c>
      <c r="U277" t="s">
        <v>482</v>
      </c>
    </row>
    <row r="278" spans="1:21" x14ac:dyDescent="0.3">
      <c r="A278">
        <v>47</v>
      </c>
      <c r="B278">
        <v>8</v>
      </c>
      <c r="C278" t="s">
        <v>226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16</v>
      </c>
      <c r="K278" t="s">
        <v>416</v>
      </c>
      <c r="L278" t="s">
        <v>417</v>
      </c>
      <c r="M278">
        <v>43</v>
      </c>
      <c r="O278">
        <v>53</v>
      </c>
      <c r="U278" t="s">
        <v>482</v>
      </c>
    </row>
    <row r="279" spans="1:21" x14ac:dyDescent="0.3">
      <c r="A279">
        <v>48</v>
      </c>
      <c r="B279">
        <v>1</v>
      </c>
      <c r="C279" t="s">
        <v>216</v>
      </c>
      <c r="D279" t="s">
        <v>398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16</v>
      </c>
      <c r="K279" t="s">
        <v>275</v>
      </c>
      <c r="L279" t="s">
        <v>276</v>
      </c>
      <c r="M279">
        <v>24</v>
      </c>
      <c r="U279" t="s">
        <v>483</v>
      </c>
    </row>
    <row r="280" spans="1:21" x14ac:dyDescent="0.3">
      <c r="A280">
        <v>48</v>
      </c>
      <c r="B280">
        <v>2</v>
      </c>
      <c r="C280" t="s">
        <v>216</v>
      </c>
      <c r="D280" t="s">
        <v>398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16</v>
      </c>
      <c r="K280" t="s">
        <v>885</v>
      </c>
      <c r="L280" t="s">
        <v>276</v>
      </c>
      <c r="M280">
        <v>24</v>
      </c>
      <c r="U280" t="s">
        <v>483</v>
      </c>
    </row>
    <row r="281" spans="1:21" x14ac:dyDescent="0.3">
      <c r="A281">
        <v>48</v>
      </c>
      <c r="B281">
        <v>3</v>
      </c>
      <c r="C281" t="s">
        <v>216</v>
      </c>
      <c r="D281" t="s">
        <v>398</v>
      </c>
      <c r="E281" t="s">
        <v>23</v>
      </c>
      <c r="F281" t="s">
        <v>31</v>
      </c>
      <c r="G281" t="s">
        <v>49</v>
      </c>
      <c r="H281" t="s">
        <v>71</v>
      </c>
      <c r="I281">
        <v>1</v>
      </c>
      <c r="J281" t="s">
        <v>16</v>
      </c>
      <c r="K281" t="s">
        <v>277</v>
      </c>
      <c r="L281" t="s">
        <v>276</v>
      </c>
      <c r="M281">
        <v>24</v>
      </c>
      <c r="U281" t="s">
        <v>483</v>
      </c>
    </row>
    <row r="282" spans="1:21" x14ac:dyDescent="0.3">
      <c r="A282">
        <v>48</v>
      </c>
      <c r="B282">
        <v>4</v>
      </c>
      <c r="C282" t="s">
        <v>216</v>
      </c>
      <c r="D282" t="s">
        <v>398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16</v>
      </c>
      <c r="K282" t="s">
        <v>278</v>
      </c>
      <c r="L282" t="s">
        <v>276</v>
      </c>
      <c r="M282">
        <v>24</v>
      </c>
      <c r="U282" t="s">
        <v>483</v>
      </c>
    </row>
    <row r="283" spans="1:21" x14ac:dyDescent="0.3">
      <c r="A283">
        <v>48</v>
      </c>
      <c r="B283">
        <v>5</v>
      </c>
      <c r="C283" t="s">
        <v>216</v>
      </c>
      <c r="D283" t="s">
        <v>398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16</v>
      </c>
      <c r="K283" t="s">
        <v>279</v>
      </c>
      <c r="L283" t="s">
        <v>276</v>
      </c>
      <c r="M283">
        <v>24</v>
      </c>
      <c r="U283" t="s">
        <v>483</v>
      </c>
    </row>
    <row r="284" spans="1:21" x14ac:dyDescent="0.3">
      <c r="A284">
        <v>48</v>
      </c>
      <c r="B284">
        <v>6</v>
      </c>
      <c r="C284" t="s">
        <v>216</v>
      </c>
      <c r="D284" t="s">
        <v>398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16</v>
      </c>
      <c r="K284" t="s">
        <v>280</v>
      </c>
      <c r="L284" t="s">
        <v>276</v>
      </c>
      <c r="M284">
        <v>24</v>
      </c>
      <c r="U284" t="s">
        <v>483</v>
      </c>
    </row>
    <row r="285" spans="1:21" x14ac:dyDescent="0.3">
      <c r="A285">
        <v>49</v>
      </c>
      <c r="B285">
        <v>1</v>
      </c>
      <c r="C285" t="s">
        <v>218</v>
      </c>
      <c r="D285" t="s">
        <v>398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16</v>
      </c>
      <c r="K285" t="s">
        <v>275</v>
      </c>
      <c r="L285" t="s">
        <v>276</v>
      </c>
      <c r="M285">
        <v>24</v>
      </c>
      <c r="U285" t="s">
        <v>485</v>
      </c>
    </row>
    <row r="286" spans="1:21" x14ac:dyDescent="0.3">
      <c r="A286">
        <v>49</v>
      </c>
      <c r="B286">
        <v>2</v>
      </c>
      <c r="C286" t="s">
        <v>218</v>
      </c>
      <c r="D286" t="s">
        <v>398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16</v>
      </c>
      <c r="K286" t="s">
        <v>885</v>
      </c>
      <c r="L286" t="s">
        <v>276</v>
      </c>
      <c r="M286">
        <v>24</v>
      </c>
      <c r="U286" t="s">
        <v>485</v>
      </c>
    </row>
    <row r="287" spans="1:21" x14ac:dyDescent="0.3">
      <c r="A287">
        <v>49</v>
      </c>
      <c r="B287">
        <v>3</v>
      </c>
      <c r="C287" t="s">
        <v>218</v>
      </c>
      <c r="D287" t="s">
        <v>398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16</v>
      </c>
      <c r="K287" t="s">
        <v>277</v>
      </c>
      <c r="L287" t="s">
        <v>276</v>
      </c>
      <c r="M287">
        <v>24</v>
      </c>
      <c r="U287" t="s">
        <v>485</v>
      </c>
    </row>
    <row r="288" spans="1:21" x14ac:dyDescent="0.3">
      <c r="A288">
        <v>49</v>
      </c>
      <c r="B288">
        <v>4</v>
      </c>
      <c r="C288" t="s">
        <v>218</v>
      </c>
      <c r="D288" t="s">
        <v>398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16</v>
      </c>
      <c r="K288" t="s">
        <v>278</v>
      </c>
      <c r="L288" t="s">
        <v>276</v>
      </c>
      <c r="M288">
        <v>24</v>
      </c>
      <c r="U288" t="s">
        <v>485</v>
      </c>
    </row>
    <row r="289" spans="1:21" x14ac:dyDescent="0.3">
      <c r="A289">
        <v>49</v>
      </c>
      <c r="B289">
        <v>5</v>
      </c>
      <c r="C289" t="s">
        <v>218</v>
      </c>
      <c r="D289" t="s">
        <v>398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16</v>
      </c>
      <c r="K289" t="s">
        <v>279</v>
      </c>
      <c r="L289" t="s">
        <v>276</v>
      </c>
      <c r="M289">
        <v>24</v>
      </c>
      <c r="U289" t="s">
        <v>485</v>
      </c>
    </row>
    <row r="290" spans="1:21" x14ac:dyDescent="0.3">
      <c r="A290">
        <v>49</v>
      </c>
      <c r="B290">
        <v>6</v>
      </c>
      <c r="C290" t="s">
        <v>218</v>
      </c>
      <c r="D290" t="s">
        <v>398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16</v>
      </c>
      <c r="K290" t="s">
        <v>280</v>
      </c>
      <c r="L290" t="s">
        <v>276</v>
      </c>
      <c r="M290">
        <v>24</v>
      </c>
      <c r="U290" t="s">
        <v>485</v>
      </c>
    </row>
    <row r="291" spans="1:21" x14ac:dyDescent="0.3">
      <c r="A291">
        <v>50</v>
      </c>
      <c r="B291">
        <v>1</v>
      </c>
      <c r="C291" t="s">
        <v>717</v>
      </c>
      <c r="D291" t="s">
        <v>398</v>
      </c>
      <c r="E291" t="s">
        <v>24</v>
      </c>
      <c r="F291" t="s">
        <v>31</v>
      </c>
      <c r="G291" t="s">
        <v>49</v>
      </c>
      <c r="H291" t="s">
        <v>71</v>
      </c>
      <c r="I291">
        <v>1</v>
      </c>
      <c r="J291" t="s">
        <v>16</v>
      </c>
      <c r="K291" t="s">
        <v>275</v>
      </c>
      <c r="L291" t="s">
        <v>276</v>
      </c>
      <c r="M291">
        <v>24</v>
      </c>
      <c r="U291" t="s">
        <v>869</v>
      </c>
    </row>
    <row r="292" spans="1:21" x14ac:dyDescent="0.3">
      <c r="A292">
        <v>50</v>
      </c>
      <c r="B292">
        <v>2</v>
      </c>
      <c r="C292" t="s">
        <v>717</v>
      </c>
      <c r="D292" t="s">
        <v>398</v>
      </c>
      <c r="E292" t="s">
        <v>24</v>
      </c>
      <c r="F292" t="s">
        <v>31</v>
      </c>
      <c r="G292" t="s">
        <v>49</v>
      </c>
      <c r="H292" t="s">
        <v>71</v>
      </c>
      <c r="I292">
        <v>1</v>
      </c>
      <c r="J292" t="s">
        <v>16</v>
      </c>
      <c r="K292" t="s">
        <v>885</v>
      </c>
      <c r="L292" t="s">
        <v>276</v>
      </c>
      <c r="M292">
        <v>24</v>
      </c>
      <c r="U292" t="s">
        <v>869</v>
      </c>
    </row>
    <row r="293" spans="1:21" x14ac:dyDescent="0.3">
      <c r="A293">
        <v>50</v>
      </c>
      <c r="B293">
        <v>3</v>
      </c>
      <c r="C293" t="s">
        <v>717</v>
      </c>
      <c r="D293" t="s">
        <v>398</v>
      </c>
      <c r="E293" t="s">
        <v>24</v>
      </c>
      <c r="F293" t="s">
        <v>31</v>
      </c>
      <c r="G293" t="s">
        <v>49</v>
      </c>
      <c r="H293" t="s">
        <v>71</v>
      </c>
      <c r="I293">
        <v>1</v>
      </c>
      <c r="J293" t="s">
        <v>16</v>
      </c>
      <c r="K293" t="s">
        <v>277</v>
      </c>
      <c r="L293" t="s">
        <v>276</v>
      </c>
      <c r="M293">
        <v>24</v>
      </c>
      <c r="U293" t="s">
        <v>869</v>
      </c>
    </row>
    <row r="294" spans="1:21" x14ac:dyDescent="0.3">
      <c r="A294">
        <v>50</v>
      </c>
      <c r="B294">
        <v>4</v>
      </c>
      <c r="C294" t="s">
        <v>717</v>
      </c>
      <c r="D294" t="s">
        <v>398</v>
      </c>
      <c r="E294" t="s">
        <v>24</v>
      </c>
      <c r="F294" t="s">
        <v>31</v>
      </c>
      <c r="G294" t="s">
        <v>49</v>
      </c>
      <c r="H294" t="s">
        <v>71</v>
      </c>
      <c r="I294">
        <v>1</v>
      </c>
      <c r="J294" t="s">
        <v>16</v>
      </c>
      <c r="K294" t="s">
        <v>278</v>
      </c>
      <c r="L294" t="s">
        <v>276</v>
      </c>
      <c r="M294">
        <v>24</v>
      </c>
      <c r="U294" t="s">
        <v>869</v>
      </c>
    </row>
    <row r="295" spans="1:21" x14ac:dyDescent="0.3">
      <c r="A295">
        <v>50</v>
      </c>
      <c r="B295">
        <v>5</v>
      </c>
      <c r="C295" t="s">
        <v>717</v>
      </c>
      <c r="D295" t="s">
        <v>398</v>
      </c>
      <c r="E295" t="s">
        <v>24</v>
      </c>
      <c r="F295" t="s">
        <v>31</v>
      </c>
      <c r="G295" t="s">
        <v>49</v>
      </c>
      <c r="H295" t="s">
        <v>71</v>
      </c>
      <c r="I295">
        <v>1</v>
      </c>
      <c r="J295" t="s">
        <v>16</v>
      </c>
      <c r="K295" t="s">
        <v>279</v>
      </c>
      <c r="L295" t="s">
        <v>276</v>
      </c>
      <c r="M295">
        <v>24</v>
      </c>
      <c r="U295" t="s">
        <v>869</v>
      </c>
    </row>
    <row r="296" spans="1:21" x14ac:dyDescent="0.3">
      <c r="A296">
        <v>50</v>
      </c>
      <c r="B296">
        <v>6</v>
      </c>
      <c r="C296" t="s">
        <v>717</v>
      </c>
      <c r="D296" t="s">
        <v>398</v>
      </c>
      <c r="E296" t="s">
        <v>24</v>
      </c>
      <c r="F296" t="s">
        <v>31</v>
      </c>
      <c r="G296" t="s">
        <v>49</v>
      </c>
      <c r="H296" t="s">
        <v>71</v>
      </c>
      <c r="I296">
        <v>1</v>
      </c>
      <c r="J296" t="s">
        <v>16</v>
      </c>
      <c r="K296" t="s">
        <v>280</v>
      </c>
      <c r="L296" t="s">
        <v>276</v>
      </c>
      <c r="M296">
        <v>24</v>
      </c>
      <c r="U296" t="s">
        <v>869</v>
      </c>
    </row>
    <row r="297" spans="1:21" x14ac:dyDescent="0.3">
      <c r="A297">
        <v>51</v>
      </c>
      <c r="B297">
        <v>1</v>
      </c>
      <c r="C297" t="s">
        <v>216</v>
      </c>
      <c r="D297" t="s">
        <v>51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16</v>
      </c>
      <c r="K297" t="s">
        <v>275</v>
      </c>
      <c r="L297" t="s">
        <v>276</v>
      </c>
      <c r="M297">
        <v>24</v>
      </c>
      <c r="U297" t="s">
        <v>486</v>
      </c>
    </row>
    <row r="298" spans="1:21" x14ac:dyDescent="0.3">
      <c r="A298">
        <v>51</v>
      </c>
      <c r="B298">
        <v>2</v>
      </c>
      <c r="C298" t="s">
        <v>216</v>
      </c>
      <c r="D298" t="s">
        <v>51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16</v>
      </c>
      <c r="K298" t="s">
        <v>884</v>
      </c>
      <c r="L298" t="s">
        <v>276</v>
      </c>
      <c r="M298">
        <v>24</v>
      </c>
      <c r="U298" t="s">
        <v>486</v>
      </c>
    </row>
    <row r="299" spans="1:21" x14ac:dyDescent="0.3">
      <c r="A299">
        <v>51</v>
      </c>
      <c r="B299">
        <v>3</v>
      </c>
      <c r="C299" t="s">
        <v>216</v>
      </c>
      <c r="D299" t="s">
        <v>51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16</v>
      </c>
      <c r="K299" t="s">
        <v>278</v>
      </c>
      <c r="L299" t="s">
        <v>276</v>
      </c>
      <c r="M299">
        <v>24</v>
      </c>
      <c r="U299" t="s">
        <v>486</v>
      </c>
    </row>
    <row r="300" spans="1:21" x14ac:dyDescent="0.3">
      <c r="A300">
        <v>51</v>
      </c>
      <c r="B300">
        <v>4</v>
      </c>
      <c r="C300" t="s">
        <v>216</v>
      </c>
      <c r="D300" t="s">
        <v>51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16</v>
      </c>
      <c r="K300" t="s">
        <v>279</v>
      </c>
      <c r="L300" t="s">
        <v>276</v>
      </c>
      <c r="M300">
        <v>24</v>
      </c>
      <c r="U300" t="s">
        <v>486</v>
      </c>
    </row>
    <row r="301" spans="1:21" x14ac:dyDescent="0.3">
      <c r="A301">
        <v>51</v>
      </c>
      <c r="B301">
        <v>5</v>
      </c>
      <c r="C301" t="s">
        <v>216</v>
      </c>
      <c r="D301" t="s">
        <v>51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16</v>
      </c>
      <c r="K301" t="s">
        <v>280</v>
      </c>
      <c r="L301" t="s">
        <v>276</v>
      </c>
      <c r="M301">
        <v>11</v>
      </c>
      <c r="U301" t="s">
        <v>486</v>
      </c>
    </row>
    <row r="302" spans="1:21" x14ac:dyDescent="0.3">
      <c r="A302">
        <v>52</v>
      </c>
      <c r="B302">
        <v>1</v>
      </c>
      <c r="C302" t="s">
        <v>216</v>
      </c>
      <c r="D302" t="s">
        <v>52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16</v>
      </c>
      <c r="K302" t="s">
        <v>275</v>
      </c>
      <c r="L302" t="s">
        <v>276</v>
      </c>
      <c r="M302">
        <v>26</v>
      </c>
      <c r="U302" t="s">
        <v>488</v>
      </c>
    </row>
    <row r="303" spans="1:21" x14ac:dyDescent="0.3">
      <c r="A303">
        <v>52</v>
      </c>
      <c r="B303">
        <v>2</v>
      </c>
      <c r="C303" t="s">
        <v>216</v>
      </c>
      <c r="D303" t="s">
        <v>52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16</v>
      </c>
      <c r="K303" t="s">
        <v>277</v>
      </c>
      <c r="L303" t="s">
        <v>276</v>
      </c>
      <c r="M303">
        <v>26</v>
      </c>
      <c r="U303" t="s">
        <v>488</v>
      </c>
    </row>
    <row r="304" spans="1:21" x14ac:dyDescent="0.3">
      <c r="A304">
        <v>52</v>
      </c>
      <c r="B304">
        <v>3</v>
      </c>
      <c r="C304" t="s">
        <v>216</v>
      </c>
      <c r="D304" t="s">
        <v>52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16</v>
      </c>
      <c r="K304" t="s">
        <v>884</v>
      </c>
      <c r="L304" t="s">
        <v>276</v>
      </c>
      <c r="M304">
        <v>26</v>
      </c>
      <c r="U304" t="s">
        <v>488</v>
      </c>
    </row>
    <row r="305" spans="1:21" x14ac:dyDescent="0.3">
      <c r="A305">
        <v>52</v>
      </c>
      <c r="B305">
        <v>4</v>
      </c>
      <c r="C305" t="s">
        <v>216</v>
      </c>
      <c r="D305" t="s">
        <v>52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16</v>
      </c>
      <c r="K305" t="s">
        <v>278</v>
      </c>
      <c r="L305" t="s">
        <v>276</v>
      </c>
      <c r="M305">
        <v>26</v>
      </c>
      <c r="U305" t="s">
        <v>488</v>
      </c>
    </row>
    <row r="306" spans="1:21" x14ac:dyDescent="0.3">
      <c r="A306">
        <v>52</v>
      </c>
      <c r="B306">
        <v>5</v>
      </c>
      <c r="C306" t="s">
        <v>216</v>
      </c>
      <c r="D306" t="s">
        <v>52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16</v>
      </c>
      <c r="K306" t="s">
        <v>279</v>
      </c>
      <c r="L306" t="s">
        <v>276</v>
      </c>
      <c r="M306">
        <v>26</v>
      </c>
      <c r="U306" t="s">
        <v>488</v>
      </c>
    </row>
    <row r="307" spans="1:21" x14ac:dyDescent="0.3">
      <c r="A307">
        <v>52</v>
      </c>
      <c r="B307">
        <v>6</v>
      </c>
      <c r="C307" t="s">
        <v>216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16</v>
      </c>
      <c r="K307" t="s">
        <v>280</v>
      </c>
      <c r="L307" t="s">
        <v>276</v>
      </c>
      <c r="M307">
        <v>26</v>
      </c>
      <c r="U307" t="s">
        <v>488</v>
      </c>
    </row>
    <row r="308" spans="1:21" x14ac:dyDescent="0.3">
      <c r="A308">
        <v>53</v>
      </c>
      <c r="B308">
        <v>1</v>
      </c>
      <c r="C308" t="s">
        <v>216</v>
      </c>
      <c r="D308" t="s">
        <v>53</v>
      </c>
      <c r="E308" t="s">
        <v>23</v>
      </c>
      <c r="F308" t="s">
        <v>21</v>
      </c>
      <c r="G308" t="s">
        <v>49</v>
      </c>
      <c r="H308" t="s">
        <v>71</v>
      </c>
      <c r="I308">
        <v>1</v>
      </c>
      <c r="J308" t="s">
        <v>16</v>
      </c>
      <c r="K308" t="s">
        <v>275</v>
      </c>
      <c r="L308" t="s">
        <v>289</v>
      </c>
      <c r="M308">
        <v>33</v>
      </c>
      <c r="U308" t="s">
        <v>490</v>
      </c>
    </row>
    <row r="309" spans="1:21" x14ac:dyDescent="0.3">
      <c r="A309">
        <v>53</v>
      </c>
      <c r="B309">
        <v>2</v>
      </c>
      <c r="C309" t="s">
        <v>216</v>
      </c>
      <c r="D309" t="s">
        <v>53</v>
      </c>
      <c r="E309" t="s">
        <v>23</v>
      </c>
      <c r="F309" t="s">
        <v>21</v>
      </c>
      <c r="G309" t="s">
        <v>49</v>
      </c>
      <c r="H309" t="s">
        <v>71</v>
      </c>
      <c r="I309">
        <v>1</v>
      </c>
      <c r="J309" t="s">
        <v>16</v>
      </c>
      <c r="K309" t="s">
        <v>277</v>
      </c>
      <c r="L309" t="s">
        <v>276</v>
      </c>
      <c r="M309">
        <v>31</v>
      </c>
      <c r="U309" t="s">
        <v>490</v>
      </c>
    </row>
    <row r="310" spans="1:21" x14ac:dyDescent="0.3">
      <c r="A310">
        <v>53</v>
      </c>
      <c r="B310">
        <v>3</v>
      </c>
      <c r="C310" t="s">
        <v>216</v>
      </c>
      <c r="D310" t="s">
        <v>53</v>
      </c>
      <c r="E310" t="s">
        <v>23</v>
      </c>
      <c r="F310" t="s">
        <v>21</v>
      </c>
      <c r="G310" t="s">
        <v>49</v>
      </c>
      <c r="H310" t="s">
        <v>71</v>
      </c>
      <c r="I310">
        <v>1</v>
      </c>
      <c r="J310" t="s">
        <v>16</v>
      </c>
      <c r="K310" t="s">
        <v>884</v>
      </c>
      <c r="L310" t="s">
        <v>276</v>
      </c>
      <c r="M310">
        <v>31</v>
      </c>
      <c r="U310" t="s">
        <v>490</v>
      </c>
    </row>
    <row r="311" spans="1:21" x14ac:dyDescent="0.3">
      <c r="A311">
        <v>53</v>
      </c>
      <c r="B311">
        <v>4</v>
      </c>
      <c r="C311" t="s">
        <v>216</v>
      </c>
      <c r="D311" t="s">
        <v>53</v>
      </c>
      <c r="E311" t="s">
        <v>23</v>
      </c>
      <c r="F311" t="s">
        <v>21</v>
      </c>
      <c r="G311" t="s">
        <v>49</v>
      </c>
      <c r="H311" t="s">
        <v>71</v>
      </c>
      <c r="I311">
        <v>1</v>
      </c>
      <c r="J311" t="s">
        <v>16</v>
      </c>
      <c r="K311" t="s">
        <v>278</v>
      </c>
      <c r="L311" t="s">
        <v>289</v>
      </c>
      <c r="M311">
        <v>33</v>
      </c>
      <c r="U311" t="s">
        <v>490</v>
      </c>
    </row>
    <row r="312" spans="1:21" x14ac:dyDescent="0.3">
      <c r="A312">
        <v>53</v>
      </c>
      <c r="B312">
        <v>5</v>
      </c>
      <c r="C312" t="s">
        <v>216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16</v>
      </c>
      <c r="K312" t="s">
        <v>279</v>
      </c>
      <c r="L312" t="s">
        <v>276</v>
      </c>
      <c r="M312">
        <v>31</v>
      </c>
      <c r="U312" t="s">
        <v>490</v>
      </c>
    </row>
    <row r="313" spans="1:21" x14ac:dyDescent="0.3">
      <c r="A313">
        <v>53</v>
      </c>
      <c r="B313">
        <v>6</v>
      </c>
      <c r="C313" t="s">
        <v>216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16</v>
      </c>
      <c r="K313" t="s">
        <v>280</v>
      </c>
      <c r="L313" t="s">
        <v>276</v>
      </c>
      <c r="M313">
        <v>13</v>
      </c>
      <c r="U313" t="s">
        <v>490</v>
      </c>
    </row>
    <row r="314" spans="1:21" x14ac:dyDescent="0.3">
      <c r="A314">
        <v>53</v>
      </c>
      <c r="B314">
        <v>7</v>
      </c>
      <c r="C314" t="s">
        <v>216</v>
      </c>
      <c r="D314" t="s">
        <v>53</v>
      </c>
      <c r="E314" t="s">
        <v>23</v>
      </c>
      <c r="F314" t="s">
        <v>21</v>
      </c>
      <c r="G314" t="s">
        <v>49</v>
      </c>
      <c r="H314" t="s">
        <v>71</v>
      </c>
      <c r="I314">
        <v>1</v>
      </c>
      <c r="J314" t="s">
        <v>16</v>
      </c>
      <c r="K314" t="s">
        <v>416</v>
      </c>
      <c r="L314" t="s">
        <v>417</v>
      </c>
      <c r="M314">
        <v>46</v>
      </c>
      <c r="O314">
        <v>56</v>
      </c>
      <c r="U314" t="s">
        <v>490</v>
      </c>
    </row>
    <row r="315" spans="1:21" x14ac:dyDescent="0.3">
      <c r="A315">
        <v>54</v>
      </c>
      <c r="B315">
        <v>1</v>
      </c>
      <c r="C315" t="s">
        <v>216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16</v>
      </c>
      <c r="K315" t="s">
        <v>275</v>
      </c>
      <c r="L315" t="s">
        <v>276</v>
      </c>
      <c r="M315">
        <v>27</v>
      </c>
      <c r="U315" t="s">
        <v>492</v>
      </c>
    </row>
    <row r="316" spans="1:21" x14ac:dyDescent="0.3">
      <c r="A316">
        <v>54</v>
      </c>
      <c r="B316">
        <v>2</v>
      </c>
      <c r="C316" t="s">
        <v>216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16</v>
      </c>
      <c r="K316" t="s">
        <v>277</v>
      </c>
      <c r="L316" t="s">
        <v>276</v>
      </c>
      <c r="M316">
        <v>27</v>
      </c>
      <c r="U316" t="s">
        <v>492</v>
      </c>
    </row>
    <row r="317" spans="1:21" x14ac:dyDescent="0.3">
      <c r="A317">
        <v>54</v>
      </c>
      <c r="B317">
        <v>3</v>
      </c>
      <c r="C317" t="s">
        <v>216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16</v>
      </c>
      <c r="K317" t="s">
        <v>278</v>
      </c>
      <c r="L317" t="s">
        <v>276</v>
      </c>
      <c r="M317">
        <v>27</v>
      </c>
      <c r="U317" t="s">
        <v>492</v>
      </c>
    </row>
    <row r="318" spans="1:21" x14ac:dyDescent="0.3">
      <c r="A318">
        <v>54</v>
      </c>
      <c r="B318">
        <v>4</v>
      </c>
      <c r="C318" t="s">
        <v>216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16</v>
      </c>
      <c r="K318" t="s">
        <v>279</v>
      </c>
      <c r="L318" t="s">
        <v>276</v>
      </c>
      <c r="M318">
        <v>27</v>
      </c>
      <c r="U318" t="s">
        <v>492</v>
      </c>
    </row>
    <row r="319" spans="1:21" x14ac:dyDescent="0.3">
      <c r="A319">
        <v>54</v>
      </c>
      <c r="B319">
        <v>5</v>
      </c>
      <c r="C319" t="s">
        <v>216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16</v>
      </c>
      <c r="K319" t="s">
        <v>280</v>
      </c>
      <c r="L319" t="s">
        <v>276</v>
      </c>
      <c r="M319">
        <v>14</v>
      </c>
      <c r="U319" t="s">
        <v>492</v>
      </c>
    </row>
    <row r="320" spans="1:21" x14ac:dyDescent="0.3">
      <c r="A320">
        <v>55</v>
      </c>
      <c r="B320">
        <v>1</v>
      </c>
      <c r="C320" t="s">
        <v>216</v>
      </c>
      <c r="D320" t="s">
        <v>30</v>
      </c>
      <c r="E320" t="s">
        <v>23</v>
      </c>
      <c r="F320" t="s">
        <v>31</v>
      </c>
      <c r="G320" t="s">
        <v>20</v>
      </c>
      <c r="H320" t="s">
        <v>71</v>
      </c>
      <c r="I320">
        <v>1</v>
      </c>
      <c r="J320" t="s">
        <v>16</v>
      </c>
      <c r="K320" t="s">
        <v>275</v>
      </c>
      <c r="L320" t="s">
        <v>276</v>
      </c>
      <c r="M320">
        <v>29</v>
      </c>
      <c r="U320" t="s">
        <v>494</v>
      </c>
    </row>
    <row r="321" spans="1:21" x14ac:dyDescent="0.3">
      <c r="A321">
        <v>55</v>
      </c>
      <c r="B321">
        <v>2</v>
      </c>
      <c r="C321" t="s">
        <v>216</v>
      </c>
      <c r="D321" t="s">
        <v>30</v>
      </c>
      <c r="E321" t="s">
        <v>23</v>
      </c>
      <c r="F321" t="s">
        <v>31</v>
      </c>
      <c r="G321" t="s">
        <v>20</v>
      </c>
      <c r="H321" t="s">
        <v>71</v>
      </c>
      <c r="I321">
        <v>1</v>
      </c>
      <c r="J321" t="s">
        <v>16</v>
      </c>
      <c r="K321" t="s">
        <v>277</v>
      </c>
      <c r="L321" t="s">
        <v>276</v>
      </c>
      <c r="M321">
        <v>29</v>
      </c>
      <c r="U321" t="s">
        <v>494</v>
      </c>
    </row>
    <row r="322" spans="1:21" x14ac:dyDescent="0.3">
      <c r="A322">
        <v>55</v>
      </c>
      <c r="B322">
        <v>3</v>
      </c>
      <c r="C322" t="s">
        <v>216</v>
      </c>
      <c r="D322" t="s">
        <v>30</v>
      </c>
      <c r="E322" t="s">
        <v>23</v>
      </c>
      <c r="F322" t="s">
        <v>31</v>
      </c>
      <c r="G322" t="s">
        <v>20</v>
      </c>
      <c r="H322" t="s">
        <v>71</v>
      </c>
      <c r="I322">
        <v>1</v>
      </c>
      <c r="J322" t="s">
        <v>16</v>
      </c>
      <c r="K322" t="s">
        <v>884</v>
      </c>
      <c r="L322" t="s">
        <v>276</v>
      </c>
      <c r="M322">
        <v>29</v>
      </c>
      <c r="U322" t="s">
        <v>494</v>
      </c>
    </row>
    <row r="323" spans="1:21" x14ac:dyDescent="0.3">
      <c r="A323">
        <v>55</v>
      </c>
      <c r="B323">
        <v>4</v>
      </c>
      <c r="C323" t="s">
        <v>216</v>
      </c>
      <c r="D323" t="s">
        <v>30</v>
      </c>
      <c r="E323" t="s">
        <v>23</v>
      </c>
      <c r="F323" t="s">
        <v>31</v>
      </c>
      <c r="G323" t="s">
        <v>20</v>
      </c>
      <c r="H323" t="s">
        <v>71</v>
      </c>
      <c r="I323">
        <v>1</v>
      </c>
      <c r="J323" t="s">
        <v>16</v>
      </c>
      <c r="K323" t="s">
        <v>278</v>
      </c>
      <c r="L323" t="s">
        <v>276</v>
      </c>
      <c r="M323">
        <v>29</v>
      </c>
      <c r="U323" t="s">
        <v>494</v>
      </c>
    </row>
    <row r="324" spans="1:21" x14ac:dyDescent="0.3">
      <c r="A324">
        <v>55</v>
      </c>
      <c r="B324">
        <v>5</v>
      </c>
      <c r="C324" t="s">
        <v>216</v>
      </c>
      <c r="D324" t="s">
        <v>30</v>
      </c>
      <c r="E324" t="s">
        <v>23</v>
      </c>
      <c r="F324" t="s">
        <v>31</v>
      </c>
      <c r="G324" t="s">
        <v>20</v>
      </c>
      <c r="H324" t="s">
        <v>71</v>
      </c>
      <c r="I324">
        <v>1</v>
      </c>
      <c r="J324" t="s">
        <v>16</v>
      </c>
      <c r="K324" t="s">
        <v>279</v>
      </c>
      <c r="L324" t="s">
        <v>276</v>
      </c>
      <c r="M324">
        <v>29</v>
      </c>
      <c r="U324" t="s">
        <v>494</v>
      </c>
    </row>
    <row r="325" spans="1:21" x14ac:dyDescent="0.3">
      <c r="A325">
        <v>55</v>
      </c>
      <c r="B325">
        <v>6</v>
      </c>
      <c r="C325" t="s">
        <v>216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16</v>
      </c>
      <c r="K325" t="s">
        <v>280</v>
      </c>
      <c r="L325" t="s">
        <v>276</v>
      </c>
      <c r="M325">
        <v>13</v>
      </c>
      <c r="U325" t="s">
        <v>494</v>
      </c>
    </row>
    <row r="326" spans="1:21" x14ac:dyDescent="0.3">
      <c r="A326">
        <v>56</v>
      </c>
      <c r="B326">
        <v>1</v>
      </c>
      <c r="C326" t="s">
        <v>226</v>
      </c>
      <c r="D326" t="s">
        <v>30</v>
      </c>
      <c r="E326" t="s">
        <v>24</v>
      </c>
      <c r="F326" t="s">
        <v>31</v>
      </c>
      <c r="G326" t="s">
        <v>20</v>
      </c>
      <c r="H326" t="s">
        <v>71</v>
      </c>
      <c r="I326">
        <v>1</v>
      </c>
      <c r="J326" t="s">
        <v>16</v>
      </c>
      <c r="K326" t="s">
        <v>275</v>
      </c>
      <c r="L326" t="s">
        <v>276</v>
      </c>
      <c r="M326">
        <v>29</v>
      </c>
      <c r="U326" t="s">
        <v>496</v>
      </c>
    </row>
    <row r="327" spans="1:21" x14ac:dyDescent="0.3">
      <c r="A327">
        <v>56</v>
      </c>
      <c r="B327">
        <v>2</v>
      </c>
      <c r="C327" t="s">
        <v>226</v>
      </c>
      <c r="D327" t="s">
        <v>30</v>
      </c>
      <c r="E327" t="s">
        <v>24</v>
      </c>
      <c r="F327" t="s">
        <v>31</v>
      </c>
      <c r="G327" t="s">
        <v>20</v>
      </c>
      <c r="H327" t="s">
        <v>71</v>
      </c>
      <c r="I327">
        <v>1</v>
      </c>
      <c r="J327" t="s">
        <v>16</v>
      </c>
      <c r="K327" t="s">
        <v>277</v>
      </c>
      <c r="L327" t="s">
        <v>276</v>
      </c>
      <c r="M327">
        <v>29</v>
      </c>
      <c r="U327" t="s">
        <v>496</v>
      </c>
    </row>
    <row r="328" spans="1:21" x14ac:dyDescent="0.3">
      <c r="A328">
        <v>56</v>
      </c>
      <c r="B328">
        <v>3</v>
      </c>
      <c r="C328" t="s">
        <v>226</v>
      </c>
      <c r="D328" t="s">
        <v>30</v>
      </c>
      <c r="E328" t="s">
        <v>24</v>
      </c>
      <c r="F328" t="s">
        <v>31</v>
      </c>
      <c r="G328" t="s">
        <v>20</v>
      </c>
      <c r="H328" t="s">
        <v>71</v>
      </c>
      <c r="I328">
        <v>1</v>
      </c>
      <c r="J328" t="s">
        <v>16</v>
      </c>
      <c r="K328" t="s">
        <v>884</v>
      </c>
      <c r="L328" t="s">
        <v>276</v>
      </c>
      <c r="M328">
        <v>29</v>
      </c>
      <c r="U328" t="s">
        <v>496</v>
      </c>
    </row>
    <row r="329" spans="1:21" x14ac:dyDescent="0.3">
      <c r="A329">
        <v>56</v>
      </c>
      <c r="B329">
        <v>4</v>
      </c>
      <c r="C329" t="s">
        <v>226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16</v>
      </c>
      <c r="K329" t="s">
        <v>278</v>
      </c>
      <c r="L329" t="s">
        <v>276</v>
      </c>
      <c r="M329">
        <v>29</v>
      </c>
      <c r="U329" t="s">
        <v>496</v>
      </c>
    </row>
    <row r="330" spans="1:21" x14ac:dyDescent="0.3">
      <c r="A330">
        <v>56</v>
      </c>
      <c r="B330">
        <v>5</v>
      </c>
      <c r="C330" t="s">
        <v>226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16</v>
      </c>
      <c r="K330" t="s">
        <v>279</v>
      </c>
      <c r="L330" t="s">
        <v>276</v>
      </c>
      <c r="M330">
        <v>29</v>
      </c>
      <c r="U330" t="s">
        <v>496</v>
      </c>
    </row>
    <row r="331" spans="1:21" x14ac:dyDescent="0.3">
      <c r="A331">
        <v>56</v>
      </c>
      <c r="B331">
        <v>6</v>
      </c>
      <c r="C331" t="s">
        <v>226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16</v>
      </c>
      <c r="K331" t="s">
        <v>280</v>
      </c>
      <c r="L331" t="s">
        <v>276</v>
      </c>
      <c r="M331">
        <v>13</v>
      </c>
      <c r="U331" t="s">
        <v>496</v>
      </c>
    </row>
    <row r="332" spans="1:21" x14ac:dyDescent="0.3">
      <c r="A332">
        <v>57</v>
      </c>
      <c r="B332">
        <v>1</v>
      </c>
      <c r="C332" t="s">
        <v>216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16</v>
      </c>
      <c r="K332" t="s">
        <v>275</v>
      </c>
      <c r="L332" t="s">
        <v>276</v>
      </c>
      <c r="M332">
        <v>27</v>
      </c>
      <c r="U332" t="s">
        <v>497</v>
      </c>
    </row>
    <row r="333" spans="1:21" x14ac:dyDescent="0.3">
      <c r="A333">
        <v>57</v>
      </c>
      <c r="B333">
        <v>2</v>
      </c>
      <c r="C333" t="s">
        <v>216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16</v>
      </c>
      <c r="K333" t="s">
        <v>277</v>
      </c>
      <c r="L333" t="s">
        <v>276</v>
      </c>
      <c r="M333">
        <v>27</v>
      </c>
      <c r="U333" t="s">
        <v>497</v>
      </c>
    </row>
    <row r="334" spans="1:21" x14ac:dyDescent="0.3">
      <c r="A334">
        <v>57</v>
      </c>
      <c r="B334">
        <v>3</v>
      </c>
      <c r="C334" t="s">
        <v>216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16</v>
      </c>
      <c r="K334" t="s">
        <v>278</v>
      </c>
      <c r="L334" t="s">
        <v>276</v>
      </c>
      <c r="M334">
        <v>27</v>
      </c>
      <c r="U334" t="s">
        <v>497</v>
      </c>
    </row>
    <row r="335" spans="1:21" x14ac:dyDescent="0.3">
      <c r="A335">
        <v>57</v>
      </c>
      <c r="B335">
        <v>4</v>
      </c>
      <c r="C335" t="s">
        <v>216</v>
      </c>
      <c r="D335" t="s">
        <v>32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16</v>
      </c>
      <c r="K335" t="s">
        <v>279</v>
      </c>
      <c r="L335" t="s">
        <v>276</v>
      </c>
      <c r="M335">
        <v>27</v>
      </c>
      <c r="U335" t="s">
        <v>497</v>
      </c>
    </row>
    <row r="336" spans="1:21" x14ac:dyDescent="0.3">
      <c r="A336">
        <v>57</v>
      </c>
      <c r="B336">
        <v>5</v>
      </c>
      <c r="C336" t="s">
        <v>216</v>
      </c>
      <c r="D336" t="s">
        <v>32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16</v>
      </c>
      <c r="K336" t="s">
        <v>280</v>
      </c>
      <c r="L336" t="s">
        <v>276</v>
      </c>
      <c r="M336">
        <v>13</v>
      </c>
      <c r="U336" t="s">
        <v>497</v>
      </c>
    </row>
    <row r="337" spans="1:21" x14ac:dyDescent="0.3">
      <c r="A337">
        <v>58</v>
      </c>
      <c r="B337">
        <v>1</v>
      </c>
      <c r="C337" t="s">
        <v>226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16</v>
      </c>
      <c r="K337" t="s">
        <v>275</v>
      </c>
      <c r="L337" t="s">
        <v>276</v>
      </c>
      <c r="M337">
        <v>27</v>
      </c>
      <c r="U337" t="s">
        <v>499</v>
      </c>
    </row>
    <row r="338" spans="1:21" x14ac:dyDescent="0.3">
      <c r="A338">
        <v>58</v>
      </c>
      <c r="B338">
        <v>2</v>
      </c>
      <c r="C338" t="s">
        <v>226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16</v>
      </c>
      <c r="K338" t="s">
        <v>277</v>
      </c>
      <c r="L338" t="s">
        <v>276</v>
      </c>
      <c r="M338">
        <v>27</v>
      </c>
      <c r="U338" t="s">
        <v>499</v>
      </c>
    </row>
    <row r="339" spans="1:21" x14ac:dyDescent="0.3">
      <c r="A339">
        <v>58</v>
      </c>
      <c r="B339">
        <v>3</v>
      </c>
      <c r="C339" t="s">
        <v>226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16</v>
      </c>
      <c r="K339" t="s">
        <v>278</v>
      </c>
      <c r="L339" t="s">
        <v>276</v>
      </c>
      <c r="M339">
        <v>27</v>
      </c>
      <c r="U339" t="s">
        <v>499</v>
      </c>
    </row>
    <row r="340" spans="1:21" x14ac:dyDescent="0.3">
      <c r="A340">
        <v>58</v>
      </c>
      <c r="B340">
        <v>4</v>
      </c>
      <c r="C340" t="s">
        <v>226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16</v>
      </c>
      <c r="K340" t="s">
        <v>279</v>
      </c>
      <c r="L340" t="s">
        <v>276</v>
      </c>
      <c r="M340">
        <v>27</v>
      </c>
      <c r="U340" t="s">
        <v>499</v>
      </c>
    </row>
    <row r="341" spans="1:21" x14ac:dyDescent="0.3">
      <c r="A341">
        <v>58</v>
      </c>
      <c r="B341">
        <v>5</v>
      </c>
      <c r="C341" t="s">
        <v>226</v>
      </c>
      <c r="D341" t="s">
        <v>32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16</v>
      </c>
      <c r="K341" t="s">
        <v>280</v>
      </c>
      <c r="L341" t="s">
        <v>276</v>
      </c>
      <c r="M341">
        <v>13</v>
      </c>
      <c r="U341" t="s">
        <v>499</v>
      </c>
    </row>
    <row r="342" spans="1:21" x14ac:dyDescent="0.3">
      <c r="A342">
        <v>59</v>
      </c>
      <c r="B342">
        <v>1</v>
      </c>
      <c r="C342" t="s">
        <v>216</v>
      </c>
      <c r="D342" t="s">
        <v>33</v>
      </c>
      <c r="E342" t="s">
        <v>24</v>
      </c>
      <c r="F342" t="s">
        <v>26</v>
      </c>
      <c r="G342" t="s">
        <v>20</v>
      </c>
      <c r="H342" t="s">
        <v>71</v>
      </c>
      <c r="I342">
        <v>1</v>
      </c>
      <c r="J342" t="s">
        <v>16</v>
      </c>
      <c r="K342" t="s">
        <v>275</v>
      </c>
      <c r="L342" t="s">
        <v>276</v>
      </c>
      <c r="M342">
        <v>26</v>
      </c>
      <c r="U342" t="s">
        <v>500</v>
      </c>
    </row>
    <row r="343" spans="1:21" x14ac:dyDescent="0.3">
      <c r="A343">
        <v>59</v>
      </c>
      <c r="B343">
        <v>2</v>
      </c>
      <c r="C343" t="s">
        <v>216</v>
      </c>
      <c r="D343" t="s">
        <v>33</v>
      </c>
      <c r="E343" t="s">
        <v>24</v>
      </c>
      <c r="F343" t="s">
        <v>26</v>
      </c>
      <c r="G343" t="s">
        <v>20</v>
      </c>
      <c r="H343" t="s">
        <v>71</v>
      </c>
      <c r="I343">
        <v>1</v>
      </c>
      <c r="J343" t="s">
        <v>16</v>
      </c>
      <c r="K343" t="s">
        <v>277</v>
      </c>
      <c r="L343" t="s">
        <v>276</v>
      </c>
      <c r="M343">
        <v>26</v>
      </c>
      <c r="U343" t="s">
        <v>500</v>
      </c>
    </row>
    <row r="344" spans="1:21" x14ac:dyDescent="0.3">
      <c r="A344">
        <v>59</v>
      </c>
      <c r="B344">
        <v>3</v>
      </c>
      <c r="C344" t="s">
        <v>216</v>
      </c>
      <c r="D344" t="s">
        <v>33</v>
      </c>
      <c r="E344" t="s">
        <v>24</v>
      </c>
      <c r="F344" t="s">
        <v>26</v>
      </c>
      <c r="G344" t="s">
        <v>20</v>
      </c>
      <c r="H344" t="s">
        <v>71</v>
      </c>
      <c r="I344">
        <v>1</v>
      </c>
      <c r="J344" t="s">
        <v>16</v>
      </c>
      <c r="K344" t="s">
        <v>278</v>
      </c>
      <c r="L344" t="s">
        <v>276</v>
      </c>
      <c r="M344">
        <v>26</v>
      </c>
      <c r="U344" t="s">
        <v>500</v>
      </c>
    </row>
    <row r="345" spans="1:21" x14ac:dyDescent="0.3">
      <c r="A345">
        <v>59</v>
      </c>
      <c r="B345">
        <v>4</v>
      </c>
      <c r="C345" t="s">
        <v>216</v>
      </c>
      <c r="D345" t="s">
        <v>33</v>
      </c>
      <c r="E345" t="s">
        <v>24</v>
      </c>
      <c r="F345" t="s">
        <v>26</v>
      </c>
      <c r="G345" t="s">
        <v>20</v>
      </c>
      <c r="H345" t="s">
        <v>71</v>
      </c>
      <c r="I345">
        <v>1</v>
      </c>
      <c r="J345" t="s">
        <v>16</v>
      </c>
      <c r="K345" t="s">
        <v>279</v>
      </c>
      <c r="L345" t="s">
        <v>276</v>
      </c>
      <c r="M345">
        <v>26</v>
      </c>
      <c r="U345" t="s">
        <v>500</v>
      </c>
    </row>
    <row r="346" spans="1:21" x14ac:dyDescent="0.3">
      <c r="A346">
        <v>59</v>
      </c>
      <c r="B346">
        <v>5</v>
      </c>
      <c r="C346" t="s">
        <v>216</v>
      </c>
      <c r="D346" t="s">
        <v>33</v>
      </c>
      <c r="E346" t="s">
        <v>24</v>
      </c>
      <c r="F346" t="s">
        <v>26</v>
      </c>
      <c r="G346" t="s">
        <v>20</v>
      </c>
      <c r="H346" t="s">
        <v>71</v>
      </c>
      <c r="I346">
        <v>1</v>
      </c>
      <c r="J346" t="s">
        <v>16</v>
      </c>
      <c r="K346" t="s">
        <v>280</v>
      </c>
      <c r="L346" t="s">
        <v>276</v>
      </c>
      <c r="M346">
        <v>13</v>
      </c>
      <c r="U346" t="s">
        <v>500</v>
      </c>
    </row>
    <row r="347" spans="1:21" x14ac:dyDescent="0.3">
      <c r="A347">
        <v>60</v>
      </c>
      <c r="B347">
        <v>1</v>
      </c>
      <c r="C347" t="s">
        <v>216</v>
      </c>
      <c r="D347" t="s">
        <v>34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16</v>
      </c>
      <c r="K347" t="s">
        <v>275</v>
      </c>
      <c r="L347" t="s">
        <v>276</v>
      </c>
      <c r="M347">
        <v>24</v>
      </c>
      <c r="U347" t="s">
        <v>502</v>
      </c>
    </row>
    <row r="348" spans="1:21" x14ac:dyDescent="0.3">
      <c r="A348">
        <v>60</v>
      </c>
      <c r="B348">
        <v>2</v>
      </c>
      <c r="C348" t="s">
        <v>216</v>
      </c>
      <c r="D348" t="s">
        <v>34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16</v>
      </c>
      <c r="K348" t="s">
        <v>277</v>
      </c>
      <c r="L348" t="s">
        <v>276</v>
      </c>
      <c r="M348">
        <v>24</v>
      </c>
      <c r="U348" t="s">
        <v>502</v>
      </c>
    </row>
    <row r="349" spans="1:21" x14ac:dyDescent="0.3">
      <c r="A349">
        <v>60</v>
      </c>
      <c r="B349">
        <v>3</v>
      </c>
      <c r="C349" t="s">
        <v>216</v>
      </c>
      <c r="D349" t="s">
        <v>34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16</v>
      </c>
      <c r="K349" t="s">
        <v>278</v>
      </c>
      <c r="L349" t="s">
        <v>276</v>
      </c>
      <c r="M349">
        <v>24</v>
      </c>
      <c r="U349" t="s">
        <v>502</v>
      </c>
    </row>
    <row r="350" spans="1:21" x14ac:dyDescent="0.3">
      <c r="A350">
        <v>60</v>
      </c>
      <c r="B350">
        <v>4</v>
      </c>
      <c r="C350" t="s">
        <v>216</v>
      </c>
      <c r="D350" t="s">
        <v>34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16</v>
      </c>
      <c r="K350" t="s">
        <v>279</v>
      </c>
      <c r="L350" t="s">
        <v>276</v>
      </c>
      <c r="M350">
        <v>24</v>
      </c>
      <c r="U350" t="s">
        <v>502</v>
      </c>
    </row>
    <row r="351" spans="1:21" x14ac:dyDescent="0.3">
      <c r="A351">
        <v>60</v>
      </c>
      <c r="B351">
        <v>5</v>
      </c>
      <c r="C351" t="s">
        <v>216</v>
      </c>
      <c r="D351" t="s">
        <v>34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16</v>
      </c>
      <c r="K351" t="s">
        <v>280</v>
      </c>
      <c r="L351" t="s">
        <v>276</v>
      </c>
      <c r="M351">
        <v>13</v>
      </c>
      <c r="U351" t="s">
        <v>502</v>
      </c>
    </row>
    <row r="352" spans="1:21" x14ac:dyDescent="0.3">
      <c r="A352">
        <v>61</v>
      </c>
      <c r="B352">
        <v>1</v>
      </c>
      <c r="C352" t="s">
        <v>216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16</v>
      </c>
      <c r="K352" t="s">
        <v>275</v>
      </c>
      <c r="L352" t="s">
        <v>276</v>
      </c>
      <c r="M352">
        <v>26</v>
      </c>
      <c r="U352" t="s">
        <v>504</v>
      </c>
    </row>
    <row r="353" spans="1:21" x14ac:dyDescent="0.3">
      <c r="A353">
        <v>61</v>
      </c>
      <c r="B353">
        <v>2</v>
      </c>
      <c r="C353" t="s">
        <v>216</v>
      </c>
      <c r="D353" t="s">
        <v>35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16</v>
      </c>
      <c r="K353" t="s">
        <v>277</v>
      </c>
      <c r="L353" t="s">
        <v>276</v>
      </c>
      <c r="M353">
        <v>26</v>
      </c>
      <c r="U353" t="s">
        <v>504</v>
      </c>
    </row>
    <row r="354" spans="1:21" x14ac:dyDescent="0.3">
      <c r="A354">
        <v>61</v>
      </c>
      <c r="B354">
        <v>3</v>
      </c>
      <c r="C354" t="s">
        <v>216</v>
      </c>
      <c r="D354" t="s">
        <v>35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16</v>
      </c>
      <c r="K354" t="s">
        <v>884</v>
      </c>
      <c r="L354" t="s">
        <v>276</v>
      </c>
      <c r="M354">
        <v>26</v>
      </c>
      <c r="U354" t="s">
        <v>504</v>
      </c>
    </row>
    <row r="355" spans="1:21" x14ac:dyDescent="0.3">
      <c r="A355">
        <v>61</v>
      </c>
      <c r="B355">
        <v>4</v>
      </c>
      <c r="C355" t="s">
        <v>216</v>
      </c>
      <c r="D355" t="s">
        <v>35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16</v>
      </c>
      <c r="K355" t="s">
        <v>278</v>
      </c>
      <c r="L355" t="s">
        <v>276</v>
      </c>
      <c r="M355">
        <v>26</v>
      </c>
      <c r="U355" t="s">
        <v>504</v>
      </c>
    </row>
    <row r="356" spans="1:21" x14ac:dyDescent="0.3">
      <c r="A356">
        <v>61</v>
      </c>
      <c r="B356">
        <v>5</v>
      </c>
      <c r="C356" t="s">
        <v>216</v>
      </c>
      <c r="D356" t="s">
        <v>35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16</v>
      </c>
      <c r="K356" t="s">
        <v>279</v>
      </c>
      <c r="L356" t="s">
        <v>276</v>
      </c>
      <c r="M356">
        <v>26</v>
      </c>
      <c r="U356" t="s">
        <v>504</v>
      </c>
    </row>
    <row r="357" spans="1:21" x14ac:dyDescent="0.3">
      <c r="A357">
        <v>61</v>
      </c>
      <c r="B357">
        <v>6</v>
      </c>
      <c r="C357" t="s">
        <v>216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16</v>
      </c>
      <c r="K357" t="s">
        <v>280</v>
      </c>
      <c r="L357" t="s">
        <v>276</v>
      </c>
      <c r="M357">
        <v>13</v>
      </c>
      <c r="U357" t="s">
        <v>504</v>
      </c>
    </row>
    <row r="358" spans="1:21" x14ac:dyDescent="0.3">
      <c r="A358">
        <v>62</v>
      </c>
      <c r="B358">
        <v>1</v>
      </c>
      <c r="C358" t="s">
        <v>717</v>
      </c>
      <c r="D358" t="s">
        <v>35</v>
      </c>
      <c r="E358" t="s">
        <v>24</v>
      </c>
      <c r="F358" t="s">
        <v>25</v>
      </c>
      <c r="G358" t="s">
        <v>20</v>
      </c>
      <c r="H358" t="s">
        <v>71</v>
      </c>
      <c r="I358">
        <v>1</v>
      </c>
      <c r="J358" t="s">
        <v>16</v>
      </c>
      <c r="K358" t="s">
        <v>275</v>
      </c>
      <c r="L358" t="s">
        <v>276</v>
      </c>
      <c r="M358">
        <v>26</v>
      </c>
      <c r="U358" t="s">
        <v>723</v>
      </c>
    </row>
    <row r="359" spans="1:21" x14ac:dyDescent="0.3">
      <c r="A359">
        <v>62</v>
      </c>
      <c r="B359">
        <v>2</v>
      </c>
      <c r="C359" t="s">
        <v>717</v>
      </c>
      <c r="D359" t="s">
        <v>35</v>
      </c>
      <c r="E359" t="s">
        <v>24</v>
      </c>
      <c r="F359" t="s">
        <v>25</v>
      </c>
      <c r="G359" t="s">
        <v>20</v>
      </c>
      <c r="H359" t="s">
        <v>71</v>
      </c>
      <c r="I359">
        <v>1</v>
      </c>
      <c r="J359" t="s">
        <v>16</v>
      </c>
      <c r="K359" t="s">
        <v>277</v>
      </c>
      <c r="L359" t="s">
        <v>276</v>
      </c>
      <c r="M359">
        <v>26</v>
      </c>
      <c r="U359" t="s">
        <v>723</v>
      </c>
    </row>
    <row r="360" spans="1:21" x14ac:dyDescent="0.3">
      <c r="A360">
        <v>62</v>
      </c>
      <c r="B360">
        <v>3</v>
      </c>
      <c r="C360" t="s">
        <v>717</v>
      </c>
      <c r="D360" t="s">
        <v>35</v>
      </c>
      <c r="E360" t="s">
        <v>24</v>
      </c>
      <c r="F360" t="s">
        <v>25</v>
      </c>
      <c r="G360" t="s">
        <v>20</v>
      </c>
      <c r="H360" t="s">
        <v>71</v>
      </c>
      <c r="I360">
        <v>1</v>
      </c>
      <c r="J360" t="s">
        <v>16</v>
      </c>
      <c r="K360" t="s">
        <v>884</v>
      </c>
      <c r="L360" t="s">
        <v>276</v>
      </c>
      <c r="M360">
        <v>26</v>
      </c>
      <c r="U360" t="s">
        <v>723</v>
      </c>
    </row>
    <row r="361" spans="1:21" x14ac:dyDescent="0.3">
      <c r="A361">
        <v>62</v>
      </c>
      <c r="B361">
        <v>4</v>
      </c>
      <c r="C361" t="s">
        <v>717</v>
      </c>
      <c r="D361" t="s">
        <v>35</v>
      </c>
      <c r="E361" t="s">
        <v>24</v>
      </c>
      <c r="F361" t="s">
        <v>25</v>
      </c>
      <c r="G361" t="s">
        <v>20</v>
      </c>
      <c r="H361" t="s">
        <v>71</v>
      </c>
      <c r="I361">
        <v>1</v>
      </c>
      <c r="J361" t="s">
        <v>16</v>
      </c>
      <c r="K361" t="s">
        <v>278</v>
      </c>
      <c r="L361" t="s">
        <v>276</v>
      </c>
      <c r="M361">
        <v>26</v>
      </c>
      <c r="U361" t="s">
        <v>723</v>
      </c>
    </row>
    <row r="362" spans="1:21" x14ac:dyDescent="0.3">
      <c r="A362">
        <v>62</v>
      </c>
      <c r="B362">
        <v>5</v>
      </c>
      <c r="C362" t="s">
        <v>717</v>
      </c>
      <c r="D362" t="s">
        <v>35</v>
      </c>
      <c r="E362" t="s">
        <v>24</v>
      </c>
      <c r="F362" t="s">
        <v>25</v>
      </c>
      <c r="G362" t="s">
        <v>20</v>
      </c>
      <c r="H362" t="s">
        <v>71</v>
      </c>
      <c r="I362">
        <v>1</v>
      </c>
      <c r="J362" t="s">
        <v>16</v>
      </c>
      <c r="K362" t="s">
        <v>279</v>
      </c>
      <c r="L362" t="s">
        <v>276</v>
      </c>
      <c r="M362">
        <v>26</v>
      </c>
      <c r="U362" t="s">
        <v>723</v>
      </c>
    </row>
    <row r="363" spans="1:21" x14ac:dyDescent="0.3">
      <c r="A363">
        <v>62</v>
      </c>
      <c r="B363">
        <v>6</v>
      </c>
      <c r="C363" t="s">
        <v>717</v>
      </c>
      <c r="D363" t="s">
        <v>35</v>
      </c>
      <c r="E363" t="s">
        <v>24</v>
      </c>
      <c r="F363" t="s">
        <v>25</v>
      </c>
      <c r="G363" t="s">
        <v>20</v>
      </c>
      <c r="H363" t="s">
        <v>71</v>
      </c>
      <c r="I363">
        <v>1</v>
      </c>
      <c r="J363" t="s">
        <v>16</v>
      </c>
      <c r="K363" t="s">
        <v>280</v>
      </c>
      <c r="L363" t="s">
        <v>276</v>
      </c>
      <c r="M363">
        <v>13</v>
      </c>
      <c r="U363" t="s">
        <v>723</v>
      </c>
    </row>
    <row r="364" spans="1:21" x14ac:dyDescent="0.3">
      <c r="A364">
        <v>63</v>
      </c>
      <c r="B364">
        <v>1</v>
      </c>
      <c r="C364" t="s">
        <v>216</v>
      </c>
      <c r="D364" t="s">
        <v>36</v>
      </c>
      <c r="E364" t="s">
        <v>23</v>
      </c>
      <c r="F364" t="s">
        <v>21</v>
      </c>
      <c r="G364" t="s">
        <v>20</v>
      </c>
      <c r="H364" t="s">
        <v>71</v>
      </c>
      <c r="I364">
        <v>1</v>
      </c>
      <c r="J364" t="s">
        <v>16</v>
      </c>
      <c r="K364" t="s">
        <v>275</v>
      </c>
      <c r="L364" t="s">
        <v>289</v>
      </c>
      <c r="M364">
        <v>33</v>
      </c>
      <c r="U364" t="s">
        <v>506</v>
      </c>
    </row>
    <row r="365" spans="1:21" x14ac:dyDescent="0.3">
      <c r="A365">
        <v>63</v>
      </c>
      <c r="B365">
        <v>2</v>
      </c>
      <c r="C365" t="s">
        <v>216</v>
      </c>
      <c r="D365" t="s">
        <v>36</v>
      </c>
      <c r="E365" t="s">
        <v>23</v>
      </c>
      <c r="F365" t="s">
        <v>21</v>
      </c>
      <c r="G365" t="s">
        <v>20</v>
      </c>
      <c r="H365" t="s">
        <v>71</v>
      </c>
      <c r="I365">
        <v>1</v>
      </c>
      <c r="J365" t="s">
        <v>16</v>
      </c>
      <c r="K365" t="s">
        <v>885</v>
      </c>
      <c r="L365" t="s">
        <v>289</v>
      </c>
      <c r="M365">
        <v>41</v>
      </c>
      <c r="U365" t="s">
        <v>506</v>
      </c>
    </row>
    <row r="366" spans="1:21" x14ac:dyDescent="0.3">
      <c r="A366">
        <v>63</v>
      </c>
      <c r="B366">
        <v>3</v>
      </c>
      <c r="C366" t="s">
        <v>216</v>
      </c>
      <c r="D366" t="s">
        <v>36</v>
      </c>
      <c r="E366" t="s">
        <v>23</v>
      </c>
      <c r="F366" t="s">
        <v>21</v>
      </c>
      <c r="G366" t="s">
        <v>20</v>
      </c>
      <c r="H366" t="s">
        <v>71</v>
      </c>
      <c r="I366">
        <v>1</v>
      </c>
      <c r="J366" t="s">
        <v>16</v>
      </c>
      <c r="K366" t="s">
        <v>277</v>
      </c>
      <c r="L366" t="s">
        <v>276</v>
      </c>
      <c r="M366">
        <v>33</v>
      </c>
      <c r="U366" t="s">
        <v>506</v>
      </c>
    </row>
    <row r="367" spans="1:21" x14ac:dyDescent="0.3">
      <c r="A367">
        <v>63</v>
      </c>
      <c r="B367">
        <v>4</v>
      </c>
      <c r="C367" t="s">
        <v>216</v>
      </c>
      <c r="D367" t="s">
        <v>36</v>
      </c>
      <c r="E367" t="s">
        <v>23</v>
      </c>
      <c r="F367" t="s">
        <v>21</v>
      </c>
      <c r="G367" t="s">
        <v>20</v>
      </c>
      <c r="H367" t="s">
        <v>71</v>
      </c>
      <c r="I367">
        <v>1</v>
      </c>
      <c r="J367" t="s">
        <v>16</v>
      </c>
      <c r="K367" t="s">
        <v>884</v>
      </c>
      <c r="L367" t="s">
        <v>276</v>
      </c>
      <c r="M367">
        <v>33</v>
      </c>
      <c r="U367" t="s">
        <v>506</v>
      </c>
    </row>
    <row r="368" spans="1:21" x14ac:dyDescent="0.3">
      <c r="A368">
        <v>63</v>
      </c>
      <c r="B368">
        <v>5</v>
      </c>
      <c r="C368" t="s">
        <v>216</v>
      </c>
      <c r="D368" t="s">
        <v>36</v>
      </c>
      <c r="E368" t="s">
        <v>23</v>
      </c>
      <c r="F368" t="s">
        <v>21</v>
      </c>
      <c r="G368" t="s">
        <v>20</v>
      </c>
      <c r="H368" t="s">
        <v>71</v>
      </c>
      <c r="I368">
        <v>1</v>
      </c>
      <c r="J368" t="s">
        <v>16</v>
      </c>
      <c r="K368" t="s">
        <v>278</v>
      </c>
      <c r="L368" t="s">
        <v>289</v>
      </c>
      <c r="M368">
        <v>33</v>
      </c>
      <c r="U368" t="s">
        <v>506</v>
      </c>
    </row>
    <row r="369" spans="1:21" x14ac:dyDescent="0.3">
      <c r="A369">
        <v>63</v>
      </c>
      <c r="B369">
        <v>6</v>
      </c>
      <c r="C369" t="s">
        <v>216</v>
      </c>
      <c r="D369" t="s">
        <v>36</v>
      </c>
      <c r="E369" t="s">
        <v>23</v>
      </c>
      <c r="F369" t="s">
        <v>21</v>
      </c>
      <c r="G369" t="s">
        <v>20</v>
      </c>
      <c r="H369" t="s">
        <v>71</v>
      </c>
      <c r="I369">
        <v>1</v>
      </c>
      <c r="J369" t="s">
        <v>16</v>
      </c>
      <c r="K369" t="s">
        <v>279</v>
      </c>
      <c r="L369" t="s">
        <v>276</v>
      </c>
      <c r="M369">
        <v>33</v>
      </c>
      <c r="U369" t="s">
        <v>506</v>
      </c>
    </row>
    <row r="370" spans="1:21" x14ac:dyDescent="0.3">
      <c r="A370">
        <v>63</v>
      </c>
      <c r="B370">
        <v>7</v>
      </c>
      <c r="C370" t="s">
        <v>216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16</v>
      </c>
      <c r="K370" t="s">
        <v>280</v>
      </c>
      <c r="L370" t="s">
        <v>276</v>
      </c>
      <c r="M370">
        <v>33</v>
      </c>
      <c r="U370" t="s">
        <v>506</v>
      </c>
    </row>
    <row r="371" spans="1:21" x14ac:dyDescent="0.3">
      <c r="A371">
        <v>64</v>
      </c>
      <c r="B371">
        <v>1</v>
      </c>
      <c r="C371" t="s">
        <v>216</v>
      </c>
      <c r="D371" t="s">
        <v>37</v>
      </c>
      <c r="E371" t="s">
        <v>23</v>
      </c>
      <c r="F371" t="s">
        <v>26</v>
      </c>
      <c r="G371" t="s">
        <v>20</v>
      </c>
      <c r="H371" t="s">
        <v>71</v>
      </c>
      <c r="I371">
        <v>1</v>
      </c>
      <c r="J371" t="s">
        <v>16</v>
      </c>
      <c r="K371" t="s">
        <v>275</v>
      </c>
      <c r="L371" t="s">
        <v>276</v>
      </c>
      <c r="M371">
        <v>27</v>
      </c>
      <c r="U371" t="s">
        <v>508</v>
      </c>
    </row>
    <row r="372" spans="1:21" x14ac:dyDescent="0.3">
      <c r="A372">
        <v>64</v>
      </c>
      <c r="B372">
        <v>2</v>
      </c>
      <c r="C372" t="s">
        <v>216</v>
      </c>
      <c r="D372" t="s">
        <v>37</v>
      </c>
      <c r="E372" t="s">
        <v>23</v>
      </c>
      <c r="F372" t="s">
        <v>26</v>
      </c>
      <c r="G372" t="s">
        <v>20</v>
      </c>
      <c r="H372" t="s">
        <v>71</v>
      </c>
      <c r="I372">
        <v>1</v>
      </c>
      <c r="J372" t="s">
        <v>16</v>
      </c>
      <c r="K372" t="s">
        <v>277</v>
      </c>
      <c r="L372" t="s">
        <v>276</v>
      </c>
      <c r="M372">
        <v>27</v>
      </c>
      <c r="U372" t="s">
        <v>508</v>
      </c>
    </row>
    <row r="373" spans="1:21" x14ac:dyDescent="0.3">
      <c r="A373">
        <v>64</v>
      </c>
      <c r="B373">
        <v>3</v>
      </c>
      <c r="C373" t="s">
        <v>216</v>
      </c>
      <c r="D373" t="s">
        <v>37</v>
      </c>
      <c r="E373" t="s">
        <v>23</v>
      </c>
      <c r="F373" t="s">
        <v>26</v>
      </c>
      <c r="G373" t="s">
        <v>20</v>
      </c>
      <c r="H373" t="s">
        <v>71</v>
      </c>
      <c r="I373">
        <v>1</v>
      </c>
      <c r="J373" t="s">
        <v>16</v>
      </c>
      <c r="K373" t="s">
        <v>278</v>
      </c>
      <c r="L373" t="s">
        <v>276</v>
      </c>
      <c r="M373">
        <v>27</v>
      </c>
      <c r="U373" t="s">
        <v>508</v>
      </c>
    </row>
    <row r="374" spans="1:21" x14ac:dyDescent="0.3">
      <c r="A374">
        <v>64</v>
      </c>
      <c r="B374">
        <v>4</v>
      </c>
      <c r="C374" t="s">
        <v>216</v>
      </c>
      <c r="D374" t="s">
        <v>37</v>
      </c>
      <c r="E374" t="s">
        <v>23</v>
      </c>
      <c r="F374" t="s">
        <v>26</v>
      </c>
      <c r="G374" t="s">
        <v>20</v>
      </c>
      <c r="H374" t="s">
        <v>71</v>
      </c>
      <c r="I374">
        <v>1</v>
      </c>
      <c r="J374" t="s">
        <v>16</v>
      </c>
      <c r="K374" t="s">
        <v>279</v>
      </c>
      <c r="L374" t="s">
        <v>276</v>
      </c>
      <c r="M374">
        <v>27</v>
      </c>
      <c r="U374" t="s">
        <v>508</v>
      </c>
    </row>
    <row r="375" spans="1:21" x14ac:dyDescent="0.3">
      <c r="A375">
        <v>64</v>
      </c>
      <c r="B375">
        <v>5</v>
      </c>
      <c r="C375" t="s">
        <v>216</v>
      </c>
      <c r="D375" t="s">
        <v>37</v>
      </c>
      <c r="E375" t="s">
        <v>23</v>
      </c>
      <c r="F375" t="s">
        <v>26</v>
      </c>
      <c r="G375" t="s">
        <v>20</v>
      </c>
      <c r="H375" t="s">
        <v>71</v>
      </c>
      <c r="I375">
        <v>1</v>
      </c>
      <c r="J375" t="s">
        <v>16</v>
      </c>
      <c r="K375" t="s">
        <v>280</v>
      </c>
      <c r="L375" t="s">
        <v>276</v>
      </c>
      <c r="M375">
        <v>14</v>
      </c>
      <c r="U375" t="s">
        <v>508</v>
      </c>
    </row>
    <row r="376" spans="1:21" x14ac:dyDescent="0.3">
      <c r="A376">
        <v>65</v>
      </c>
      <c r="B376">
        <v>1</v>
      </c>
      <c r="C376" t="s">
        <v>216</v>
      </c>
      <c r="D376" t="s">
        <v>38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16</v>
      </c>
      <c r="K376" t="s">
        <v>275</v>
      </c>
      <c r="L376" t="s">
        <v>276</v>
      </c>
      <c r="M376">
        <v>26</v>
      </c>
      <c r="U376" t="s">
        <v>510</v>
      </c>
    </row>
    <row r="377" spans="1:21" x14ac:dyDescent="0.3">
      <c r="A377">
        <v>65</v>
      </c>
      <c r="B377">
        <v>2</v>
      </c>
      <c r="C377" t="s">
        <v>216</v>
      </c>
      <c r="D377" t="s">
        <v>38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16</v>
      </c>
      <c r="K377" t="s">
        <v>277</v>
      </c>
      <c r="L377" t="s">
        <v>276</v>
      </c>
      <c r="M377">
        <v>26</v>
      </c>
      <c r="U377" t="s">
        <v>510</v>
      </c>
    </row>
    <row r="378" spans="1:21" x14ac:dyDescent="0.3">
      <c r="A378">
        <v>65</v>
      </c>
      <c r="B378">
        <v>3</v>
      </c>
      <c r="C378" t="s">
        <v>216</v>
      </c>
      <c r="D378" t="s">
        <v>38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16</v>
      </c>
      <c r="K378" t="s">
        <v>278</v>
      </c>
      <c r="L378" t="s">
        <v>276</v>
      </c>
      <c r="M378">
        <v>26</v>
      </c>
      <c r="U378" t="s">
        <v>510</v>
      </c>
    </row>
    <row r="379" spans="1:21" x14ac:dyDescent="0.3">
      <c r="A379">
        <v>65</v>
      </c>
      <c r="B379">
        <v>4</v>
      </c>
      <c r="C379" t="s">
        <v>216</v>
      </c>
      <c r="D379" t="s">
        <v>38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16</v>
      </c>
      <c r="K379" t="s">
        <v>279</v>
      </c>
      <c r="L379" t="s">
        <v>276</v>
      </c>
      <c r="M379">
        <v>26</v>
      </c>
      <c r="U379" t="s">
        <v>510</v>
      </c>
    </row>
    <row r="380" spans="1:21" x14ac:dyDescent="0.3">
      <c r="A380">
        <v>65</v>
      </c>
      <c r="B380">
        <v>5</v>
      </c>
      <c r="C380" t="s">
        <v>216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16</v>
      </c>
      <c r="K380" t="s">
        <v>280</v>
      </c>
      <c r="L380" t="s">
        <v>276</v>
      </c>
      <c r="M380">
        <v>13</v>
      </c>
      <c r="U380" t="s">
        <v>510</v>
      </c>
    </row>
    <row r="381" spans="1:21" x14ac:dyDescent="0.3">
      <c r="A381">
        <v>65</v>
      </c>
      <c r="B381">
        <v>6</v>
      </c>
      <c r="C381" t="s">
        <v>216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16</v>
      </c>
      <c r="K381" t="s">
        <v>416</v>
      </c>
      <c r="L381" t="s">
        <v>417</v>
      </c>
      <c r="M381">
        <v>49</v>
      </c>
      <c r="O381">
        <v>59</v>
      </c>
      <c r="U381" t="s">
        <v>510</v>
      </c>
    </row>
    <row r="382" spans="1:21" x14ac:dyDescent="0.3">
      <c r="A382">
        <v>66</v>
      </c>
      <c r="B382">
        <v>1</v>
      </c>
      <c r="C382" t="s">
        <v>216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16</v>
      </c>
      <c r="K382" t="s">
        <v>275</v>
      </c>
      <c r="L382" t="s">
        <v>276</v>
      </c>
      <c r="M382">
        <v>25</v>
      </c>
      <c r="U382" t="s">
        <v>512</v>
      </c>
    </row>
    <row r="383" spans="1:21" x14ac:dyDescent="0.3">
      <c r="A383">
        <v>66</v>
      </c>
      <c r="B383">
        <v>2</v>
      </c>
      <c r="C383" t="s">
        <v>216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16</v>
      </c>
      <c r="K383" t="s">
        <v>277</v>
      </c>
      <c r="L383" t="s">
        <v>276</v>
      </c>
      <c r="M383">
        <v>25</v>
      </c>
      <c r="U383" t="s">
        <v>512</v>
      </c>
    </row>
    <row r="384" spans="1:21" x14ac:dyDescent="0.3">
      <c r="A384">
        <v>66</v>
      </c>
      <c r="B384">
        <v>3</v>
      </c>
      <c r="C384" t="s">
        <v>216</v>
      </c>
      <c r="D384" t="s">
        <v>55</v>
      </c>
      <c r="E384" t="s">
        <v>23</v>
      </c>
      <c r="F384" t="s">
        <v>25</v>
      </c>
      <c r="G384" t="s">
        <v>56</v>
      </c>
      <c r="H384" t="s">
        <v>71</v>
      </c>
      <c r="I384">
        <v>1</v>
      </c>
      <c r="J384" t="s">
        <v>16</v>
      </c>
      <c r="K384" t="s">
        <v>278</v>
      </c>
      <c r="L384" t="s">
        <v>276</v>
      </c>
      <c r="M384">
        <v>25</v>
      </c>
      <c r="U384" t="s">
        <v>512</v>
      </c>
    </row>
    <row r="385" spans="1:21" x14ac:dyDescent="0.3">
      <c r="A385">
        <v>66</v>
      </c>
      <c r="B385">
        <v>4</v>
      </c>
      <c r="C385" t="s">
        <v>216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16</v>
      </c>
      <c r="K385" t="s">
        <v>279</v>
      </c>
      <c r="L385" t="s">
        <v>276</v>
      </c>
      <c r="M385">
        <v>25</v>
      </c>
      <c r="U385" t="s">
        <v>512</v>
      </c>
    </row>
    <row r="386" spans="1:21" x14ac:dyDescent="0.3">
      <c r="A386">
        <v>66</v>
      </c>
      <c r="B386">
        <v>5</v>
      </c>
      <c r="C386" t="s">
        <v>216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16</v>
      </c>
      <c r="K386" t="s">
        <v>280</v>
      </c>
      <c r="L386" t="s">
        <v>276</v>
      </c>
      <c r="M386">
        <v>12</v>
      </c>
      <c r="U386" t="s">
        <v>512</v>
      </c>
    </row>
    <row r="387" spans="1:21" x14ac:dyDescent="0.3">
      <c r="A387">
        <v>67</v>
      </c>
      <c r="B387">
        <v>1</v>
      </c>
      <c r="C387" t="s">
        <v>216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16</v>
      </c>
      <c r="K387" t="s">
        <v>275</v>
      </c>
      <c r="L387" t="s">
        <v>276</v>
      </c>
      <c r="M387">
        <v>25</v>
      </c>
      <c r="U387" t="s">
        <v>514</v>
      </c>
    </row>
    <row r="388" spans="1:21" x14ac:dyDescent="0.3">
      <c r="A388">
        <v>67</v>
      </c>
      <c r="B388">
        <v>2</v>
      </c>
      <c r="C388" t="s">
        <v>216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16</v>
      </c>
      <c r="K388" t="s">
        <v>277</v>
      </c>
      <c r="L388" t="s">
        <v>276</v>
      </c>
      <c r="M388">
        <v>25</v>
      </c>
      <c r="U388" t="s">
        <v>514</v>
      </c>
    </row>
    <row r="389" spans="1:21" x14ac:dyDescent="0.3">
      <c r="A389">
        <v>67</v>
      </c>
      <c r="B389">
        <v>3</v>
      </c>
      <c r="C389" t="s">
        <v>216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16</v>
      </c>
      <c r="K389" t="s">
        <v>278</v>
      </c>
      <c r="L389" t="s">
        <v>276</v>
      </c>
      <c r="M389">
        <v>25</v>
      </c>
      <c r="U389" t="s">
        <v>514</v>
      </c>
    </row>
    <row r="390" spans="1:21" x14ac:dyDescent="0.3">
      <c r="A390">
        <v>67</v>
      </c>
      <c r="B390">
        <v>4</v>
      </c>
      <c r="C390" t="s">
        <v>216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16</v>
      </c>
      <c r="K390" t="s">
        <v>279</v>
      </c>
      <c r="L390" t="s">
        <v>276</v>
      </c>
      <c r="M390">
        <v>25</v>
      </c>
      <c r="U390" t="s">
        <v>514</v>
      </c>
    </row>
    <row r="391" spans="1:21" x14ac:dyDescent="0.3">
      <c r="A391">
        <v>67</v>
      </c>
      <c r="B391">
        <v>5</v>
      </c>
      <c r="C391" t="s">
        <v>216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16</v>
      </c>
      <c r="K391" t="s">
        <v>280</v>
      </c>
      <c r="L391" t="s">
        <v>276</v>
      </c>
      <c r="M391">
        <v>12</v>
      </c>
      <c r="U391" t="s">
        <v>514</v>
      </c>
    </row>
    <row r="392" spans="1:21" x14ac:dyDescent="0.3">
      <c r="A392">
        <v>68</v>
      </c>
      <c r="B392">
        <v>1</v>
      </c>
      <c r="C392" t="s">
        <v>216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16</v>
      </c>
      <c r="K392" t="s">
        <v>275</v>
      </c>
      <c r="L392" t="s">
        <v>276</v>
      </c>
      <c r="M392">
        <v>25</v>
      </c>
      <c r="U392" t="s">
        <v>516</v>
      </c>
    </row>
    <row r="393" spans="1:21" x14ac:dyDescent="0.3">
      <c r="A393">
        <v>68</v>
      </c>
      <c r="B393">
        <v>2</v>
      </c>
      <c r="C393" t="s">
        <v>216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16</v>
      </c>
      <c r="K393" t="s">
        <v>277</v>
      </c>
      <c r="L393" t="s">
        <v>276</v>
      </c>
      <c r="M393">
        <v>25</v>
      </c>
      <c r="U393" t="s">
        <v>516</v>
      </c>
    </row>
    <row r="394" spans="1:21" x14ac:dyDescent="0.3">
      <c r="A394">
        <v>68</v>
      </c>
      <c r="B394">
        <v>3</v>
      </c>
      <c r="C394" t="s">
        <v>216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16</v>
      </c>
      <c r="K394" t="s">
        <v>278</v>
      </c>
      <c r="L394" t="s">
        <v>276</v>
      </c>
      <c r="M394">
        <v>25</v>
      </c>
      <c r="U394" t="s">
        <v>516</v>
      </c>
    </row>
    <row r="395" spans="1:21" x14ac:dyDescent="0.3">
      <c r="A395">
        <v>68</v>
      </c>
      <c r="B395">
        <v>4</v>
      </c>
      <c r="C395" t="s">
        <v>216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16</v>
      </c>
      <c r="K395" t="s">
        <v>279</v>
      </c>
      <c r="L395" t="s">
        <v>276</v>
      </c>
      <c r="M395">
        <v>25</v>
      </c>
      <c r="U395" t="s">
        <v>516</v>
      </c>
    </row>
    <row r="396" spans="1:21" x14ac:dyDescent="0.3">
      <c r="A396">
        <v>68</v>
      </c>
      <c r="B396">
        <v>5</v>
      </c>
      <c r="C396" t="s">
        <v>216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16</v>
      </c>
      <c r="K396" t="s">
        <v>280</v>
      </c>
      <c r="L396" t="s">
        <v>276</v>
      </c>
      <c r="M396">
        <v>12</v>
      </c>
      <c r="U396" t="s">
        <v>516</v>
      </c>
    </row>
    <row r="397" spans="1:21" x14ac:dyDescent="0.3">
      <c r="A397">
        <v>69</v>
      </c>
      <c r="B397">
        <v>1</v>
      </c>
      <c r="C397" t="s">
        <v>216</v>
      </c>
      <c r="D397" t="s">
        <v>59</v>
      </c>
      <c r="E397" t="s">
        <v>24</v>
      </c>
      <c r="F397" t="s">
        <v>21</v>
      </c>
      <c r="G397" t="s">
        <v>56</v>
      </c>
      <c r="H397" t="s">
        <v>71</v>
      </c>
      <c r="I397">
        <v>1</v>
      </c>
      <c r="J397" t="s">
        <v>16</v>
      </c>
      <c r="K397" t="s">
        <v>275</v>
      </c>
      <c r="L397" t="s">
        <v>289</v>
      </c>
      <c r="M397">
        <v>29</v>
      </c>
      <c r="U397" t="s">
        <v>518</v>
      </c>
    </row>
    <row r="398" spans="1:21" x14ac:dyDescent="0.3">
      <c r="A398">
        <v>69</v>
      </c>
      <c r="B398">
        <v>2</v>
      </c>
      <c r="C398" t="s">
        <v>216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16</v>
      </c>
      <c r="K398" t="s">
        <v>277</v>
      </c>
      <c r="L398" t="s">
        <v>276</v>
      </c>
      <c r="M398">
        <v>31</v>
      </c>
      <c r="U398" t="s">
        <v>518</v>
      </c>
    </row>
    <row r="399" spans="1:21" x14ac:dyDescent="0.3">
      <c r="A399">
        <v>69</v>
      </c>
      <c r="B399">
        <v>3</v>
      </c>
      <c r="C399" t="s">
        <v>216</v>
      </c>
      <c r="D399" t="s">
        <v>59</v>
      </c>
      <c r="E399" t="s">
        <v>24</v>
      </c>
      <c r="F399" t="s">
        <v>21</v>
      </c>
      <c r="G399" t="s">
        <v>56</v>
      </c>
      <c r="H399" t="s">
        <v>71</v>
      </c>
      <c r="I399">
        <v>1</v>
      </c>
      <c r="J399" t="s">
        <v>16</v>
      </c>
      <c r="K399" t="s">
        <v>884</v>
      </c>
      <c r="L399" t="s">
        <v>276</v>
      </c>
      <c r="M399">
        <v>31</v>
      </c>
      <c r="U399" t="s">
        <v>518</v>
      </c>
    </row>
    <row r="400" spans="1:21" x14ac:dyDescent="0.3">
      <c r="A400">
        <v>69</v>
      </c>
      <c r="B400">
        <v>4</v>
      </c>
      <c r="C400" t="s">
        <v>216</v>
      </c>
      <c r="D400" t="s">
        <v>59</v>
      </c>
      <c r="E400" t="s">
        <v>24</v>
      </c>
      <c r="F400" t="s">
        <v>21</v>
      </c>
      <c r="G400" t="s">
        <v>56</v>
      </c>
      <c r="H400" t="s">
        <v>71</v>
      </c>
      <c r="I400">
        <v>1</v>
      </c>
      <c r="J400" t="s">
        <v>16</v>
      </c>
      <c r="K400" t="s">
        <v>278</v>
      </c>
      <c r="L400" t="s">
        <v>289</v>
      </c>
      <c r="M400">
        <v>29</v>
      </c>
      <c r="U400" t="s">
        <v>518</v>
      </c>
    </row>
    <row r="401" spans="1:21" x14ac:dyDescent="0.3">
      <c r="A401">
        <v>69</v>
      </c>
      <c r="B401">
        <v>5</v>
      </c>
      <c r="C401" t="s">
        <v>216</v>
      </c>
      <c r="D401" t="s">
        <v>59</v>
      </c>
      <c r="E401" t="s">
        <v>24</v>
      </c>
      <c r="F401" t="s">
        <v>21</v>
      </c>
      <c r="G401" t="s">
        <v>56</v>
      </c>
      <c r="H401" t="s">
        <v>71</v>
      </c>
      <c r="I401">
        <v>1</v>
      </c>
      <c r="J401" t="s">
        <v>16</v>
      </c>
      <c r="K401" t="s">
        <v>279</v>
      </c>
      <c r="L401" t="s">
        <v>276</v>
      </c>
      <c r="M401">
        <v>31</v>
      </c>
      <c r="U401" t="s">
        <v>518</v>
      </c>
    </row>
    <row r="402" spans="1:21" x14ac:dyDescent="0.3">
      <c r="A402">
        <v>69</v>
      </c>
      <c r="B402">
        <v>6</v>
      </c>
      <c r="C402" t="s">
        <v>216</v>
      </c>
      <c r="D402" t="s">
        <v>59</v>
      </c>
      <c r="E402" t="s">
        <v>24</v>
      </c>
      <c r="F402" t="s">
        <v>21</v>
      </c>
      <c r="G402" t="s">
        <v>56</v>
      </c>
      <c r="H402" t="s">
        <v>71</v>
      </c>
      <c r="I402">
        <v>1</v>
      </c>
      <c r="J402" t="s">
        <v>16</v>
      </c>
      <c r="K402" t="s">
        <v>280</v>
      </c>
      <c r="L402" t="s">
        <v>276</v>
      </c>
      <c r="M402">
        <v>31</v>
      </c>
      <c r="U402" t="s">
        <v>518</v>
      </c>
    </row>
    <row r="403" spans="1:21" x14ac:dyDescent="0.3">
      <c r="A403">
        <v>69</v>
      </c>
      <c r="B403">
        <v>7</v>
      </c>
      <c r="C403" t="s">
        <v>216</v>
      </c>
      <c r="D403" t="s">
        <v>59</v>
      </c>
      <c r="E403" t="s">
        <v>24</v>
      </c>
      <c r="F403" t="s">
        <v>21</v>
      </c>
      <c r="G403" t="s">
        <v>56</v>
      </c>
      <c r="H403" t="s">
        <v>71</v>
      </c>
      <c r="I403">
        <v>1</v>
      </c>
      <c r="J403" t="s">
        <v>16</v>
      </c>
      <c r="K403" t="s">
        <v>416</v>
      </c>
      <c r="L403" t="s">
        <v>417</v>
      </c>
      <c r="M403">
        <v>45</v>
      </c>
      <c r="O403">
        <v>55</v>
      </c>
      <c r="U403" t="s">
        <v>518</v>
      </c>
    </row>
    <row r="404" spans="1:21" x14ac:dyDescent="0.3">
      <c r="A404">
        <v>70</v>
      </c>
      <c r="B404">
        <v>1</v>
      </c>
      <c r="C404" t="s">
        <v>216</v>
      </c>
      <c r="D404" t="s">
        <v>60</v>
      </c>
      <c r="E404" t="s">
        <v>24</v>
      </c>
      <c r="F404" t="s">
        <v>31</v>
      </c>
      <c r="G404" t="s">
        <v>56</v>
      </c>
      <c r="H404" t="s">
        <v>71</v>
      </c>
      <c r="I404">
        <v>1</v>
      </c>
      <c r="J404" t="s">
        <v>16</v>
      </c>
      <c r="K404" t="s">
        <v>275</v>
      </c>
      <c r="L404" t="s">
        <v>276</v>
      </c>
      <c r="M404">
        <v>27</v>
      </c>
      <c r="U404" t="s">
        <v>520</v>
      </c>
    </row>
    <row r="405" spans="1:21" x14ac:dyDescent="0.3">
      <c r="A405">
        <v>70</v>
      </c>
      <c r="B405">
        <v>2</v>
      </c>
      <c r="C405" t="s">
        <v>216</v>
      </c>
      <c r="D405" t="s">
        <v>60</v>
      </c>
      <c r="E405" t="s">
        <v>24</v>
      </c>
      <c r="F405" t="s">
        <v>31</v>
      </c>
      <c r="G405" t="s">
        <v>56</v>
      </c>
      <c r="H405" t="s">
        <v>71</v>
      </c>
      <c r="I405">
        <v>1</v>
      </c>
      <c r="J405" t="s">
        <v>16</v>
      </c>
      <c r="K405" t="s">
        <v>277</v>
      </c>
      <c r="L405" t="s">
        <v>276</v>
      </c>
      <c r="M405">
        <v>27</v>
      </c>
      <c r="U405" t="s">
        <v>520</v>
      </c>
    </row>
    <row r="406" spans="1:21" x14ac:dyDescent="0.3">
      <c r="A406">
        <v>70</v>
      </c>
      <c r="B406">
        <v>3</v>
      </c>
      <c r="C406" t="s">
        <v>216</v>
      </c>
      <c r="D406" t="s">
        <v>60</v>
      </c>
      <c r="E406" t="s">
        <v>24</v>
      </c>
      <c r="F406" t="s">
        <v>31</v>
      </c>
      <c r="G406" t="s">
        <v>56</v>
      </c>
      <c r="H406" t="s">
        <v>71</v>
      </c>
      <c r="I406">
        <v>1</v>
      </c>
      <c r="J406" t="s">
        <v>16</v>
      </c>
      <c r="K406" t="s">
        <v>884</v>
      </c>
      <c r="L406" t="s">
        <v>276</v>
      </c>
      <c r="M406">
        <v>27</v>
      </c>
      <c r="U406" t="s">
        <v>520</v>
      </c>
    </row>
    <row r="407" spans="1:21" x14ac:dyDescent="0.3">
      <c r="A407">
        <v>70</v>
      </c>
      <c r="B407">
        <v>4</v>
      </c>
      <c r="C407" t="s">
        <v>216</v>
      </c>
      <c r="D407" t="s">
        <v>60</v>
      </c>
      <c r="E407" t="s">
        <v>24</v>
      </c>
      <c r="F407" t="s">
        <v>31</v>
      </c>
      <c r="G407" t="s">
        <v>56</v>
      </c>
      <c r="H407" t="s">
        <v>71</v>
      </c>
      <c r="I407">
        <v>1</v>
      </c>
      <c r="J407" t="s">
        <v>16</v>
      </c>
      <c r="K407" t="s">
        <v>278</v>
      </c>
      <c r="L407" t="s">
        <v>276</v>
      </c>
      <c r="M407">
        <v>27</v>
      </c>
      <c r="U407" t="s">
        <v>520</v>
      </c>
    </row>
    <row r="408" spans="1:21" x14ac:dyDescent="0.3">
      <c r="A408">
        <v>70</v>
      </c>
      <c r="B408">
        <v>5</v>
      </c>
      <c r="C408" t="s">
        <v>216</v>
      </c>
      <c r="D408" t="s">
        <v>60</v>
      </c>
      <c r="E408" t="s">
        <v>24</v>
      </c>
      <c r="F408" t="s">
        <v>31</v>
      </c>
      <c r="G408" t="s">
        <v>56</v>
      </c>
      <c r="H408" t="s">
        <v>71</v>
      </c>
      <c r="I408">
        <v>1</v>
      </c>
      <c r="J408" t="s">
        <v>16</v>
      </c>
      <c r="K408" t="s">
        <v>279</v>
      </c>
      <c r="L408" t="s">
        <v>276</v>
      </c>
      <c r="M408">
        <v>27</v>
      </c>
      <c r="U408" t="s">
        <v>520</v>
      </c>
    </row>
    <row r="409" spans="1:21" x14ac:dyDescent="0.3">
      <c r="A409">
        <v>70</v>
      </c>
      <c r="B409">
        <v>6</v>
      </c>
      <c r="C409" t="s">
        <v>216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16</v>
      </c>
      <c r="K409" t="s">
        <v>280</v>
      </c>
      <c r="L409" t="s">
        <v>276</v>
      </c>
      <c r="M409">
        <v>13</v>
      </c>
      <c r="U409" t="s">
        <v>520</v>
      </c>
    </row>
    <row r="410" spans="1:21" x14ac:dyDescent="0.3">
      <c r="A410">
        <v>71</v>
      </c>
      <c r="B410">
        <v>1</v>
      </c>
      <c r="C410" t="s">
        <v>216</v>
      </c>
      <c r="D410" t="s">
        <v>61</v>
      </c>
      <c r="E410" t="s">
        <v>24</v>
      </c>
      <c r="F410" t="s">
        <v>26</v>
      </c>
      <c r="G410" t="s">
        <v>56</v>
      </c>
      <c r="H410" t="s">
        <v>71</v>
      </c>
      <c r="I410">
        <v>1</v>
      </c>
      <c r="J410" t="s">
        <v>16</v>
      </c>
      <c r="K410" t="s">
        <v>275</v>
      </c>
      <c r="L410" t="s">
        <v>276</v>
      </c>
      <c r="M410">
        <v>26</v>
      </c>
      <c r="U410" t="s">
        <v>522</v>
      </c>
    </row>
    <row r="411" spans="1:21" x14ac:dyDescent="0.3">
      <c r="A411">
        <v>71</v>
      </c>
      <c r="B411">
        <v>2</v>
      </c>
      <c r="C411" t="s">
        <v>216</v>
      </c>
      <c r="D411" t="s">
        <v>61</v>
      </c>
      <c r="E411" t="s">
        <v>24</v>
      </c>
      <c r="F411" t="s">
        <v>26</v>
      </c>
      <c r="G411" t="s">
        <v>56</v>
      </c>
      <c r="H411" t="s">
        <v>71</v>
      </c>
      <c r="I411">
        <v>1</v>
      </c>
      <c r="J411" t="s">
        <v>16</v>
      </c>
      <c r="K411" t="s">
        <v>277</v>
      </c>
      <c r="L411" t="s">
        <v>276</v>
      </c>
      <c r="M411">
        <v>26</v>
      </c>
      <c r="U411" t="s">
        <v>522</v>
      </c>
    </row>
    <row r="412" spans="1:21" x14ac:dyDescent="0.3">
      <c r="A412">
        <v>71</v>
      </c>
      <c r="B412">
        <v>3</v>
      </c>
      <c r="C412" t="s">
        <v>216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16</v>
      </c>
      <c r="K412" t="s">
        <v>278</v>
      </c>
      <c r="L412" t="s">
        <v>276</v>
      </c>
      <c r="M412">
        <v>26</v>
      </c>
      <c r="U412" t="s">
        <v>522</v>
      </c>
    </row>
    <row r="413" spans="1:21" x14ac:dyDescent="0.3">
      <c r="A413">
        <v>71</v>
      </c>
      <c r="B413">
        <v>4</v>
      </c>
      <c r="C413" t="s">
        <v>216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16</v>
      </c>
      <c r="K413" t="s">
        <v>279</v>
      </c>
      <c r="L413" t="s">
        <v>276</v>
      </c>
      <c r="M413">
        <v>26</v>
      </c>
      <c r="U413" t="s">
        <v>522</v>
      </c>
    </row>
    <row r="414" spans="1:21" x14ac:dyDescent="0.3">
      <c r="A414">
        <v>71</v>
      </c>
      <c r="B414">
        <v>5</v>
      </c>
      <c r="C414" t="s">
        <v>216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16</v>
      </c>
      <c r="K414" t="s">
        <v>280</v>
      </c>
      <c r="L414" t="s">
        <v>276</v>
      </c>
      <c r="M414">
        <v>13</v>
      </c>
      <c r="U414" t="s">
        <v>522</v>
      </c>
    </row>
    <row r="415" spans="1:21" x14ac:dyDescent="0.3">
      <c r="A415">
        <v>72</v>
      </c>
      <c r="B415">
        <v>1</v>
      </c>
      <c r="C415" t="s">
        <v>216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16</v>
      </c>
      <c r="K415" t="s">
        <v>275</v>
      </c>
      <c r="L415" t="s">
        <v>276</v>
      </c>
      <c r="M415">
        <v>26</v>
      </c>
      <c r="U415" t="s">
        <v>524</v>
      </c>
    </row>
    <row r="416" spans="1:21" x14ac:dyDescent="0.3">
      <c r="A416">
        <v>72</v>
      </c>
      <c r="B416">
        <v>2</v>
      </c>
      <c r="C416" t="s">
        <v>216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16</v>
      </c>
      <c r="K416" t="s">
        <v>277</v>
      </c>
      <c r="L416" t="s">
        <v>276</v>
      </c>
      <c r="M416">
        <v>26</v>
      </c>
      <c r="U416" t="s">
        <v>524</v>
      </c>
    </row>
    <row r="417" spans="1:21" x14ac:dyDescent="0.3">
      <c r="A417">
        <v>72</v>
      </c>
      <c r="B417">
        <v>3</v>
      </c>
      <c r="C417" t="s">
        <v>216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16</v>
      </c>
      <c r="K417" t="s">
        <v>278</v>
      </c>
      <c r="L417" t="s">
        <v>276</v>
      </c>
      <c r="M417">
        <v>26</v>
      </c>
      <c r="U417" t="s">
        <v>524</v>
      </c>
    </row>
    <row r="418" spans="1:21" x14ac:dyDescent="0.3">
      <c r="A418">
        <v>72</v>
      </c>
      <c r="B418">
        <v>4</v>
      </c>
      <c r="C418" t="s">
        <v>216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16</v>
      </c>
      <c r="K418" t="s">
        <v>279</v>
      </c>
      <c r="L418" t="s">
        <v>276</v>
      </c>
      <c r="M418">
        <v>26</v>
      </c>
      <c r="U418" t="s">
        <v>524</v>
      </c>
    </row>
    <row r="419" spans="1:21" x14ac:dyDescent="0.3">
      <c r="A419">
        <v>72</v>
      </c>
      <c r="B419">
        <v>5</v>
      </c>
      <c r="C419" t="s">
        <v>216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16</v>
      </c>
      <c r="K419" t="s">
        <v>280</v>
      </c>
      <c r="L419" t="s">
        <v>276</v>
      </c>
      <c r="M419">
        <v>13</v>
      </c>
      <c r="U419" t="s">
        <v>524</v>
      </c>
    </row>
    <row r="420" spans="1:21" x14ac:dyDescent="0.3">
      <c r="A420">
        <v>73</v>
      </c>
      <c r="B420">
        <v>1</v>
      </c>
      <c r="C420" t="s">
        <v>216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16</v>
      </c>
      <c r="K420" t="s">
        <v>275</v>
      </c>
      <c r="L420" t="s">
        <v>276</v>
      </c>
      <c r="M420">
        <v>26</v>
      </c>
      <c r="U420" t="s">
        <v>526</v>
      </c>
    </row>
    <row r="421" spans="1:21" x14ac:dyDescent="0.3">
      <c r="A421">
        <v>73</v>
      </c>
      <c r="B421">
        <v>2</v>
      </c>
      <c r="C421" t="s">
        <v>216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16</v>
      </c>
      <c r="K421" t="s">
        <v>277</v>
      </c>
      <c r="L421" t="s">
        <v>276</v>
      </c>
      <c r="M421">
        <v>26</v>
      </c>
      <c r="U421" t="s">
        <v>526</v>
      </c>
    </row>
    <row r="422" spans="1:21" x14ac:dyDescent="0.3">
      <c r="A422">
        <v>73</v>
      </c>
      <c r="B422">
        <v>3</v>
      </c>
      <c r="C422" t="s">
        <v>216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16</v>
      </c>
      <c r="K422" t="s">
        <v>278</v>
      </c>
      <c r="L422" t="s">
        <v>276</v>
      </c>
      <c r="M422">
        <v>26</v>
      </c>
      <c r="U422" t="s">
        <v>526</v>
      </c>
    </row>
    <row r="423" spans="1:21" x14ac:dyDescent="0.3">
      <c r="A423">
        <v>73</v>
      </c>
      <c r="B423">
        <v>4</v>
      </c>
      <c r="C423" t="s">
        <v>216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16</v>
      </c>
      <c r="K423" t="s">
        <v>279</v>
      </c>
      <c r="L423" t="s">
        <v>276</v>
      </c>
      <c r="M423">
        <v>26</v>
      </c>
      <c r="U423" t="s">
        <v>526</v>
      </c>
    </row>
    <row r="424" spans="1:21" x14ac:dyDescent="0.3">
      <c r="A424">
        <v>73</v>
      </c>
      <c r="B424">
        <v>5</v>
      </c>
      <c r="C424" t="s">
        <v>216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16</v>
      </c>
      <c r="K424" t="s">
        <v>280</v>
      </c>
      <c r="L424" t="s">
        <v>276</v>
      </c>
      <c r="M424">
        <v>13</v>
      </c>
      <c r="U424" t="s">
        <v>526</v>
      </c>
    </row>
    <row r="425" spans="1:21" x14ac:dyDescent="0.3">
      <c r="A425">
        <v>74</v>
      </c>
      <c r="B425">
        <v>1</v>
      </c>
      <c r="C425" t="s">
        <v>216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16</v>
      </c>
      <c r="K425" t="s">
        <v>275</v>
      </c>
      <c r="L425" t="s">
        <v>276</v>
      </c>
      <c r="M425">
        <v>26</v>
      </c>
      <c r="U425" t="s">
        <v>528</v>
      </c>
    </row>
    <row r="426" spans="1:21" x14ac:dyDescent="0.3">
      <c r="A426">
        <v>74</v>
      </c>
      <c r="B426">
        <v>2</v>
      </c>
      <c r="C426" t="s">
        <v>216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16</v>
      </c>
      <c r="K426" t="s">
        <v>277</v>
      </c>
      <c r="L426" t="s">
        <v>276</v>
      </c>
      <c r="M426">
        <v>26</v>
      </c>
      <c r="U426" t="s">
        <v>528</v>
      </c>
    </row>
    <row r="427" spans="1:21" x14ac:dyDescent="0.3">
      <c r="A427">
        <v>74</v>
      </c>
      <c r="B427">
        <v>3</v>
      </c>
      <c r="C427" t="s">
        <v>216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16</v>
      </c>
      <c r="K427" t="s">
        <v>278</v>
      </c>
      <c r="L427" t="s">
        <v>276</v>
      </c>
      <c r="M427">
        <v>26</v>
      </c>
      <c r="U427" t="s">
        <v>528</v>
      </c>
    </row>
    <row r="428" spans="1:21" x14ac:dyDescent="0.3">
      <c r="A428">
        <v>74</v>
      </c>
      <c r="B428">
        <v>4</v>
      </c>
      <c r="C428" t="s">
        <v>216</v>
      </c>
      <c r="D428" t="s">
        <v>65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16</v>
      </c>
      <c r="K428" t="s">
        <v>279</v>
      </c>
      <c r="L428" t="s">
        <v>276</v>
      </c>
      <c r="M428">
        <v>26</v>
      </c>
      <c r="U428" t="s">
        <v>528</v>
      </c>
    </row>
    <row r="429" spans="1:21" x14ac:dyDescent="0.3">
      <c r="A429">
        <v>74</v>
      </c>
      <c r="B429">
        <v>5</v>
      </c>
      <c r="C429" t="s">
        <v>216</v>
      </c>
      <c r="D429" t="s">
        <v>65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16</v>
      </c>
      <c r="K429" t="s">
        <v>280</v>
      </c>
      <c r="L429" t="s">
        <v>276</v>
      </c>
      <c r="M429">
        <v>13</v>
      </c>
      <c r="U429" t="s">
        <v>528</v>
      </c>
    </row>
    <row r="430" spans="1:21" x14ac:dyDescent="0.3">
      <c r="A430">
        <v>75</v>
      </c>
      <c r="B430">
        <v>1</v>
      </c>
      <c r="C430" t="s">
        <v>216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16</v>
      </c>
      <c r="K430" t="s">
        <v>275</v>
      </c>
      <c r="L430" t="s">
        <v>276</v>
      </c>
      <c r="M430">
        <v>26</v>
      </c>
      <c r="U430" t="s">
        <v>530</v>
      </c>
    </row>
    <row r="431" spans="1:21" x14ac:dyDescent="0.3">
      <c r="A431">
        <v>75</v>
      </c>
      <c r="B431">
        <v>2</v>
      </c>
      <c r="C431" t="s">
        <v>216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16</v>
      </c>
      <c r="K431" t="s">
        <v>277</v>
      </c>
      <c r="L431" t="s">
        <v>276</v>
      </c>
      <c r="M431">
        <v>26</v>
      </c>
      <c r="U431" t="s">
        <v>530</v>
      </c>
    </row>
    <row r="432" spans="1:21" x14ac:dyDescent="0.3">
      <c r="A432">
        <v>75</v>
      </c>
      <c r="B432">
        <v>3</v>
      </c>
      <c r="C432" t="s">
        <v>216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16</v>
      </c>
      <c r="K432" t="s">
        <v>278</v>
      </c>
      <c r="L432" t="s">
        <v>276</v>
      </c>
      <c r="M432">
        <v>26</v>
      </c>
      <c r="U432" t="s">
        <v>530</v>
      </c>
    </row>
    <row r="433" spans="1:21" x14ac:dyDescent="0.3">
      <c r="A433">
        <v>75</v>
      </c>
      <c r="B433">
        <v>4</v>
      </c>
      <c r="C433" t="s">
        <v>216</v>
      </c>
      <c r="D433" t="s">
        <v>66</v>
      </c>
      <c r="E433" t="s">
        <v>24</v>
      </c>
      <c r="F433" t="s">
        <v>25</v>
      </c>
      <c r="G433" t="s">
        <v>64</v>
      </c>
      <c r="H433" t="s">
        <v>71</v>
      </c>
      <c r="I433">
        <v>1</v>
      </c>
      <c r="J433" t="s">
        <v>16</v>
      </c>
      <c r="K433" t="s">
        <v>279</v>
      </c>
      <c r="L433" t="s">
        <v>276</v>
      </c>
      <c r="M433">
        <v>26</v>
      </c>
      <c r="U433" t="s">
        <v>530</v>
      </c>
    </row>
    <row r="434" spans="1:21" x14ac:dyDescent="0.3">
      <c r="A434">
        <v>75</v>
      </c>
      <c r="B434">
        <v>5</v>
      </c>
      <c r="C434" t="s">
        <v>216</v>
      </c>
      <c r="D434" t="s">
        <v>66</v>
      </c>
      <c r="E434" t="s">
        <v>24</v>
      </c>
      <c r="F434" t="s">
        <v>25</v>
      </c>
      <c r="G434" t="s">
        <v>64</v>
      </c>
      <c r="H434" t="s">
        <v>71</v>
      </c>
      <c r="I434">
        <v>1</v>
      </c>
      <c r="J434" t="s">
        <v>16</v>
      </c>
      <c r="K434" t="s">
        <v>280</v>
      </c>
      <c r="L434" t="s">
        <v>276</v>
      </c>
      <c r="M434">
        <v>13</v>
      </c>
      <c r="U434" t="s">
        <v>530</v>
      </c>
    </row>
    <row r="435" spans="1:21" x14ac:dyDescent="0.3">
      <c r="A435">
        <v>76</v>
      </c>
      <c r="B435">
        <v>1</v>
      </c>
      <c r="C435" t="s">
        <v>216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16</v>
      </c>
      <c r="K435" t="s">
        <v>275</v>
      </c>
      <c r="L435" t="s">
        <v>276</v>
      </c>
      <c r="M435">
        <v>26</v>
      </c>
      <c r="U435" t="s">
        <v>532</v>
      </c>
    </row>
    <row r="436" spans="1:21" x14ac:dyDescent="0.3">
      <c r="A436">
        <v>76</v>
      </c>
      <c r="B436">
        <v>2</v>
      </c>
      <c r="C436" t="s">
        <v>216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16</v>
      </c>
      <c r="K436" t="s">
        <v>277</v>
      </c>
      <c r="L436" t="s">
        <v>276</v>
      </c>
      <c r="M436">
        <v>26</v>
      </c>
      <c r="U436" t="s">
        <v>532</v>
      </c>
    </row>
    <row r="437" spans="1:21" x14ac:dyDescent="0.3">
      <c r="A437">
        <v>76</v>
      </c>
      <c r="B437">
        <v>3</v>
      </c>
      <c r="C437" t="s">
        <v>216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16</v>
      </c>
      <c r="K437" t="s">
        <v>278</v>
      </c>
      <c r="L437" t="s">
        <v>276</v>
      </c>
      <c r="M437">
        <v>26</v>
      </c>
      <c r="U437" t="s">
        <v>532</v>
      </c>
    </row>
    <row r="438" spans="1:21" x14ac:dyDescent="0.3">
      <c r="A438">
        <v>76</v>
      </c>
      <c r="B438">
        <v>4</v>
      </c>
      <c r="C438" t="s">
        <v>216</v>
      </c>
      <c r="D438" t="s">
        <v>67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16</v>
      </c>
      <c r="K438" t="s">
        <v>279</v>
      </c>
      <c r="L438" t="s">
        <v>276</v>
      </c>
      <c r="M438">
        <v>26</v>
      </c>
      <c r="U438" t="s">
        <v>532</v>
      </c>
    </row>
    <row r="439" spans="1:21" x14ac:dyDescent="0.3">
      <c r="A439">
        <v>76</v>
      </c>
      <c r="B439">
        <v>5</v>
      </c>
      <c r="C439" t="s">
        <v>216</v>
      </c>
      <c r="D439" t="s">
        <v>67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16</v>
      </c>
      <c r="K439" t="s">
        <v>280</v>
      </c>
      <c r="L439" t="s">
        <v>276</v>
      </c>
      <c r="M439">
        <v>13</v>
      </c>
      <c r="U439" t="s">
        <v>532</v>
      </c>
    </row>
    <row r="440" spans="1:21" x14ac:dyDescent="0.3">
      <c r="A440">
        <v>77</v>
      </c>
      <c r="B440">
        <v>1</v>
      </c>
      <c r="C440" t="s">
        <v>216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16</v>
      </c>
      <c r="K440" t="s">
        <v>275</v>
      </c>
      <c r="L440" t="s">
        <v>276</v>
      </c>
      <c r="M440">
        <v>27</v>
      </c>
      <c r="U440" t="s">
        <v>534</v>
      </c>
    </row>
    <row r="441" spans="1:21" x14ac:dyDescent="0.3">
      <c r="A441">
        <v>77</v>
      </c>
      <c r="B441">
        <v>2</v>
      </c>
      <c r="C441" t="s">
        <v>216</v>
      </c>
      <c r="D441" t="s">
        <v>68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16</v>
      </c>
      <c r="K441" t="s">
        <v>277</v>
      </c>
      <c r="L441" t="s">
        <v>276</v>
      </c>
      <c r="M441">
        <v>27</v>
      </c>
      <c r="U441" t="s">
        <v>534</v>
      </c>
    </row>
    <row r="442" spans="1:21" x14ac:dyDescent="0.3">
      <c r="A442">
        <v>77</v>
      </c>
      <c r="B442">
        <v>3</v>
      </c>
      <c r="C442" t="s">
        <v>216</v>
      </c>
      <c r="D442" t="s">
        <v>68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16</v>
      </c>
      <c r="K442" t="s">
        <v>278</v>
      </c>
      <c r="L442" t="s">
        <v>276</v>
      </c>
      <c r="M442">
        <v>27</v>
      </c>
      <c r="U442" t="s">
        <v>534</v>
      </c>
    </row>
    <row r="443" spans="1:21" x14ac:dyDescent="0.3">
      <c r="A443">
        <v>77</v>
      </c>
      <c r="B443">
        <v>4</v>
      </c>
      <c r="C443" t="s">
        <v>216</v>
      </c>
      <c r="D443" t="s">
        <v>68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16</v>
      </c>
      <c r="K443" t="s">
        <v>279</v>
      </c>
      <c r="L443" t="s">
        <v>276</v>
      </c>
      <c r="M443">
        <v>27</v>
      </c>
      <c r="U443" t="s">
        <v>534</v>
      </c>
    </row>
    <row r="444" spans="1:21" x14ac:dyDescent="0.3">
      <c r="A444">
        <v>77</v>
      </c>
      <c r="B444">
        <v>5</v>
      </c>
      <c r="C444" t="s">
        <v>216</v>
      </c>
      <c r="D444" t="s">
        <v>68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16</v>
      </c>
      <c r="K444" t="s">
        <v>280</v>
      </c>
      <c r="L444" t="s">
        <v>276</v>
      </c>
      <c r="M444">
        <v>14</v>
      </c>
      <c r="U444" t="s">
        <v>534</v>
      </c>
    </row>
    <row r="445" spans="1:21" x14ac:dyDescent="0.3">
      <c r="A445">
        <v>78</v>
      </c>
      <c r="B445">
        <v>1</v>
      </c>
      <c r="C445" t="s">
        <v>216</v>
      </c>
      <c r="D445" t="s">
        <v>69</v>
      </c>
      <c r="E445" t="s">
        <v>28</v>
      </c>
      <c r="F445" t="s">
        <v>21</v>
      </c>
      <c r="G445" t="s">
        <v>64</v>
      </c>
      <c r="H445" t="s">
        <v>71</v>
      </c>
      <c r="I445">
        <v>1</v>
      </c>
      <c r="J445" t="s">
        <v>16</v>
      </c>
      <c r="K445" t="s">
        <v>275</v>
      </c>
      <c r="L445" t="s">
        <v>413</v>
      </c>
      <c r="M445">
        <v>31</v>
      </c>
      <c r="U445" t="s">
        <v>536</v>
      </c>
    </row>
    <row r="446" spans="1:21" x14ac:dyDescent="0.3">
      <c r="A446">
        <v>78</v>
      </c>
      <c r="B446">
        <v>2</v>
      </c>
      <c r="C446" t="s">
        <v>216</v>
      </c>
      <c r="D446" t="s">
        <v>69</v>
      </c>
      <c r="E446" t="s">
        <v>28</v>
      </c>
      <c r="F446" t="s">
        <v>21</v>
      </c>
      <c r="G446" t="s">
        <v>64</v>
      </c>
      <c r="H446" t="s">
        <v>71</v>
      </c>
      <c r="I446">
        <v>1</v>
      </c>
      <c r="J446" t="s">
        <v>16</v>
      </c>
      <c r="K446" t="s">
        <v>885</v>
      </c>
      <c r="L446" t="s">
        <v>413</v>
      </c>
      <c r="M446">
        <v>36</v>
      </c>
      <c r="U446" t="s">
        <v>536</v>
      </c>
    </row>
    <row r="447" spans="1:21" x14ac:dyDescent="0.3">
      <c r="A447">
        <v>78</v>
      </c>
      <c r="B447">
        <v>3</v>
      </c>
      <c r="C447" t="s">
        <v>216</v>
      </c>
      <c r="D447" t="s">
        <v>69</v>
      </c>
      <c r="E447" t="s">
        <v>28</v>
      </c>
      <c r="F447" t="s">
        <v>21</v>
      </c>
      <c r="G447" t="s">
        <v>64</v>
      </c>
      <c r="H447" t="s">
        <v>71</v>
      </c>
      <c r="I447">
        <v>1</v>
      </c>
      <c r="J447" t="s">
        <v>16</v>
      </c>
      <c r="K447" t="s">
        <v>277</v>
      </c>
      <c r="L447" t="s">
        <v>276</v>
      </c>
      <c r="M447">
        <v>31</v>
      </c>
      <c r="U447" t="s">
        <v>536</v>
      </c>
    </row>
    <row r="448" spans="1:21" x14ac:dyDescent="0.3">
      <c r="A448">
        <v>78</v>
      </c>
      <c r="B448">
        <v>4</v>
      </c>
      <c r="C448" t="s">
        <v>216</v>
      </c>
      <c r="D448" t="s">
        <v>69</v>
      </c>
      <c r="E448" t="s">
        <v>28</v>
      </c>
      <c r="F448" t="s">
        <v>21</v>
      </c>
      <c r="G448" t="s">
        <v>64</v>
      </c>
      <c r="H448" t="s">
        <v>71</v>
      </c>
      <c r="I448">
        <v>1</v>
      </c>
      <c r="J448" t="s">
        <v>16</v>
      </c>
      <c r="K448" t="s">
        <v>884</v>
      </c>
      <c r="L448" t="s">
        <v>276</v>
      </c>
      <c r="M448">
        <v>31</v>
      </c>
      <c r="U448" t="s">
        <v>536</v>
      </c>
    </row>
    <row r="449" spans="1:21" x14ac:dyDescent="0.3">
      <c r="A449">
        <v>78</v>
      </c>
      <c r="B449">
        <v>5</v>
      </c>
      <c r="C449" t="s">
        <v>216</v>
      </c>
      <c r="D449" t="s">
        <v>69</v>
      </c>
      <c r="E449" t="s">
        <v>28</v>
      </c>
      <c r="F449" t="s">
        <v>21</v>
      </c>
      <c r="G449" t="s">
        <v>64</v>
      </c>
      <c r="H449" t="s">
        <v>71</v>
      </c>
      <c r="I449">
        <v>1</v>
      </c>
      <c r="J449" t="s">
        <v>16</v>
      </c>
      <c r="K449" t="s">
        <v>278</v>
      </c>
      <c r="L449" t="s">
        <v>413</v>
      </c>
      <c r="M449">
        <v>31</v>
      </c>
      <c r="U449" t="s">
        <v>536</v>
      </c>
    </row>
    <row r="450" spans="1:21" x14ac:dyDescent="0.3">
      <c r="A450">
        <v>78</v>
      </c>
      <c r="B450">
        <v>6</v>
      </c>
      <c r="C450" t="s">
        <v>216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16</v>
      </c>
      <c r="K450" t="s">
        <v>279</v>
      </c>
      <c r="L450" t="s">
        <v>276</v>
      </c>
      <c r="M450">
        <v>31</v>
      </c>
      <c r="U450" t="s">
        <v>536</v>
      </c>
    </row>
    <row r="451" spans="1:21" x14ac:dyDescent="0.3">
      <c r="A451">
        <v>78</v>
      </c>
      <c r="B451">
        <v>7</v>
      </c>
      <c r="C451" t="s">
        <v>216</v>
      </c>
      <c r="D451" t="s">
        <v>69</v>
      </c>
      <c r="E451" t="s">
        <v>28</v>
      </c>
      <c r="F451" t="s">
        <v>21</v>
      </c>
      <c r="G451" t="s">
        <v>64</v>
      </c>
      <c r="H451" t="s">
        <v>71</v>
      </c>
      <c r="I451">
        <v>1</v>
      </c>
      <c r="J451" t="s">
        <v>16</v>
      </c>
      <c r="K451" t="s">
        <v>280</v>
      </c>
      <c r="L451" t="s">
        <v>276</v>
      </c>
      <c r="M451">
        <v>31</v>
      </c>
      <c r="U451" t="s">
        <v>536</v>
      </c>
    </row>
    <row r="452" spans="1:21" x14ac:dyDescent="0.3">
      <c r="A452">
        <v>78</v>
      </c>
      <c r="B452">
        <v>8</v>
      </c>
      <c r="C452" t="s">
        <v>216</v>
      </c>
      <c r="D452" t="s">
        <v>69</v>
      </c>
      <c r="E452" t="s">
        <v>28</v>
      </c>
      <c r="F452" t="s">
        <v>21</v>
      </c>
      <c r="G452" t="s">
        <v>64</v>
      </c>
      <c r="H452" t="s">
        <v>71</v>
      </c>
      <c r="I452">
        <v>1</v>
      </c>
      <c r="J452" t="s">
        <v>16</v>
      </c>
      <c r="K452" t="s">
        <v>416</v>
      </c>
      <c r="L452" t="s">
        <v>417</v>
      </c>
      <c r="M452">
        <v>45</v>
      </c>
      <c r="O452">
        <v>55</v>
      </c>
      <c r="U452" t="s">
        <v>536</v>
      </c>
    </row>
    <row r="453" spans="1:21" x14ac:dyDescent="0.3">
      <c r="A453">
        <v>79</v>
      </c>
      <c r="B453">
        <v>1</v>
      </c>
      <c r="C453" t="s">
        <v>216</v>
      </c>
      <c r="D453" t="s">
        <v>70</v>
      </c>
      <c r="E453" t="s">
        <v>28</v>
      </c>
      <c r="F453" t="s">
        <v>31</v>
      </c>
      <c r="G453" t="s">
        <v>64</v>
      </c>
      <c r="H453" t="s">
        <v>71</v>
      </c>
      <c r="I453">
        <v>1</v>
      </c>
      <c r="J453" t="s">
        <v>16</v>
      </c>
      <c r="K453" t="s">
        <v>275</v>
      </c>
      <c r="L453" t="s">
        <v>276</v>
      </c>
      <c r="M453">
        <v>28</v>
      </c>
      <c r="U453" t="s">
        <v>538</v>
      </c>
    </row>
    <row r="454" spans="1:21" x14ac:dyDescent="0.3">
      <c r="A454">
        <v>79</v>
      </c>
      <c r="B454">
        <v>2</v>
      </c>
      <c r="C454" t="s">
        <v>216</v>
      </c>
      <c r="D454" t="s">
        <v>70</v>
      </c>
      <c r="E454" t="s">
        <v>28</v>
      </c>
      <c r="F454" t="s">
        <v>31</v>
      </c>
      <c r="G454" t="s">
        <v>64</v>
      </c>
      <c r="H454" t="s">
        <v>71</v>
      </c>
      <c r="I454">
        <v>1</v>
      </c>
      <c r="J454" t="s">
        <v>16</v>
      </c>
      <c r="K454" t="s">
        <v>277</v>
      </c>
      <c r="L454" t="s">
        <v>276</v>
      </c>
      <c r="M454">
        <v>28</v>
      </c>
      <c r="U454" t="s">
        <v>538</v>
      </c>
    </row>
    <row r="455" spans="1:21" x14ac:dyDescent="0.3">
      <c r="A455">
        <v>79</v>
      </c>
      <c r="B455">
        <v>3</v>
      </c>
      <c r="C455" t="s">
        <v>216</v>
      </c>
      <c r="D455" t="s">
        <v>70</v>
      </c>
      <c r="E455" t="s">
        <v>28</v>
      </c>
      <c r="F455" t="s">
        <v>31</v>
      </c>
      <c r="G455" t="s">
        <v>64</v>
      </c>
      <c r="H455" t="s">
        <v>71</v>
      </c>
      <c r="I455">
        <v>1</v>
      </c>
      <c r="J455" t="s">
        <v>16</v>
      </c>
      <c r="K455" t="s">
        <v>278</v>
      </c>
      <c r="L455" t="s">
        <v>276</v>
      </c>
      <c r="M455">
        <v>28</v>
      </c>
      <c r="U455" t="s">
        <v>538</v>
      </c>
    </row>
    <row r="456" spans="1:21" x14ac:dyDescent="0.3">
      <c r="A456">
        <v>79</v>
      </c>
      <c r="B456">
        <v>4</v>
      </c>
      <c r="C456" t="s">
        <v>216</v>
      </c>
      <c r="D456" t="s">
        <v>70</v>
      </c>
      <c r="E456" t="s">
        <v>28</v>
      </c>
      <c r="F456" t="s">
        <v>31</v>
      </c>
      <c r="G456" t="s">
        <v>64</v>
      </c>
      <c r="H456" t="s">
        <v>71</v>
      </c>
      <c r="I456">
        <v>1</v>
      </c>
      <c r="J456" t="s">
        <v>16</v>
      </c>
      <c r="K456" t="s">
        <v>279</v>
      </c>
      <c r="L456" t="s">
        <v>276</v>
      </c>
      <c r="M456">
        <v>28</v>
      </c>
      <c r="U456" t="s">
        <v>538</v>
      </c>
    </row>
    <row r="457" spans="1:21" x14ac:dyDescent="0.3">
      <c r="A457">
        <v>79</v>
      </c>
      <c r="B457">
        <v>5</v>
      </c>
      <c r="C457" t="s">
        <v>216</v>
      </c>
      <c r="D457" t="s">
        <v>70</v>
      </c>
      <c r="E457" t="s">
        <v>28</v>
      </c>
      <c r="F457" t="s">
        <v>31</v>
      </c>
      <c r="G457" t="s">
        <v>64</v>
      </c>
      <c r="H457" t="s">
        <v>71</v>
      </c>
      <c r="I457">
        <v>1</v>
      </c>
      <c r="J457" t="s">
        <v>16</v>
      </c>
      <c r="K457" t="s">
        <v>280</v>
      </c>
      <c r="L457" t="s">
        <v>276</v>
      </c>
      <c r="M457">
        <v>14</v>
      </c>
      <c r="U457" t="s">
        <v>538</v>
      </c>
    </row>
    <row r="458" spans="1:21" x14ac:dyDescent="0.3">
      <c r="A458">
        <v>80</v>
      </c>
      <c r="B458">
        <v>1</v>
      </c>
      <c r="C458" t="s">
        <v>216</v>
      </c>
      <c r="D458" t="s">
        <v>540</v>
      </c>
      <c r="E458" t="s">
        <v>23</v>
      </c>
      <c r="F458" t="s">
        <v>31</v>
      </c>
      <c r="G458" t="s">
        <v>153</v>
      </c>
      <c r="H458" t="s">
        <v>71</v>
      </c>
      <c r="I458">
        <v>1</v>
      </c>
      <c r="J458" t="s">
        <v>16</v>
      </c>
      <c r="K458" t="s">
        <v>275</v>
      </c>
      <c r="L458" t="s">
        <v>276</v>
      </c>
      <c r="M458">
        <v>28</v>
      </c>
      <c r="U458" t="s">
        <v>541</v>
      </c>
    </row>
    <row r="459" spans="1:21" x14ac:dyDescent="0.3">
      <c r="A459">
        <v>80</v>
      </c>
      <c r="B459">
        <v>2</v>
      </c>
      <c r="C459" t="s">
        <v>216</v>
      </c>
      <c r="D459" t="s">
        <v>540</v>
      </c>
      <c r="E459" t="s">
        <v>23</v>
      </c>
      <c r="F459" t="s">
        <v>31</v>
      </c>
      <c r="G459" t="s">
        <v>153</v>
      </c>
      <c r="H459" t="s">
        <v>71</v>
      </c>
      <c r="I459">
        <v>1</v>
      </c>
      <c r="J459" t="s">
        <v>16</v>
      </c>
      <c r="K459" t="s">
        <v>277</v>
      </c>
      <c r="L459" t="s">
        <v>276</v>
      </c>
      <c r="M459">
        <v>28</v>
      </c>
      <c r="U459" t="s">
        <v>541</v>
      </c>
    </row>
    <row r="460" spans="1:21" x14ac:dyDescent="0.3">
      <c r="A460">
        <v>80</v>
      </c>
      <c r="B460">
        <v>3</v>
      </c>
      <c r="C460" t="s">
        <v>216</v>
      </c>
      <c r="D460" t="s">
        <v>540</v>
      </c>
      <c r="E460" t="s">
        <v>23</v>
      </c>
      <c r="F460" t="s">
        <v>31</v>
      </c>
      <c r="G460" t="s">
        <v>153</v>
      </c>
      <c r="H460" t="s">
        <v>71</v>
      </c>
      <c r="I460">
        <v>1</v>
      </c>
      <c r="J460" t="s">
        <v>16</v>
      </c>
      <c r="K460" t="s">
        <v>884</v>
      </c>
      <c r="L460" t="s">
        <v>276</v>
      </c>
      <c r="M460">
        <v>28</v>
      </c>
      <c r="U460" t="s">
        <v>541</v>
      </c>
    </row>
    <row r="461" spans="1:21" x14ac:dyDescent="0.3">
      <c r="A461">
        <v>80</v>
      </c>
      <c r="B461">
        <v>4</v>
      </c>
      <c r="C461" t="s">
        <v>216</v>
      </c>
      <c r="D461" t="s">
        <v>540</v>
      </c>
      <c r="E461" t="s">
        <v>23</v>
      </c>
      <c r="F461" t="s">
        <v>31</v>
      </c>
      <c r="G461" t="s">
        <v>153</v>
      </c>
      <c r="H461" t="s">
        <v>71</v>
      </c>
      <c r="I461">
        <v>1</v>
      </c>
      <c r="J461" t="s">
        <v>16</v>
      </c>
      <c r="K461" t="s">
        <v>278</v>
      </c>
      <c r="L461" t="s">
        <v>276</v>
      </c>
      <c r="M461">
        <v>28</v>
      </c>
      <c r="U461" t="s">
        <v>541</v>
      </c>
    </row>
    <row r="462" spans="1:21" x14ac:dyDescent="0.3">
      <c r="A462">
        <v>80</v>
      </c>
      <c r="B462">
        <v>5</v>
      </c>
      <c r="C462" t="s">
        <v>216</v>
      </c>
      <c r="D462" t="s">
        <v>540</v>
      </c>
      <c r="E462" t="s">
        <v>23</v>
      </c>
      <c r="F462" t="s">
        <v>31</v>
      </c>
      <c r="G462" t="s">
        <v>153</v>
      </c>
      <c r="H462" t="s">
        <v>71</v>
      </c>
      <c r="I462">
        <v>1</v>
      </c>
      <c r="J462" t="s">
        <v>16</v>
      </c>
      <c r="K462" t="s">
        <v>279</v>
      </c>
      <c r="L462" t="s">
        <v>276</v>
      </c>
      <c r="M462">
        <v>28</v>
      </c>
      <c r="U462" t="s">
        <v>541</v>
      </c>
    </row>
    <row r="463" spans="1:21" x14ac:dyDescent="0.3">
      <c r="A463">
        <v>80</v>
      </c>
      <c r="B463">
        <v>6</v>
      </c>
      <c r="C463" t="s">
        <v>216</v>
      </c>
      <c r="D463" t="s">
        <v>540</v>
      </c>
      <c r="E463" t="s">
        <v>23</v>
      </c>
      <c r="F463" t="s">
        <v>31</v>
      </c>
      <c r="G463" t="s">
        <v>153</v>
      </c>
      <c r="H463" t="s">
        <v>71</v>
      </c>
      <c r="I463">
        <v>1</v>
      </c>
      <c r="J463" t="s">
        <v>16</v>
      </c>
      <c r="K463" t="s">
        <v>280</v>
      </c>
      <c r="L463" t="s">
        <v>276</v>
      </c>
      <c r="M463">
        <v>28</v>
      </c>
      <c r="U463" t="s">
        <v>541</v>
      </c>
    </row>
    <row r="464" spans="1:21" x14ac:dyDescent="0.3">
      <c r="A464">
        <v>81</v>
      </c>
      <c r="B464">
        <v>1</v>
      </c>
      <c r="C464" t="s">
        <v>216</v>
      </c>
      <c r="D464" t="s">
        <v>543</v>
      </c>
      <c r="E464" t="s">
        <v>28</v>
      </c>
      <c r="F464" t="s">
        <v>25</v>
      </c>
      <c r="G464" t="s">
        <v>153</v>
      </c>
      <c r="H464" t="s">
        <v>71</v>
      </c>
      <c r="I464">
        <v>1</v>
      </c>
      <c r="J464" t="s">
        <v>16</v>
      </c>
      <c r="K464" t="s">
        <v>275</v>
      </c>
      <c r="L464" t="s">
        <v>276</v>
      </c>
      <c r="M464">
        <v>27</v>
      </c>
      <c r="U464" t="s">
        <v>544</v>
      </c>
    </row>
    <row r="465" spans="1:21" x14ac:dyDescent="0.3">
      <c r="A465">
        <v>81</v>
      </c>
      <c r="B465">
        <v>2</v>
      </c>
      <c r="C465" t="s">
        <v>216</v>
      </c>
      <c r="D465" t="s">
        <v>543</v>
      </c>
      <c r="E465" t="s">
        <v>28</v>
      </c>
      <c r="F465" t="s">
        <v>25</v>
      </c>
      <c r="G465" t="s">
        <v>153</v>
      </c>
      <c r="H465" t="s">
        <v>71</v>
      </c>
      <c r="I465">
        <v>1</v>
      </c>
      <c r="J465" t="s">
        <v>16</v>
      </c>
      <c r="K465" t="s">
        <v>277</v>
      </c>
      <c r="L465" t="s">
        <v>276</v>
      </c>
      <c r="M465">
        <v>27</v>
      </c>
      <c r="U465" t="s">
        <v>544</v>
      </c>
    </row>
    <row r="466" spans="1:21" x14ac:dyDescent="0.3">
      <c r="A466">
        <v>81</v>
      </c>
      <c r="B466">
        <v>3</v>
      </c>
      <c r="C466" t="s">
        <v>216</v>
      </c>
      <c r="D466" t="s">
        <v>543</v>
      </c>
      <c r="E466" t="s">
        <v>28</v>
      </c>
      <c r="F466" t="s">
        <v>25</v>
      </c>
      <c r="G466" t="s">
        <v>153</v>
      </c>
      <c r="H466" t="s">
        <v>71</v>
      </c>
      <c r="I466">
        <v>1</v>
      </c>
      <c r="J466" t="s">
        <v>16</v>
      </c>
      <c r="K466" t="s">
        <v>278</v>
      </c>
      <c r="L466" t="s">
        <v>276</v>
      </c>
      <c r="M466">
        <v>27</v>
      </c>
      <c r="U466" t="s">
        <v>544</v>
      </c>
    </row>
    <row r="467" spans="1:21" x14ac:dyDescent="0.3">
      <c r="A467">
        <v>81</v>
      </c>
      <c r="B467">
        <v>4</v>
      </c>
      <c r="C467" t="s">
        <v>216</v>
      </c>
      <c r="D467" t="s">
        <v>543</v>
      </c>
      <c r="E467" t="s">
        <v>28</v>
      </c>
      <c r="F467" t="s">
        <v>25</v>
      </c>
      <c r="G467" t="s">
        <v>153</v>
      </c>
      <c r="H467" t="s">
        <v>71</v>
      </c>
      <c r="I467">
        <v>1</v>
      </c>
      <c r="J467" t="s">
        <v>16</v>
      </c>
      <c r="K467" t="s">
        <v>279</v>
      </c>
      <c r="L467" t="s">
        <v>276</v>
      </c>
      <c r="M467">
        <v>27</v>
      </c>
      <c r="U467" t="s">
        <v>544</v>
      </c>
    </row>
    <row r="468" spans="1:21" x14ac:dyDescent="0.3">
      <c r="A468">
        <v>81</v>
      </c>
      <c r="B468">
        <v>5</v>
      </c>
      <c r="C468" t="s">
        <v>216</v>
      </c>
      <c r="D468" t="s">
        <v>543</v>
      </c>
      <c r="E468" t="s">
        <v>28</v>
      </c>
      <c r="F468" t="s">
        <v>25</v>
      </c>
      <c r="G468" t="s">
        <v>153</v>
      </c>
      <c r="H468" t="s">
        <v>71</v>
      </c>
      <c r="I468">
        <v>1</v>
      </c>
      <c r="J468" t="s">
        <v>16</v>
      </c>
      <c r="K468" t="s">
        <v>280</v>
      </c>
      <c r="L468" t="s">
        <v>276</v>
      </c>
      <c r="M468">
        <v>14</v>
      </c>
      <c r="U468" t="s">
        <v>544</v>
      </c>
    </row>
    <row r="469" spans="1:21" x14ac:dyDescent="0.3">
      <c r="A469">
        <v>82</v>
      </c>
      <c r="B469">
        <v>1</v>
      </c>
      <c r="C469" t="s">
        <v>216</v>
      </c>
      <c r="D469" t="s">
        <v>546</v>
      </c>
      <c r="E469" t="s">
        <v>23</v>
      </c>
      <c r="F469" t="s">
        <v>21</v>
      </c>
      <c r="G469" t="s">
        <v>153</v>
      </c>
      <c r="H469" t="s">
        <v>71</v>
      </c>
      <c r="I469">
        <v>1</v>
      </c>
      <c r="J469" t="s">
        <v>16</v>
      </c>
      <c r="K469" t="s">
        <v>275</v>
      </c>
      <c r="L469" t="s">
        <v>289</v>
      </c>
      <c r="M469">
        <v>34</v>
      </c>
      <c r="U469" t="s">
        <v>547</v>
      </c>
    </row>
    <row r="470" spans="1:21" x14ac:dyDescent="0.3">
      <c r="A470">
        <v>82</v>
      </c>
      <c r="B470">
        <v>2</v>
      </c>
      <c r="C470" t="s">
        <v>216</v>
      </c>
      <c r="D470" t="s">
        <v>546</v>
      </c>
      <c r="E470" t="s">
        <v>23</v>
      </c>
      <c r="F470" t="s">
        <v>21</v>
      </c>
      <c r="G470" t="s">
        <v>153</v>
      </c>
      <c r="H470" t="s">
        <v>71</v>
      </c>
      <c r="I470">
        <v>1</v>
      </c>
      <c r="J470" t="s">
        <v>16</v>
      </c>
      <c r="K470" t="s">
        <v>885</v>
      </c>
      <c r="L470" t="s">
        <v>289</v>
      </c>
      <c r="M470">
        <v>39</v>
      </c>
      <c r="U470" t="s">
        <v>547</v>
      </c>
    </row>
    <row r="471" spans="1:21" x14ac:dyDescent="0.3">
      <c r="A471">
        <v>82</v>
      </c>
      <c r="B471">
        <v>3</v>
      </c>
      <c r="C471" t="s">
        <v>216</v>
      </c>
      <c r="D471" t="s">
        <v>546</v>
      </c>
      <c r="E471" t="s">
        <v>23</v>
      </c>
      <c r="F471" t="s">
        <v>21</v>
      </c>
      <c r="G471" t="s">
        <v>153</v>
      </c>
      <c r="H471" t="s">
        <v>71</v>
      </c>
      <c r="I471">
        <v>1</v>
      </c>
      <c r="J471" t="s">
        <v>16</v>
      </c>
      <c r="K471" t="s">
        <v>277</v>
      </c>
      <c r="L471" t="s">
        <v>276</v>
      </c>
      <c r="M471">
        <v>34</v>
      </c>
      <c r="U471" t="s">
        <v>547</v>
      </c>
    </row>
    <row r="472" spans="1:21" x14ac:dyDescent="0.3">
      <c r="A472">
        <v>82</v>
      </c>
      <c r="B472">
        <v>4</v>
      </c>
      <c r="C472" t="s">
        <v>216</v>
      </c>
      <c r="D472" t="s">
        <v>546</v>
      </c>
      <c r="E472" t="s">
        <v>23</v>
      </c>
      <c r="F472" t="s">
        <v>21</v>
      </c>
      <c r="G472" t="s">
        <v>153</v>
      </c>
      <c r="H472" t="s">
        <v>71</v>
      </c>
      <c r="I472">
        <v>1</v>
      </c>
      <c r="J472" t="s">
        <v>16</v>
      </c>
      <c r="K472" t="s">
        <v>278</v>
      </c>
      <c r="L472" t="s">
        <v>289</v>
      </c>
      <c r="M472">
        <v>34</v>
      </c>
      <c r="U472" t="s">
        <v>547</v>
      </c>
    </row>
    <row r="473" spans="1:21" x14ac:dyDescent="0.3">
      <c r="A473">
        <v>82</v>
      </c>
      <c r="B473">
        <v>5</v>
      </c>
      <c r="C473" t="s">
        <v>216</v>
      </c>
      <c r="D473" t="s">
        <v>546</v>
      </c>
      <c r="E473" t="s">
        <v>23</v>
      </c>
      <c r="F473" t="s">
        <v>21</v>
      </c>
      <c r="G473" t="s">
        <v>153</v>
      </c>
      <c r="H473" t="s">
        <v>71</v>
      </c>
      <c r="I473">
        <v>1</v>
      </c>
      <c r="J473" t="s">
        <v>16</v>
      </c>
      <c r="K473" t="s">
        <v>279</v>
      </c>
      <c r="L473" t="s">
        <v>276</v>
      </c>
      <c r="M473">
        <v>34</v>
      </c>
      <c r="U473" t="s">
        <v>547</v>
      </c>
    </row>
    <row r="474" spans="1:21" x14ac:dyDescent="0.3">
      <c r="A474">
        <v>82</v>
      </c>
      <c r="B474">
        <v>6</v>
      </c>
      <c r="C474" t="s">
        <v>216</v>
      </c>
      <c r="D474" t="s">
        <v>546</v>
      </c>
      <c r="E474" t="s">
        <v>23</v>
      </c>
      <c r="F474" t="s">
        <v>21</v>
      </c>
      <c r="G474" t="s">
        <v>153</v>
      </c>
      <c r="H474" t="s">
        <v>71</v>
      </c>
      <c r="I474">
        <v>1</v>
      </c>
      <c r="J474" t="s">
        <v>16</v>
      </c>
      <c r="K474" t="s">
        <v>280</v>
      </c>
      <c r="L474" t="s">
        <v>276</v>
      </c>
      <c r="M474">
        <v>34</v>
      </c>
      <c r="U474" t="s">
        <v>547</v>
      </c>
    </row>
    <row r="475" spans="1:21" x14ac:dyDescent="0.3">
      <c r="A475">
        <v>82</v>
      </c>
      <c r="B475">
        <v>7</v>
      </c>
      <c r="C475" t="s">
        <v>216</v>
      </c>
      <c r="D475" t="s">
        <v>546</v>
      </c>
      <c r="E475" t="s">
        <v>23</v>
      </c>
      <c r="F475" t="s">
        <v>21</v>
      </c>
      <c r="G475" t="s">
        <v>153</v>
      </c>
      <c r="H475" t="s">
        <v>71</v>
      </c>
      <c r="I475">
        <v>1</v>
      </c>
      <c r="J475" t="s">
        <v>16</v>
      </c>
      <c r="K475" t="s">
        <v>416</v>
      </c>
      <c r="L475" t="s">
        <v>417</v>
      </c>
      <c r="M475">
        <v>44</v>
      </c>
      <c r="O475">
        <v>54</v>
      </c>
      <c r="U475" t="s">
        <v>547</v>
      </c>
    </row>
    <row r="476" spans="1:21" x14ac:dyDescent="0.3">
      <c r="A476">
        <v>83</v>
      </c>
      <c r="B476">
        <v>1</v>
      </c>
      <c r="C476" t="s">
        <v>216</v>
      </c>
      <c r="D476" t="s">
        <v>549</v>
      </c>
      <c r="E476" t="s">
        <v>23</v>
      </c>
      <c r="F476" t="s">
        <v>26</v>
      </c>
      <c r="G476" t="s">
        <v>153</v>
      </c>
      <c r="H476" t="s">
        <v>71</v>
      </c>
      <c r="I476">
        <v>1</v>
      </c>
      <c r="J476" t="s">
        <v>16</v>
      </c>
      <c r="K476" t="s">
        <v>275</v>
      </c>
      <c r="L476" t="s">
        <v>276</v>
      </c>
      <c r="M476">
        <v>27</v>
      </c>
      <c r="U476" t="s">
        <v>550</v>
      </c>
    </row>
    <row r="477" spans="1:21" x14ac:dyDescent="0.3">
      <c r="A477">
        <v>83</v>
      </c>
      <c r="B477">
        <v>2</v>
      </c>
      <c r="C477" t="s">
        <v>216</v>
      </c>
      <c r="D477" t="s">
        <v>549</v>
      </c>
      <c r="E477" t="s">
        <v>23</v>
      </c>
      <c r="F477" t="s">
        <v>26</v>
      </c>
      <c r="G477" t="s">
        <v>153</v>
      </c>
      <c r="H477" t="s">
        <v>71</v>
      </c>
      <c r="I477">
        <v>1</v>
      </c>
      <c r="J477" t="s">
        <v>16</v>
      </c>
      <c r="K477" t="s">
        <v>277</v>
      </c>
      <c r="L477" t="s">
        <v>276</v>
      </c>
      <c r="M477">
        <v>27</v>
      </c>
      <c r="U477" t="s">
        <v>550</v>
      </c>
    </row>
    <row r="478" spans="1:21" x14ac:dyDescent="0.3">
      <c r="A478">
        <v>83</v>
      </c>
      <c r="B478">
        <v>3</v>
      </c>
      <c r="C478" t="s">
        <v>216</v>
      </c>
      <c r="D478" t="s">
        <v>549</v>
      </c>
      <c r="E478" t="s">
        <v>23</v>
      </c>
      <c r="F478" t="s">
        <v>26</v>
      </c>
      <c r="G478" t="s">
        <v>153</v>
      </c>
      <c r="H478" t="s">
        <v>71</v>
      </c>
      <c r="I478">
        <v>1</v>
      </c>
      <c r="J478" t="s">
        <v>16</v>
      </c>
      <c r="K478" t="s">
        <v>278</v>
      </c>
      <c r="L478" t="s">
        <v>276</v>
      </c>
      <c r="M478">
        <v>27</v>
      </c>
      <c r="U478" t="s">
        <v>550</v>
      </c>
    </row>
    <row r="479" spans="1:21" x14ac:dyDescent="0.3">
      <c r="A479">
        <v>83</v>
      </c>
      <c r="B479">
        <v>4</v>
      </c>
      <c r="C479" t="s">
        <v>216</v>
      </c>
      <c r="D479" t="s">
        <v>549</v>
      </c>
      <c r="E479" t="s">
        <v>23</v>
      </c>
      <c r="F479" t="s">
        <v>26</v>
      </c>
      <c r="G479" t="s">
        <v>153</v>
      </c>
      <c r="H479" t="s">
        <v>71</v>
      </c>
      <c r="I479">
        <v>1</v>
      </c>
      <c r="J479" t="s">
        <v>16</v>
      </c>
      <c r="K479" t="s">
        <v>279</v>
      </c>
      <c r="L479" t="s">
        <v>276</v>
      </c>
      <c r="M479">
        <v>27</v>
      </c>
      <c r="U479" t="s">
        <v>550</v>
      </c>
    </row>
    <row r="480" spans="1:21" x14ac:dyDescent="0.3">
      <c r="A480">
        <v>83</v>
      </c>
      <c r="B480">
        <v>5</v>
      </c>
      <c r="C480" t="s">
        <v>216</v>
      </c>
      <c r="D480" t="s">
        <v>549</v>
      </c>
      <c r="E480" t="s">
        <v>23</v>
      </c>
      <c r="F480" t="s">
        <v>26</v>
      </c>
      <c r="G480" t="s">
        <v>153</v>
      </c>
      <c r="H480" t="s">
        <v>71</v>
      </c>
      <c r="I480">
        <v>1</v>
      </c>
      <c r="J480" t="s">
        <v>16</v>
      </c>
      <c r="K480" t="s">
        <v>280</v>
      </c>
      <c r="L480" t="s">
        <v>276</v>
      </c>
      <c r="M480">
        <v>14</v>
      </c>
      <c r="U480" t="s">
        <v>550</v>
      </c>
    </row>
    <row r="481" spans="1:21" x14ac:dyDescent="0.3">
      <c r="A481">
        <v>84</v>
      </c>
      <c r="B481">
        <v>1</v>
      </c>
      <c r="C481" t="s">
        <v>216</v>
      </c>
      <c r="D481" t="s">
        <v>552</v>
      </c>
      <c r="E481" t="s">
        <v>23</v>
      </c>
      <c r="F481" t="s">
        <v>25</v>
      </c>
      <c r="G481" t="s">
        <v>153</v>
      </c>
      <c r="H481" t="s">
        <v>71</v>
      </c>
      <c r="I481">
        <v>1</v>
      </c>
      <c r="J481" t="s">
        <v>16</v>
      </c>
      <c r="K481" t="s">
        <v>275</v>
      </c>
      <c r="L481" t="s">
        <v>276</v>
      </c>
      <c r="M481">
        <v>27</v>
      </c>
      <c r="U481" t="s">
        <v>553</v>
      </c>
    </row>
    <row r="482" spans="1:21" x14ac:dyDescent="0.3">
      <c r="A482">
        <v>84</v>
      </c>
      <c r="B482">
        <v>2</v>
      </c>
      <c r="C482" t="s">
        <v>216</v>
      </c>
      <c r="D482" t="s">
        <v>552</v>
      </c>
      <c r="E482" t="s">
        <v>23</v>
      </c>
      <c r="F482" t="s">
        <v>25</v>
      </c>
      <c r="G482" t="s">
        <v>153</v>
      </c>
      <c r="H482" t="s">
        <v>71</v>
      </c>
      <c r="I482">
        <v>1</v>
      </c>
      <c r="J482" t="s">
        <v>16</v>
      </c>
      <c r="K482" t="s">
        <v>277</v>
      </c>
      <c r="L482" t="s">
        <v>276</v>
      </c>
      <c r="M482">
        <v>27</v>
      </c>
      <c r="U482" t="s">
        <v>553</v>
      </c>
    </row>
    <row r="483" spans="1:21" x14ac:dyDescent="0.3">
      <c r="A483">
        <v>84</v>
      </c>
      <c r="B483">
        <v>3</v>
      </c>
      <c r="C483" t="s">
        <v>216</v>
      </c>
      <c r="D483" t="s">
        <v>552</v>
      </c>
      <c r="E483" t="s">
        <v>23</v>
      </c>
      <c r="F483" t="s">
        <v>25</v>
      </c>
      <c r="G483" t="s">
        <v>153</v>
      </c>
      <c r="H483" t="s">
        <v>71</v>
      </c>
      <c r="I483">
        <v>1</v>
      </c>
      <c r="J483" t="s">
        <v>16</v>
      </c>
      <c r="K483" t="s">
        <v>278</v>
      </c>
      <c r="L483" t="s">
        <v>276</v>
      </c>
      <c r="M483">
        <v>27</v>
      </c>
      <c r="U483" t="s">
        <v>553</v>
      </c>
    </row>
    <row r="484" spans="1:21" x14ac:dyDescent="0.3">
      <c r="A484">
        <v>84</v>
      </c>
      <c r="B484">
        <v>4</v>
      </c>
      <c r="C484" t="s">
        <v>216</v>
      </c>
      <c r="D484" t="s">
        <v>552</v>
      </c>
      <c r="E484" t="s">
        <v>23</v>
      </c>
      <c r="F484" t="s">
        <v>25</v>
      </c>
      <c r="G484" t="s">
        <v>153</v>
      </c>
      <c r="H484" t="s">
        <v>71</v>
      </c>
      <c r="I484">
        <v>1</v>
      </c>
      <c r="J484" t="s">
        <v>16</v>
      </c>
      <c r="K484" t="s">
        <v>279</v>
      </c>
      <c r="L484" t="s">
        <v>276</v>
      </c>
      <c r="M484">
        <v>27</v>
      </c>
      <c r="U484" t="s">
        <v>553</v>
      </c>
    </row>
    <row r="485" spans="1:21" x14ac:dyDescent="0.3">
      <c r="A485">
        <v>84</v>
      </c>
      <c r="B485">
        <v>5</v>
      </c>
      <c r="C485" t="s">
        <v>216</v>
      </c>
      <c r="D485" t="s">
        <v>552</v>
      </c>
      <c r="E485" t="s">
        <v>23</v>
      </c>
      <c r="F485" t="s">
        <v>25</v>
      </c>
      <c r="G485" t="s">
        <v>153</v>
      </c>
      <c r="H485" t="s">
        <v>71</v>
      </c>
      <c r="I485">
        <v>1</v>
      </c>
      <c r="J485" t="s">
        <v>16</v>
      </c>
      <c r="K485" t="s">
        <v>280</v>
      </c>
      <c r="L485" t="s">
        <v>276</v>
      </c>
      <c r="M485">
        <v>14</v>
      </c>
      <c r="U485" t="s">
        <v>553</v>
      </c>
    </row>
    <row r="486" spans="1:21" x14ac:dyDescent="0.3">
      <c r="A486">
        <v>85</v>
      </c>
      <c r="B486">
        <v>1</v>
      </c>
      <c r="C486" t="s">
        <v>216</v>
      </c>
      <c r="D486" t="s">
        <v>555</v>
      </c>
      <c r="E486" t="s">
        <v>23</v>
      </c>
      <c r="F486" t="s">
        <v>26</v>
      </c>
      <c r="G486" t="s">
        <v>153</v>
      </c>
      <c r="H486" t="s">
        <v>71</v>
      </c>
      <c r="I486">
        <v>1</v>
      </c>
      <c r="J486" t="s">
        <v>16</v>
      </c>
      <c r="K486" t="s">
        <v>275</v>
      </c>
      <c r="L486" t="s">
        <v>276</v>
      </c>
      <c r="M486">
        <v>27</v>
      </c>
      <c r="U486" t="s">
        <v>556</v>
      </c>
    </row>
    <row r="487" spans="1:21" x14ac:dyDescent="0.3">
      <c r="A487">
        <v>85</v>
      </c>
      <c r="B487">
        <v>2</v>
      </c>
      <c r="C487" t="s">
        <v>216</v>
      </c>
      <c r="D487" t="s">
        <v>555</v>
      </c>
      <c r="E487" t="s">
        <v>23</v>
      </c>
      <c r="F487" t="s">
        <v>26</v>
      </c>
      <c r="G487" t="s">
        <v>153</v>
      </c>
      <c r="H487" t="s">
        <v>71</v>
      </c>
      <c r="I487">
        <v>1</v>
      </c>
      <c r="J487" t="s">
        <v>16</v>
      </c>
      <c r="K487" t="s">
        <v>277</v>
      </c>
      <c r="L487" t="s">
        <v>276</v>
      </c>
      <c r="M487">
        <v>27</v>
      </c>
      <c r="U487" t="s">
        <v>556</v>
      </c>
    </row>
    <row r="488" spans="1:21" x14ac:dyDescent="0.3">
      <c r="A488">
        <v>85</v>
      </c>
      <c r="B488">
        <v>3</v>
      </c>
      <c r="C488" t="s">
        <v>216</v>
      </c>
      <c r="D488" t="s">
        <v>555</v>
      </c>
      <c r="E488" t="s">
        <v>23</v>
      </c>
      <c r="F488" t="s">
        <v>26</v>
      </c>
      <c r="G488" t="s">
        <v>153</v>
      </c>
      <c r="H488" t="s">
        <v>71</v>
      </c>
      <c r="I488">
        <v>1</v>
      </c>
      <c r="J488" t="s">
        <v>16</v>
      </c>
      <c r="K488" t="s">
        <v>278</v>
      </c>
      <c r="L488" t="s">
        <v>276</v>
      </c>
      <c r="M488">
        <v>27</v>
      </c>
      <c r="U488" t="s">
        <v>556</v>
      </c>
    </row>
    <row r="489" spans="1:21" x14ac:dyDescent="0.3">
      <c r="A489">
        <v>85</v>
      </c>
      <c r="B489">
        <v>4</v>
      </c>
      <c r="C489" t="s">
        <v>216</v>
      </c>
      <c r="D489" t="s">
        <v>555</v>
      </c>
      <c r="E489" t="s">
        <v>23</v>
      </c>
      <c r="F489" t="s">
        <v>26</v>
      </c>
      <c r="G489" t="s">
        <v>153</v>
      </c>
      <c r="H489" t="s">
        <v>71</v>
      </c>
      <c r="I489">
        <v>1</v>
      </c>
      <c r="J489" t="s">
        <v>16</v>
      </c>
      <c r="K489" t="s">
        <v>279</v>
      </c>
      <c r="L489" t="s">
        <v>276</v>
      </c>
      <c r="M489">
        <v>27</v>
      </c>
      <c r="U489" t="s">
        <v>556</v>
      </c>
    </row>
    <row r="490" spans="1:21" x14ac:dyDescent="0.3">
      <c r="A490">
        <v>85</v>
      </c>
      <c r="B490">
        <v>5</v>
      </c>
      <c r="C490" t="s">
        <v>216</v>
      </c>
      <c r="D490" t="s">
        <v>555</v>
      </c>
      <c r="E490" t="s">
        <v>23</v>
      </c>
      <c r="F490" t="s">
        <v>26</v>
      </c>
      <c r="G490" t="s">
        <v>153</v>
      </c>
      <c r="H490" t="s">
        <v>71</v>
      </c>
      <c r="I490">
        <v>1</v>
      </c>
      <c r="J490" t="s">
        <v>16</v>
      </c>
      <c r="K490" t="s">
        <v>280</v>
      </c>
      <c r="L490" t="s">
        <v>276</v>
      </c>
      <c r="M490">
        <v>14</v>
      </c>
      <c r="U490" t="s">
        <v>556</v>
      </c>
    </row>
    <row r="491" spans="1:21" x14ac:dyDescent="0.3">
      <c r="A491">
        <v>86</v>
      </c>
      <c r="B491">
        <v>1</v>
      </c>
      <c r="C491" t="s">
        <v>216</v>
      </c>
      <c r="D491" t="s">
        <v>558</v>
      </c>
      <c r="E491" t="s">
        <v>23</v>
      </c>
      <c r="F491" t="s">
        <v>25</v>
      </c>
      <c r="G491" t="s">
        <v>153</v>
      </c>
      <c r="H491" t="s">
        <v>71</v>
      </c>
      <c r="I491">
        <v>1</v>
      </c>
      <c r="J491" t="s">
        <v>16</v>
      </c>
      <c r="K491" t="s">
        <v>275</v>
      </c>
      <c r="L491" t="s">
        <v>276</v>
      </c>
      <c r="M491">
        <v>25</v>
      </c>
      <c r="U491" t="s">
        <v>559</v>
      </c>
    </row>
    <row r="492" spans="1:21" x14ac:dyDescent="0.3">
      <c r="A492">
        <v>86</v>
      </c>
      <c r="B492">
        <v>2</v>
      </c>
      <c r="C492" t="s">
        <v>216</v>
      </c>
      <c r="D492" t="s">
        <v>558</v>
      </c>
      <c r="E492" t="s">
        <v>23</v>
      </c>
      <c r="F492" t="s">
        <v>25</v>
      </c>
      <c r="G492" t="s">
        <v>153</v>
      </c>
      <c r="H492" t="s">
        <v>71</v>
      </c>
      <c r="I492">
        <v>1</v>
      </c>
      <c r="J492" t="s">
        <v>16</v>
      </c>
      <c r="K492" t="s">
        <v>884</v>
      </c>
      <c r="L492" t="s">
        <v>276</v>
      </c>
      <c r="M492">
        <v>25</v>
      </c>
      <c r="U492" t="s">
        <v>559</v>
      </c>
    </row>
    <row r="493" spans="1:21" x14ac:dyDescent="0.3">
      <c r="A493">
        <v>86</v>
      </c>
      <c r="B493">
        <v>3</v>
      </c>
      <c r="C493" t="s">
        <v>216</v>
      </c>
      <c r="D493" t="s">
        <v>558</v>
      </c>
      <c r="E493" t="s">
        <v>23</v>
      </c>
      <c r="F493" t="s">
        <v>25</v>
      </c>
      <c r="G493" t="s">
        <v>153</v>
      </c>
      <c r="H493" t="s">
        <v>71</v>
      </c>
      <c r="I493">
        <v>1</v>
      </c>
      <c r="J493" t="s">
        <v>16</v>
      </c>
      <c r="K493" t="s">
        <v>278</v>
      </c>
      <c r="L493" t="s">
        <v>276</v>
      </c>
      <c r="M493">
        <v>25</v>
      </c>
      <c r="U493" t="s">
        <v>559</v>
      </c>
    </row>
    <row r="494" spans="1:21" x14ac:dyDescent="0.3">
      <c r="A494">
        <v>86</v>
      </c>
      <c r="B494">
        <v>4</v>
      </c>
      <c r="C494" t="s">
        <v>216</v>
      </c>
      <c r="D494" t="s">
        <v>558</v>
      </c>
      <c r="E494" t="s">
        <v>23</v>
      </c>
      <c r="F494" t="s">
        <v>25</v>
      </c>
      <c r="G494" t="s">
        <v>153</v>
      </c>
      <c r="H494" t="s">
        <v>71</v>
      </c>
      <c r="I494">
        <v>1</v>
      </c>
      <c r="J494" t="s">
        <v>16</v>
      </c>
      <c r="K494" t="s">
        <v>279</v>
      </c>
      <c r="L494" t="s">
        <v>276</v>
      </c>
      <c r="M494">
        <v>25</v>
      </c>
      <c r="U494" t="s">
        <v>559</v>
      </c>
    </row>
    <row r="495" spans="1:21" x14ac:dyDescent="0.3">
      <c r="A495">
        <v>86</v>
      </c>
      <c r="B495">
        <v>5</v>
      </c>
      <c r="C495" t="s">
        <v>216</v>
      </c>
      <c r="D495" t="s">
        <v>558</v>
      </c>
      <c r="E495" t="s">
        <v>23</v>
      </c>
      <c r="F495" t="s">
        <v>25</v>
      </c>
      <c r="G495" t="s">
        <v>153</v>
      </c>
      <c r="H495" t="s">
        <v>71</v>
      </c>
      <c r="I495">
        <v>1</v>
      </c>
      <c r="J495" t="s">
        <v>16</v>
      </c>
      <c r="K495" t="s">
        <v>280</v>
      </c>
      <c r="L495" t="s">
        <v>276</v>
      </c>
      <c r="M495">
        <v>12</v>
      </c>
      <c r="U495" t="s">
        <v>559</v>
      </c>
    </row>
    <row r="496" spans="1:21" x14ac:dyDescent="0.3">
      <c r="A496">
        <v>87</v>
      </c>
      <c r="B496">
        <v>1</v>
      </c>
      <c r="C496" t="s">
        <v>717</v>
      </c>
      <c r="D496" t="s">
        <v>558</v>
      </c>
      <c r="E496" t="s">
        <v>24</v>
      </c>
      <c r="F496" t="s">
        <v>25</v>
      </c>
      <c r="G496" t="s">
        <v>153</v>
      </c>
      <c r="H496" t="s">
        <v>71</v>
      </c>
      <c r="I496">
        <v>1</v>
      </c>
      <c r="J496" t="s">
        <v>16</v>
      </c>
      <c r="K496" t="s">
        <v>275</v>
      </c>
      <c r="L496" t="s">
        <v>276</v>
      </c>
      <c r="M496">
        <v>25</v>
      </c>
      <c r="U496" t="s">
        <v>722</v>
      </c>
    </row>
    <row r="497" spans="1:21" x14ac:dyDescent="0.3">
      <c r="A497">
        <v>87</v>
      </c>
      <c r="B497">
        <v>2</v>
      </c>
      <c r="C497" t="s">
        <v>717</v>
      </c>
      <c r="D497" t="s">
        <v>558</v>
      </c>
      <c r="E497" t="s">
        <v>24</v>
      </c>
      <c r="F497" t="s">
        <v>25</v>
      </c>
      <c r="G497" t="s">
        <v>153</v>
      </c>
      <c r="H497" t="s">
        <v>71</v>
      </c>
      <c r="I497">
        <v>1</v>
      </c>
      <c r="J497" t="s">
        <v>16</v>
      </c>
      <c r="K497" t="s">
        <v>884</v>
      </c>
      <c r="L497" t="s">
        <v>276</v>
      </c>
      <c r="M497">
        <v>25</v>
      </c>
      <c r="U497" t="s">
        <v>722</v>
      </c>
    </row>
    <row r="498" spans="1:21" x14ac:dyDescent="0.3">
      <c r="A498">
        <v>87</v>
      </c>
      <c r="B498">
        <v>3</v>
      </c>
      <c r="C498" t="s">
        <v>717</v>
      </c>
      <c r="D498" t="s">
        <v>558</v>
      </c>
      <c r="E498" t="s">
        <v>24</v>
      </c>
      <c r="F498" t="s">
        <v>25</v>
      </c>
      <c r="G498" t="s">
        <v>153</v>
      </c>
      <c r="H498" t="s">
        <v>71</v>
      </c>
      <c r="I498">
        <v>1</v>
      </c>
      <c r="J498" t="s">
        <v>16</v>
      </c>
      <c r="K498" t="s">
        <v>278</v>
      </c>
      <c r="L498" t="s">
        <v>276</v>
      </c>
      <c r="M498">
        <v>25</v>
      </c>
      <c r="U498" t="s">
        <v>722</v>
      </c>
    </row>
    <row r="499" spans="1:21" x14ac:dyDescent="0.3">
      <c r="A499">
        <v>87</v>
      </c>
      <c r="B499">
        <v>4</v>
      </c>
      <c r="C499" t="s">
        <v>717</v>
      </c>
      <c r="D499" t="s">
        <v>558</v>
      </c>
      <c r="E499" t="s">
        <v>24</v>
      </c>
      <c r="F499" t="s">
        <v>25</v>
      </c>
      <c r="G499" t="s">
        <v>153</v>
      </c>
      <c r="H499" t="s">
        <v>71</v>
      </c>
      <c r="I499">
        <v>1</v>
      </c>
      <c r="J499" t="s">
        <v>16</v>
      </c>
      <c r="K499" t="s">
        <v>279</v>
      </c>
      <c r="L499" t="s">
        <v>276</v>
      </c>
      <c r="M499">
        <v>25</v>
      </c>
      <c r="U499" t="s">
        <v>722</v>
      </c>
    </row>
    <row r="500" spans="1:21" x14ac:dyDescent="0.3">
      <c r="A500">
        <v>87</v>
      </c>
      <c r="B500">
        <v>5</v>
      </c>
      <c r="C500" t="s">
        <v>717</v>
      </c>
      <c r="D500" t="s">
        <v>558</v>
      </c>
      <c r="E500" t="s">
        <v>24</v>
      </c>
      <c r="F500" t="s">
        <v>25</v>
      </c>
      <c r="G500" t="s">
        <v>153</v>
      </c>
      <c r="H500" t="s">
        <v>71</v>
      </c>
      <c r="I500">
        <v>1</v>
      </c>
      <c r="J500" t="s">
        <v>16</v>
      </c>
      <c r="K500" t="s">
        <v>280</v>
      </c>
      <c r="L500" t="s">
        <v>276</v>
      </c>
      <c r="M500">
        <v>12</v>
      </c>
      <c r="U500" t="s">
        <v>722</v>
      </c>
    </row>
    <row r="501" spans="1:21" x14ac:dyDescent="0.3">
      <c r="A501">
        <v>88</v>
      </c>
      <c r="B501">
        <v>1</v>
      </c>
      <c r="C501" t="s">
        <v>216</v>
      </c>
      <c r="D501" t="s">
        <v>561</v>
      </c>
      <c r="E501" t="s">
        <v>24</v>
      </c>
      <c r="F501" t="s">
        <v>25</v>
      </c>
      <c r="G501" t="s">
        <v>160</v>
      </c>
      <c r="H501" t="s">
        <v>71</v>
      </c>
      <c r="I501">
        <v>1</v>
      </c>
      <c r="J501" t="s">
        <v>16</v>
      </c>
      <c r="K501" t="s">
        <v>275</v>
      </c>
      <c r="L501" t="s">
        <v>276</v>
      </c>
      <c r="M501">
        <v>29</v>
      </c>
      <c r="U501" t="s">
        <v>562</v>
      </c>
    </row>
    <row r="502" spans="1:21" x14ac:dyDescent="0.3">
      <c r="A502">
        <v>88</v>
      </c>
      <c r="B502">
        <v>2</v>
      </c>
      <c r="C502" t="s">
        <v>216</v>
      </c>
      <c r="D502" t="s">
        <v>561</v>
      </c>
      <c r="E502" t="s">
        <v>24</v>
      </c>
      <c r="F502" t="s">
        <v>25</v>
      </c>
      <c r="G502" t="s">
        <v>160</v>
      </c>
      <c r="H502" t="s">
        <v>71</v>
      </c>
      <c r="I502">
        <v>1</v>
      </c>
      <c r="J502" t="s">
        <v>16</v>
      </c>
      <c r="K502" t="s">
        <v>277</v>
      </c>
      <c r="L502" t="s">
        <v>276</v>
      </c>
      <c r="M502">
        <v>29</v>
      </c>
      <c r="U502" t="s">
        <v>562</v>
      </c>
    </row>
    <row r="503" spans="1:21" x14ac:dyDescent="0.3">
      <c r="A503">
        <v>88</v>
      </c>
      <c r="B503">
        <v>3</v>
      </c>
      <c r="C503" t="s">
        <v>216</v>
      </c>
      <c r="D503" t="s">
        <v>561</v>
      </c>
      <c r="E503" t="s">
        <v>24</v>
      </c>
      <c r="F503" t="s">
        <v>25</v>
      </c>
      <c r="G503" t="s">
        <v>160</v>
      </c>
      <c r="H503" t="s">
        <v>71</v>
      </c>
      <c r="I503">
        <v>1</v>
      </c>
      <c r="J503" t="s">
        <v>16</v>
      </c>
      <c r="K503" t="s">
        <v>884</v>
      </c>
      <c r="L503" t="s">
        <v>276</v>
      </c>
      <c r="M503">
        <v>29</v>
      </c>
      <c r="U503" t="s">
        <v>562</v>
      </c>
    </row>
    <row r="504" spans="1:21" x14ac:dyDescent="0.3">
      <c r="A504">
        <v>88</v>
      </c>
      <c r="B504">
        <v>4</v>
      </c>
      <c r="C504" t="s">
        <v>216</v>
      </c>
      <c r="D504" t="s">
        <v>561</v>
      </c>
      <c r="E504" t="s">
        <v>24</v>
      </c>
      <c r="F504" t="s">
        <v>25</v>
      </c>
      <c r="G504" t="s">
        <v>160</v>
      </c>
      <c r="H504" t="s">
        <v>71</v>
      </c>
      <c r="I504">
        <v>1</v>
      </c>
      <c r="J504" t="s">
        <v>16</v>
      </c>
      <c r="K504" t="s">
        <v>278</v>
      </c>
      <c r="L504" t="s">
        <v>276</v>
      </c>
      <c r="M504">
        <v>29</v>
      </c>
      <c r="U504" t="s">
        <v>562</v>
      </c>
    </row>
    <row r="505" spans="1:21" x14ac:dyDescent="0.3">
      <c r="A505">
        <v>88</v>
      </c>
      <c r="B505">
        <v>5</v>
      </c>
      <c r="C505" t="s">
        <v>216</v>
      </c>
      <c r="D505" t="s">
        <v>561</v>
      </c>
      <c r="E505" t="s">
        <v>24</v>
      </c>
      <c r="F505" t="s">
        <v>25</v>
      </c>
      <c r="G505" t="s">
        <v>160</v>
      </c>
      <c r="H505" t="s">
        <v>71</v>
      </c>
      <c r="I505">
        <v>1</v>
      </c>
      <c r="J505" t="s">
        <v>16</v>
      </c>
      <c r="K505" t="s">
        <v>279</v>
      </c>
      <c r="L505" t="s">
        <v>276</v>
      </c>
      <c r="M505">
        <v>29</v>
      </c>
      <c r="U505" t="s">
        <v>562</v>
      </c>
    </row>
    <row r="506" spans="1:21" x14ac:dyDescent="0.3">
      <c r="A506">
        <v>88</v>
      </c>
      <c r="B506">
        <v>6</v>
      </c>
      <c r="C506" t="s">
        <v>216</v>
      </c>
      <c r="D506" t="s">
        <v>561</v>
      </c>
      <c r="E506" t="s">
        <v>24</v>
      </c>
      <c r="F506" t="s">
        <v>25</v>
      </c>
      <c r="G506" t="s">
        <v>160</v>
      </c>
      <c r="H506" t="s">
        <v>71</v>
      </c>
      <c r="I506">
        <v>1</v>
      </c>
      <c r="J506" t="s">
        <v>16</v>
      </c>
      <c r="K506" t="s">
        <v>280</v>
      </c>
      <c r="L506" t="s">
        <v>276</v>
      </c>
      <c r="M506">
        <v>13</v>
      </c>
      <c r="U506" t="s">
        <v>562</v>
      </c>
    </row>
    <row r="507" spans="1:21" x14ac:dyDescent="0.3">
      <c r="A507">
        <v>89</v>
      </c>
      <c r="B507">
        <v>1</v>
      </c>
      <c r="C507" t="s">
        <v>218</v>
      </c>
      <c r="D507" t="s">
        <v>561</v>
      </c>
      <c r="E507" t="s">
        <v>28</v>
      </c>
      <c r="F507" t="s">
        <v>25</v>
      </c>
      <c r="G507" t="s">
        <v>160</v>
      </c>
      <c r="H507" t="s">
        <v>71</v>
      </c>
      <c r="I507">
        <v>1</v>
      </c>
      <c r="J507" t="s">
        <v>16</v>
      </c>
      <c r="K507" t="s">
        <v>275</v>
      </c>
      <c r="L507" t="s">
        <v>413</v>
      </c>
      <c r="M507">
        <v>32</v>
      </c>
      <c r="U507" t="s">
        <v>564</v>
      </c>
    </row>
    <row r="508" spans="1:21" x14ac:dyDescent="0.3">
      <c r="A508">
        <v>89</v>
      </c>
      <c r="B508">
        <v>2</v>
      </c>
      <c r="C508" t="s">
        <v>218</v>
      </c>
      <c r="D508" t="s">
        <v>561</v>
      </c>
      <c r="E508" t="s">
        <v>28</v>
      </c>
      <c r="F508" t="s">
        <v>25</v>
      </c>
      <c r="G508" t="s">
        <v>160</v>
      </c>
      <c r="H508" t="s">
        <v>71</v>
      </c>
      <c r="I508">
        <v>1</v>
      </c>
      <c r="J508" t="s">
        <v>16</v>
      </c>
      <c r="K508" t="s">
        <v>277</v>
      </c>
      <c r="L508" t="s">
        <v>276</v>
      </c>
      <c r="M508">
        <v>29</v>
      </c>
      <c r="U508" t="s">
        <v>564</v>
      </c>
    </row>
    <row r="509" spans="1:21" x14ac:dyDescent="0.3">
      <c r="A509">
        <v>89</v>
      </c>
      <c r="B509">
        <v>3</v>
      </c>
      <c r="C509" t="s">
        <v>218</v>
      </c>
      <c r="D509" t="s">
        <v>561</v>
      </c>
      <c r="E509" t="s">
        <v>28</v>
      </c>
      <c r="F509" t="s">
        <v>25</v>
      </c>
      <c r="G509" t="s">
        <v>160</v>
      </c>
      <c r="H509" t="s">
        <v>71</v>
      </c>
      <c r="I509">
        <v>1</v>
      </c>
      <c r="J509" t="s">
        <v>16</v>
      </c>
      <c r="K509" t="s">
        <v>884</v>
      </c>
      <c r="L509" t="s">
        <v>276</v>
      </c>
      <c r="M509">
        <v>29</v>
      </c>
      <c r="U509" t="s">
        <v>564</v>
      </c>
    </row>
    <row r="510" spans="1:21" x14ac:dyDescent="0.3">
      <c r="A510">
        <v>89</v>
      </c>
      <c r="B510">
        <v>4</v>
      </c>
      <c r="C510" t="s">
        <v>218</v>
      </c>
      <c r="D510" t="s">
        <v>561</v>
      </c>
      <c r="E510" t="s">
        <v>28</v>
      </c>
      <c r="F510" t="s">
        <v>25</v>
      </c>
      <c r="G510" t="s">
        <v>160</v>
      </c>
      <c r="H510" t="s">
        <v>71</v>
      </c>
      <c r="I510">
        <v>1</v>
      </c>
      <c r="J510" t="s">
        <v>16</v>
      </c>
      <c r="K510" t="s">
        <v>278</v>
      </c>
      <c r="L510" t="s">
        <v>413</v>
      </c>
      <c r="M510">
        <v>32</v>
      </c>
      <c r="U510" t="s">
        <v>564</v>
      </c>
    </row>
    <row r="511" spans="1:21" x14ac:dyDescent="0.3">
      <c r="A511">
        <v>89</v>
      </c>
      <c r="B511">
        <v>5</v>
      </c>
      <c r="C511" t="s">
        <v>218</v>
      </c>
      <c r="D511" t="s">
        <v>561</v>
      </c>
      <c r="E511" t="s">
        <v>28</v>
      </c>
      <c r="F511" t="s">
        <v>25</v>
      </c>
      <c r="G511" t="s">
        <v>160</v>
      </c>
      <c r="H511" t="s">
        <v>71</v>
      </c>
      <c r="I511">
        <v>1</v>
      </c>
      <c r="J511" t="s">
        <v>16</v>
      </c>
      <c r="K511" t="s">
        <v>279</v>
      </c>
      <c r="L511" t="s">
        <v>276</v>
      </c>
      <c r="M511">
        <v>29</v>
      </c>
      <c r="U511" t="s">
        <v>564</v>
      </c>
    </row>
    <row r="512" spans="1:21" x14ac:dyDescent="0.3">
      <c r="A512">
        <v>89</v>
      </c>
      <c r="B512">
        <v>6</v>
      </c>
      <c r="C512" t="s">
        <v>218</v>
      </c>
      <c r="D512" t="s">
        <v>561</v>
      </c>
      <c r="E512" t="s">
        <v>28</v>
      </c>
      <c r="F512" t="s">
        <v>25</v>
      </c>
      <c r="G512" t="s">
        <v>160</v>
      </c>
      <c r="H512" t="s">
        <v>71</v>
      </c>
      <c r="I512">
        <v>1</v>
      </c>
      <c r="J512" t="s">
        <v>16</v>
      </c>
      <c r="K512" t="s">
        <v>280</v>
      </c>
      <c r="L512" t="s">
        <v>276</v>
      </c>
      <c r="M512">
        <v>13</v>
      </c>
      <c r="U512" t="s">
        <v>564</v>
      </c>
    </row>
    <row r="513" spans="1:21" x14ac:dyDescent="0.3">
      <c r="A513">
        <v>89</v>
      </c>
      <c r="B513">
        <v>7</v>
      </c>
      <c r="C513" t="s">
        <v>218</v>
      </c>
      <c r="D513" t="s">
        <v>561</v>
      </c>
      <c r="E513" t="s">
        <v>28</v>
      </c>
      <c r="F513" t="s">
        <v>25</v>
      </c>
      <c r="G513" t="s">
        <v>160</v>
      </c>
      <c r="H513" t="s">
        <v>71</v>
      </c>
      <c r="I513">
        <v>1</v>
      </c>
      <c r="J513" t="s">
        <v>16</v>
      </c>
      <c r="K513" t="s">
        <v>416</v>
      </c>
      <c r="L513" t="s">
        <v>417</v>
      </c>
      <c r="M513">
        <v>51</v>
      </c>
      <c r="O513">
        <v>61</v>
      </c>
      <c r="U513" t="s">
        <v>564</v>
      </c>
    </row>
    <row r="514" spans="1:21" x14ac:dyDescent="0.3">
      <c r="A514">
        <v>90</v>
      </c>
      <c r="B514">
        <v>1</v>
      </c>
      <c r="C514" t="s">
        <v>216</v>
      </c>
      <c r="D514" t="s">
        <v>565</v>
      </c>
      <c r="E514" t="s">
        <v>24</v>
      </c>
      <c r="F514" t="s">
        <v>26</v>
      </c>
      <c r="G514" t="s">
        <v>160</v>
      </c>
      <c r="H514" t="s">
        <v>71</v>
      </c>
      <c r="I514">
        <v>1</v>
      </c>
      <c r="J514" t="s">
        <v>16</v>
      </c>
      <c r="K514" t="s">
        <v>275</v>
      </c>
      <c r="L514" t="s">
        <v>276</v>
      </c>
      <c r="M514">
        <v>27</v>
      </c>
      <c r="U514" t="s">
        <v>566</v>
      </c>
    </row>
    <row r="515" spans="1:21" x14ac:dyDescent="0.3">
      <c r="A515">
        <v>90</v>
      </c>
      <c r="B515">
        <v>2</v>
      </c>
      <c r="C515" t="s">
        <v>216</v>
      </c>
      <c r="D515" t="s">
        <v>565</v>
      </c>
      <c r="E515" t="s">
        <v>24</v>
      </c>
      <c r="F515" t="s">
        <v>26</v>
      </c>
      <c r="G515" t="s">
        <v>160</v>
      </c>
      <c r="H515" t="s">
        <v>71</v>
      </c>
      <c r="I515">
        <v>1</v>
      </c>
      <c r="J515" t="s">
        <v>16</v>
      </c>
      <c r="K515" t="s">
        <v>277</v>
      </c>
      <c r="L515" t="s">
        <v>276</v>
      </c>
      <c r="M515">
        <v>27</v>
      </c>
      <c r="U515" t="s">
        <v>566</v>
      </c>
    </row>
    <row r="516" spans="1:21" x14ac:dyDescent="0.3">
      <c r="A516">
        <v>90</v>
      </c>
      <c r="B516">
        <v>3</v>
      </c>
      <c r="C516" t="s">
        <v>216</v>
      </c>
      <c r="D516" t="s">
        <v>565</v>
      </c>
      <c r="E516" t="s">
        <v>24</v>
      </c>
      <c r="F516" t="s">
        <v>26</v>
      </c>
      <c r="G516" t="s">
        <v>160</v>
      </c>
      <c r="H516" t="s">
        <v>71</v>
      </c>
      <c r="I516">
        <v>1</v>
      </c>
      <c r="J516" t="s">
        <v>16</v>
      </c>
      <c r="K516" t="s">
        <v>884</v>
      </c>
      <c r="L516" t="s">
        <v>276</v>
      </c>
      <c r="M516">
        <v>27</v>
      </c>
      <c r="U516" t="s">
        <v>566</v>
      </c>
    </row>
    <row r="517" spans="1:21" x14ac:dyDescent="0.3">
      <c r="A517">
        <v>90</v>
      </c>
      <c r="B517">
        <v>4</v>
      </c>
      <c r="C517" t="s">
        <v>216</v>
      </c>
      <c r="D517" t="s">
        <v>565</v>
      </c>
      <c r="E517" t="s">
        <v>24</v>
      </c>
      <c r="F517" t="s">
        <v>26</v>
      </c>
      <c r="G517" t="s">
        <v>160</v>
      </c>
      <c r="H517" t="s">
        <v>71</v>
      </c>
      <c r="I517">
        <v>1</v>
      </c>
      <c r="J517" t="s">
        <v>16</v>
      </c>
      <c r="K517" t="s">
        <v>278</v>
      </c>
      <c r="L517" t="s">
        <v>276</v>
      </c>
      <c r="M517">
        <v>27</v>
      </c>
      <c r="U517" t="s">
        <v>566</v>
      </c>
    </row>
    <row r="518" spans="1:21" x14ac:dyDescent="0.3">
      <c r="A518">
        <v>90</v>
      </c>
      <c r="B518">
        <v>5</v>
      </c>
      <c r="C518" t="s">
        <v>216</v>
      </c>
      <c r="D518" t="s">
        <v>565</v>
      </c>
      <c r="E518" t="s">
        <v>24</v>
      </c>
      <c r="F518" t="s">
        <v>26</v>
      </c>
      <c r="G518" t="s">
        <v>160</v>
      </c>
      <c r="H518" t="s">
        <v>71</v>
      </c>
      <c r="I518">
        <v>1</v>
      </c>
      <c r="J518" t="s">
        <v>16</v>
      </c>
      <c r="K518" t="s">
        <v>279</v>
      </c>
      <c r="L518" t="s">
        <v>276</v>
      </c>
      <c r="M518">
        <v>27</v>
      </c>
      <c r="U518" t="s">
        <v>566</v>
      </c>
    </row>
    <row r="519" spans="1:21" x14ac:dyDescent="0.3">
      <c r="A519">
        <v>90</v>
      </c>
      <c r="B519">
        <v>6</v>
      </c>
      <c r="C519" t="s">
        <v>216</v>
      </c>
      <c r="D519" t="s">
        <v>565</v>
      </c>
      <c r="E519" t="s">
        <v>24</v>
      </c>
      <c r="F519" t="s">
        <v>26</v>
      </c>
      <c r="G519" t="s">
        <v>160</v>
      </c>
      <c r="H519" t="s">
        <v>71</v>
      </c>
      <c r="I519">
        <v>1</v>
      </c>
      <c r="J519" t="s">
        <v>16</v>
      </c>
      <c r="K519" t="s">
        <v>280</v>
      </c>
      <c r="L519" t="s">
        <v>276</v>
      </c>
      <c r="M519">
        <v>14</v>
      </c>
      <c r="U519" t="s">
        <v>566</v>
      </c>
    </row>
    <row r="520" spans="1:21" x14ac:dyDescent="0.3">
      <c r="A520">
        <v>91</v>
      </c>
      <c r="B520">
        <v>1</v>
      </c>
      <c r="C520" t="s">
        <v>216</v>
      </c>
      <c r="D520" t="s">
        <v>568</v>
      </c>
      <c r="E520" t="s">
        <v>23</v>
      </c>
      <c r="F520" t="s">
        <v>31</v>
      </c>
      <c r="G520" t="s">
        <v>160</v>
      </c>
      <c r="H520" t="s">
        <v>71</v>
      </c>
      <c r="I520">
        <v>1</v>
      </c>
      <c r="J520" t="s">
        <v>16</v>
      </c>
      <c r="K520" t="s">
        <v>275</v>
      </c>
      <c r="L520" t="s">
        <v>276</v>
      </c>
      <c r="M520">
        <v>28</v>
      </c>
      <c r="U520" t="s">
        <v>569</v>
      </c>
    </row>
    <row r="521" spans="1:21" x14ac:dyDescent="0.3">
      <c r="A521">
        <v>91</v>
      </c>
      <c r="B521">
        <v>2</v>
      </c>
      <c r="C521" t="s">
        <v>216</v>
      </c>
      <c r="D521" t="s">
        <v>568</v>
      </c>
      <c r="E521" t="s">
        <v>23</v>
      </c>
      <c r="F521" t="s">
        <v>31</v>
      </c>
      <c r="G521" t="s">
        <v>160</v>
      </c>
      <c r="H521" t="s">
        <v>71</v>
      </c>
      <c r="I521">
        <v>1</v>
      </c>
      <c r="J521" t="s">
        <v>16</v>
      </c>
      <c r="K521" t="s">
        <v>277</v>
      </c>
      <c r="L521" t="s">
        <v>276</v>
      </c>
      <c r="M521">
        <v>28</v>
      </c>
      <c r="U521" t="s">
        <v>569</v>
      </c>
    </row>
    <row r="522" spans="1:21" x14ac:dyDescent="0.3">
      <c r="A522">
        <v>91</v>
      </c>
      <c r="B522">
        <v>3</v>
      </c>
      <c r="C522" t="s">
        <v>216</v>
      </c>
      <c r="D522" t="s">
        <v>568</v>
      </c>
      <c r="E522" t="s">
        <v>23</v>
      </c>
      <c r="F522" t="s">
        <v>31</v>
      </c>
      <c r="G522" t="s">
        <v>160</v>
      </c>
      <c r="H522" t="s">
        <v>71</v>
      </c>
      <c r="I522">
        <v>1</v>
      </c>
      <c r="J522" t="s">
        <v>16</v>
      </c>
      <c r="K522" t="s">
        <v>278</v>
      </c>
      <c r="L522" t="s">
        <v>276</v>
      </c>
      <c r="M522">
        <v>28</v>
      </c>
      <c r="U522" t="s">
        <v>569</v>
      </c>
    </row>
    <row r="523" spans="1:21" x14ac:dyDescent="0.3">
      <c r="A523">
        <v>91</v>
      </c>
      <c r="B523">
        <v>4</v>
      </c>
      <c r="C523" t="s">
        <v>216</v>
      </c>
      <c r="D523" t="s">
        <v>568</v>
      </c>
      <c r="E523" t="s">
        <v>23</v>
      </c>
      <c r="F523" t="s">
        <v>31</v>
      </c>
      <c r="G523" t="s">
        <v>160</v>
      </c>
      <c r="H523" t="s">
        <v>71</v>
      </c>
      <c r="I523">
        <v>1</v>
      </c>
      <c r="J523" t="s">
        <v>16</v>
      </c>
      <c r="K523" t="s">
        <v>279</v>
      </c>
      <c r="L523" t="s">
        <v>276</v>
      </c>
      <c r="M523">
        <v>28</v>
      </c>
      <c r="U523" t="s">
        <v>569</v>
      </c>
    </row>
    <row r="524" spans="1:21" x14ac:dyDescent="0.3">
      <c r="A524">
        <v>91</v>
      </c>
      <c r="B524">
        <v>5</v>
      </c>
      <c r="C524" t="s">
        <v>216</v>
      </c>
      <c r="D524" t="s">
        <v>568</v>
      </c>
      <c r="E524" t="s">
        <v>23</v>
      </c>
      <c r="F524" t="s">
        <v>31</v>
      </c>
      <c r="G524" t="s">
        <v>160</v>
      </c>
      <c r="H524" t="s">
        <v>71</v>
      </c>
      <c r="I524">
        <v>1</v>
      </c>
      <c r="J524" t="s">
        <v>16</v>
      </c>
      <c r="K524" t="s">
        <v>280</v>
      </c>
      <c r="L524" t="s">
        <v>276</v>
      </c>
      <c r="M524">
        <v>28</v>
      </c>
      <c r="U524" t="s">
        <v>569</v>
      </c>
    </row>
    <row r="525" spans="1:21" x14ac:dyDescent="0.3">
      <c r="A525">
        <v>92</v>
      </c>
      <c r="B525">
        <v>1</v>
      </c>
      <c r="C525" t="s">
        <v>218</v>
      </c>
      <c r="D525" t="s">
        <v>568</v>
      </c>
      <c r="E525" t="s">
        <v>24</v>
      </c>
      <c r="F525" t="s">
        <v>31</v>
      </c>
      <c r="G525" t="s">
        <v>160</v>
      </c>
      <c r="H525" t="s">
        <v>71</v>
      </c>
      <c r="I525">
        <v>1</v>
      </c>
      <c r="J525" t="s">
        <v>16</v>
      </c>
      <c r="K525" t="s">
        <v>275</v>
      </c>
      <c r="L525" t="s">
        <v>276</v>
      </c>
      <c r="M525">
        <v>28</v>
      </c>
      <c r="U525" t="s">
        <v>571</v>
      </c>
    </row>
    <row r="526" spans="1:21" x14ac:dyDescent="0.3">
      <c r="A526">
        <v>92</v>
      </c>
      <c r="B526">
        <v>2</v>
      </c>
      <c r="C526" t="s">
        <v>218</v>
      </c>
      <c r="D526" t="s">
        <v>568</v>
      </c>
      <c r="E526" t="s">
        <v>24</v>
      </c>
      <c r="F526" t="s">
        <v>31</v>
      </c>
      <c r="G526" t="s">
        <v>160</v>
      </c>
      <c r="H526" t="s">
        <v>71</v>
      </c>
      <c r="I526">
        <v>1</v>
      </c>
      <c r="J526" t="s">
        <v>16</v>
      </c>
      <c r="K526" t="s">
        <v>277</v>
      </c>
      <c r="L526" t="s">
        <v>276</v>
      </c>
      <c r="M526">
        <v>28</v>
      </c>
      <c r="U526" t="s">
        <v>571</v>
      </c>
    </row>
    <row r="527" spans="1:21" x14ac:dyDescent="0.3">
      <c r="A527">
        <v>92</v>
      </c>
      <c r="B527">
        <v>3</v>
      </c>
      <c r="C527" t="s">
        <v>218</v>
      </c>
      <c r="D527" t="s">
        <v>568</v>
      </c>
      <c r="E527" t="s">
        <v>24</v>
      </c>
      <c r="F527" t="s">
        <v>31</v>
      </c>
      <c r="G527" t="s">
        <v>160</v>
      </c>
      <c r="H527" t="s">
        <v>71</v>
      </c>
      <c r="I527">
        <v>1</v>
      </c>
      <c r="J527" t="s">
        <v>16</v>
      </c>
      <c r="K527" t="s">
        <v>278</v>
      </c>
      <c r="L527" t="s">
        <v>276</v>
      </c>
      <c r="M527">
        <v>28</v>
      </c>
      <c r="U527" t="s">
        <v>571</v>
      </c>
    </row>
    <row r="528" spans="1:21" x14ac:dyDescent="0.3">
      <c r="A528">
        <v>92</v>
      </c>
      <c r="B528">
        <v>4</v>
      </c>
      <c r="C528" t="s">
        <v>218</v>
      </c>
      <c r="D528" t="s">
        <v>568</v>
      </c>
      <c r="E528" t="s">
        <v>24</v>
      </c>
      <c r="F528" t="s">
        <v>31</v>
      </c>
      <c r="G528" t="s">
        <v>160</v>
      </c>
      <c r="H528" t="s">
        <v>71</v>
      </c>
      <c r="I528">
        <v>1</v>
      </c>
      <c r="J528" t="s">
        <v>16</v>
      </c>
      <c r="K528" t="s">
        <v>279</v>
      </c>
      <c r="L528" t="s">
        <v>276</v>
      </c>
      <c r="M528">
        <v>28</v>
      </c>
      <c r="U528" t="s">
        <v>571</v>
      </c>
    </row>
    <row r="529" spans="1:21" x14ac:dyDescent="0.3">
      <c r="A529">
        <v>92</v>
      </c>
      <c r="B529">
        <v>5</v>
      </c>
      <c r="C529" t="s">
        <v>218</v>
      </c>
      <c r="D529" t="s">
        <v>568</v>
      </c>
      <c r="E529" t="s">
        <v>24</v>
      </c>
      <c r="F529" t="s">
        <v>31</v>
      </c>
      <c r="G529" t="s">
        <v>160</v>
      </c>
      <c r="H529" t="s">
        <v>71</v>
      </c>
      <c r="I529">
        <v>1</v>
      </c>
      <c r="J529" t="s">
        <v>16</v>
      </c>
      <c r="K529" t="s">
        <v>280</v>
      </c>
      <c r="L529" t="s">
        <v>276</v>
      </c>
      <c r="M529">
        <v>28</v>
      </c>
      <c r="U529" t="s">
        <v>571</v>
      </c>
    </row>
    <row r="530" spans="1:21" x14ac:dyDescent="0.3">
      <c r="A530">
        <v>93</v>
      </c>
      <c r="B530">
        <v>1</v>
      </c>
      <c r="C530" t="s">
        <v>216</v>
      </c>
      <c r="D530" t="s">
        <v>572</v>
      </c>
      <c r="E530" t="s">
        <v>23</v>
      </c>
      <c r="F530" t="s">
        <v>25</v>
      </c>
      <c r="G530" t="s">
        <v>160</v>
      </c>
      <c r="H530" t="s">
        <v>71</v>
      </c>
      <c r="I530">
        <v>1</v>
      </c>
      <c r="J530" t="s">
        <v>16</v>
      </c>
      <c r="K530" t="s">
        <v>275</v>
      </c>
      <c r="L530" t="s">
        <v>276</v>
      </c>
      <c r="M530">
        <v>27</v>
      </c>
      <c r="U530" t="s">
        <v>573</v>
      </c>
    </row>
    <row r="531" spans="1:21" x14ac:dyDescent="0.3">
      <c r="A531">
        <v>93</v>
      </c>
      <c r="B531">
        <v>2</v>
      </c>
      <c r="C531" t="s">
        <v>216</v>
      </c>
      <c r="D531" t="s">
        <v>572</v>
      </c>
      <c r="E531" t="s">
        <v>23</v>
      </c>
      <c r="F531" t="s">
        <v>25</v>
      </c>
      <c r="G531" t="s">
        <v>160</v>
      </c>
      <c r="H531" t="s">
        <v>71</v>
      </c>
      <c r="I531">
        <v>1</v>
      </c>
      <c r="J531" t="s">
        <v>16</v>
      </c>
      <c r="K531" t="s">
        <v>277</v>
      </c>
      <c r="L531" t="s">
        <v>276</v>
      </c>
      <c r="M531">
        <v>27</v>
      </c>
      <c r="U531" t="s">
        <v>573</v>
      </c>
    </row>
    <row r="532" spans="1:21" x14ac:dyDescent="0.3">
      <c r="A532">
        <v>93</v>
      </c>
      <c r="B532">
        <v>3</v>
      </c>
      <c r="C532" t="s">
        <v>216</v>
      </c>
      <c r="D532" t="s">
        <v>572</v>
      </c>
      <c r="E532" t="s">
        <v>23</v>
      </c>
      <c r="F532" t="s">
        <v>25</v>
      </c>
      <c r="G532" t="s">
        <v>160</v>
      </c>
      <c r="H532" t="s">
        <v>71</v>
      </c>
      <c r="I532">
        <v>1</v>
      </c>
      <c r="J532" t="s">
        <v>16</v>
      </c>
      <c r="K532" t="s">
        <v>278</v>
      </c>
      <c r="L532" t="s">
        <v>276</v>
      </c>
      <c r="M532">
        <v>27</v>
      </c>
      <c r="U532" t="s">
        <v>573</v>
      </c>
    </row>
    <row r="533" spans="1:21" x14ac:dyDescent="0.3">
      <c r="A533">
        <v>93</v>
      </c>
      <c r="B533">
        <v>4</v>
      </c>
      <c r="C533" t="s">
        <v>216</v>
      </c>
      <c r="D533" t="s">
        <v>572</v>
      </c>
      <c r="E533" t="s">
        <v>23</v>
      </c>
      <c r="F533" t="s">
        <v>25</v>
      </c>
      <c r="G533" t="s">
        <v>160</v>
      </c>
      <c r="H533" t="s">
        <v>71</v>
      </c>
      <c r="I533">
        <v>1</v>
      </c>
      <c r="J533" t="s">
        <v>16</v>
      </c>
      <c r="K533" t="s">
        <v>279</v>
      </c>
      <c r="L533" t="s">
        <v>276</v>
      </c>
      <c r="M533">
        <v>27</v>
      </c>
      <c r="U533" t="s">
        <v>573</v>
      </c>
    </row>
    <row r="534" spans="1:21" x14ac:dyDescent="0.3">
      <c r="A534">
        <v>93</v>
      </c>
      <c r="B534">
        <v>5</v>
      </c>
      <c r="C534" t="s">
        <v>216</v>
      </c>
      <c r="D534" t="s">
        <v>572</v>
      </c>
      <c r="E534" t="s">
        <v>23</v>
      </c>
      <c r="F534" t="s">
        <v>25</v>
      </c>
      <c r="G534" t="s">
        <v>160</v>
      </c>
      <c r="H534" t="s">
        <v>71</v>
      </c>
      <c r="I534">
        <v>1</v>
      </c>
      <c r="J534" t="s">
        <v>16</v>
      </c>
      <c r="K534" t="s">
        <v>280</v>
      </c>
      <c r="L534" t="s">
        <v>276</v>
      </c>
      <c r="M534">
        <v>14</v>
      </c>
      <c r="U534" t="s">
        <v>573</v>
      </c>
    </row>
    <row r="535" spans="1:21" x14ac:dyDescent="0.3">
      <c r="A535">
        <v>94</v>
      </c>
      <c r="B535">
        <v>1</v>
      </c>
      <c r="C535" t="s">
        <v>216</v>
      </c>
      <c r="D535" t="s">
        <v>575</v>
      </c>
      <c r="E535" t="s">
        <v>24</v>
      </c>
      <c r="F535" t="s">
        <v>26</v>
      </c>
      <c r="G535" t="s">
        <v>160</v>
      </c>
      <c r="H535" t="s">
        <v>71</v>
      </c>
      <c r="I535">
        <v>1</v>
      </c>
      <c r="J535" t="s">
        <v>16</v>
      </c>
      <c r="K535" t="s">
        <v>275</v>
      </c>
      <c r="L535" t="s">
        <v>276</v>
      </c>
      <c r="M535">
        <v>27</v>
      </c>
      <c r="U535" t="s">
        <v>576</v>
      </c>
    </row>
    <row r="536" spans="1:21" x14ac:dyDescent="0.3">
      <c r="A536">
        <v>94</v>
      </c>
      <c r="B536">
        <v>2</v>
      </c>
      <c r="C536" t="s">
        <v>216</v>
      </c>
      <c r="D536" t="s">
        <v>575</v>
      </c>
      <c r="E536" t="s">
        <v>24</v>
      </c>
      <c r="F536" t="s">
        <v>26</v>
      </c>
      <c r="G536" t="s">
        <v>160</v>
      </c>
      <c r="H536" t="s">
        <v>71</v>
      </c>
      <c r="I536">
        <v>1</v>
      </c>
      <c r="J536" t="s">
        <v>16</v>
      </c>
      <c r="K536" t="s">
        <v>277</v>
      </c>
      <c r="L536" t="s">
        <v>276</v>
      </c>
      <c r="M536">
        <v>27</v>
      </c>
      <c r="U536" t="s">
        <v>576</v>
      </c>
    </row>
    <row r="537" spans="1:21" x14ac:dyDescent="0.3">
      <c r="A537">
        <v>94</v>
      </c>
      <c r="B537">
        <v>3</v>
      </c>
      <c r="C537" t="s">
        <v>216</v>
      </c>
      <c r="D537" t="s">
        <v>575</v>
      </c>
      <c r="E537" t="s">
        <v>24</v>
      </c>
      <c r="F537" t="s">
        <v>26</v>
      </c>
      <c r="G537" t="s">
        <v>160</v>
      </c>
      <c r="H537" t="s">
        <v>71</v>
      </c>
      <c r="I537">
        <v>1</v>
      </c>
      <c r="J537" t="s">
        <v>16</v>
      </c>
      <c r="K537" t="s">
        <v>278</v>
      </c>
      <c r="L537" t="s">
        <v>276</v>
      </c>
      <c r="M537">
        <v>27</v>
      </c>
      <c r="U537" t="s">
        <v>576</v>
      </c>
    </row>
    <row r="538" spans="1:21" x14ac:dyDescent="0.3">
      <c r="A538">
        <v>94</v>
      </c>
      <c r="B538">
        <v>4</v>
      </c>
      <c r="C538" t="s">
        <v>216</v>
      </c>
      <c r="D538" t="s">
        <v>575</v>
      </c>
      <c r="E538" t="s">
        <v>24</v>
      </c>
      <c r="F538" t="s">
        <v>26</v>
      </c>
      <c r="G538" t="s">
        <v>160</v>
      </c>
      <c r="H538" t="s">
        <v>71</v>
      </c>
      <c r="I538">
        <v>1</v>
      </c>
      <c r="J538" t="s">
        <v>16</v>
      </c>
      <c r="K538" t="s">
        <v>279</v>
      </c>
      <c r="L538" t="s">
        <v>276</v>
      </c>
      <c r="M538">
        <v>27</v>
      </c>
      <c r="U538" t="s">
        <v>576</v>
      </c>
    </row>
    <row r="539" spans="1:21" x14ac:dyDescent="0.3">
      <c r="A539">
        <v>94</v>
      </c>
      <c r="B539">
        <v>5</v>
      </c>
      <c r="C539" t="s">
        <v>216</v>
      </c>
      <c r="D539" t="s">
        <v>575</v>
      </c>
      <c r="E539" t="s">
        <v>24</v>
      </c>
      <c r="F539" t="s">
        <v>26</v>
      </c>
      <c r="G539" t="s">
        <v>160</v>
      </c>
      <c r="H539" t="s">
        <v>71</v>
      </c>
      <c r="I539">
        <v>1</v>
      </c>
      <c r="J539" t="s">
        <v>16</v>
      </c>
      <c r="K539" t="s">
        <v>280</v>
      </c>
      <c r="L539" t="s">
        <v>276</v>
      </c>
      <c r="M539">
        <v>14</v>
      </c>
      <c r="U539" t="s">
        <v>576</v>
      </c>
    </row>
    <row r="540" spans="1:21" x14ac:dyDescent="0.3">
      <c r="A540">
        <v>95</v>
      </c>
      <c r="B540">
        <v>1</v>
      </c>
      <c r="C540" t="s">
        <v>216</v>
      </c>
      <c r="D540" t="s">
        <v>578</v>
      </c>
      <c r="E540" t="s">
        <v>24</v>
      </c>
      <c r="F540" t="s">
        <v>25</v>
      </c>
      <c r="G540" t="s">
        <v>160</v>
      </c>
      <c r="H540" t="s">
        <v>71</v>
      </c>
      <c r="I540">
        <v>1</v>
      </c>
      <c r="J540" t="s">
        <v>16</v>
      </c>
      <c r="K540" t="s">
        <v>275</v>
      </c>
      <c r="L540" t="s">
        <v>276</v>
      </c>
      <c r="M540">
        <v>27</v>
      </c>
      <c r="U540" t="s">
        <v>579</v>
      </c>
    </row>
    <row r="541" spans="1:21" x14ac:dyDescent="0.3">
      <c r="A541">
        <v>95</v>
      </c>
      <c r="B541">
        <v>2</v>
      </c>
      <c r="C541" t="s">
        <v>216</v>
      </c>
      <c r="D541" t="s">
        <v>578</v>
      </c>
      <c r="E541" t="s">
        <v>24</v>
      </c>
      <c r="F541" t="s">
        <v>25</v>
      </c>
      <c r="G541" t="s">
        <v>160</v>
      </c>
      <c r="H541" t="s">
        <v>71</v>
      </c>
      <c r="I541">
        <v>1</v>
      </c>
      <c r="J541" t="s">
        <v>16</v>
      </c>
      <c r="K541" t="s">
        <v>277</v>
      </c>
      <c r="L541" t="s">
        <v>276</v>
      </c>
      <c r="M541">
        <v>27</v>
      </c>
      <c r="U541" t="s">
        <v>579</v>
      </c>
    </row>
    <row r="542" spans="1:21" x14ac:dyDescent="0.3">
      <c r="A542">
        <v>95</v>
      </c>
      <c r="B542">
        <v>3</v>
      </c>
      <c r="C542" t="s">
        <v>216</v>
      </c>
      <c r="D542" t="s">
        <v>578</v>
      </c>
      <c r="E542" t="s">
        <v>24</v>
      </c>
      <c r="F542" t="s">
        <v>25</v>
      </c>
      <c r="G542" t="s">
        <v>160</v>
      </c>
      <c r="H542" t="s">
        <v>71</v>
      </c>
      <c r="I542">
        <v>1</v>
      </c>
      <c r="J542" t="s">
        <v>16</v>
      </c>
      <c r="K542" t="s">
        <v>278</v>
      </c>
      <c r="L542" t="s">
        <v>276</v>
      </c>
      <c r="M542">
        <v>27</v>
      </c>
      <c r="U542" t="s">
        <v>579</v>
      </c>
    </row>
    <row r="543" spans="1:21" x14ac:dyDescent="0.3">
      <c r="A543">
        <v>95</v>
      </c>
      <c r="B543">
        <v>4</v>
      </c>
      <c r="C543" t="s">
        <v>216</v>
      </c>
      <c r="D543" t="s">
        <v>578</v>
      </c>
      <c r="E543" t="s">
        <v>24</v>
      </c>
      <c r="F543" t="s">
        <v>25</v>
      </c>
      <c r="G543" t="s">
        <v>160</v>
      </c>
      <c r="H543" t="s">
        <v>71</v>
      </c>
      <c r="I543">
        <v>1</v>
      </c>
      <c r="J543" t="s">
        <v>16</v>
      </c>
      <c r="K543" t="s">
        <v>279</v>
      </c>
      <c r="L543" t="s">
        <v>276</v>
      </c>
      <c r="M543">
        <v>27</v>
      </c>
      <c r="U543" t="s">
        <v>579</v>
      </c>
    </row>
    <row r="544" spans="1:21" x14ac:dyDescent="0.3">
      <c r="A544">
        <v>95</v>
      </c>
      <c r="B544">
        <v>5</v>
      </c>
      <c r="C544" t="s">
        <v>216</v>
      </c>
      <c r="D544" t="s">
        <v>578</v>
      </c>
      <c r="E544" t="s">
        <v>24</v>
      </c>
      <c r="F544" t="s">
        <v>25</v>
      </c>
      <c r="G544" t="s">
        <v>160</v>
      </c>
      <c r="H544" t="s">
        <v>71</v>
      </c>
      <c r="I544">
        <v>1</v>
      </c>
      <c r="J544" t="s">
        <v>16</v>
      </c>
      <c r="K544" t="s">
        <v>280</v>
      </c>
      <c r="L544" t="s">
        <v>276</v>
      </c>
      <c r="M544">
        <v>14</v>
      </c>
      <c r="U544" t="s">
        <v>579</v>
      </c>
    </row>
    <row r="545" spans="1:21" x14ac:dyDescent="0.3">
      <c r="A545">
        <v>96</v>
      </c>
      <c r="B545">
        <v>1</v>
      </c>
      <c r="C545" t="s">
        <v>216</v>
      </c>
      <c r="D545" t="s">
        <v>581</v>
      </c>
      <c r="E545" t="s">
        <v>24</v>
      </c>
      <c r="F545" t="s">
        <v>21</v>
      </c>
      <c r="G545" t="s">
        <v>160</v>
      </c>
      <c r="H545" t="s">
        <v>71</v>
      </c>
      <c r="I545">
        <v>1</v>
      </c>
      <c r="J545" t="s">
        <v>16</v>
      </c>
      <c r="K545" t="s">
        <v>275</v>
      </c>
      <c r="L545" t="s">
        <v>289</v>
      </c>
      <c r="M545">
        <v>36</v>
      </c>
      <c r="U545" t="s">
        <v>582</v>
      </c>
    </row>
    <row r="546" spans="1:21" x14ac:dyDescent="0.3">
      <c r="A546">
        <v>96</v>
      </c>
      <c r="B546">
        <v>2</v>
      </c>
      <c r="C546" t="s">
        <v>216</v>
      </c>
      <c r="D546" t="s">
        <v>581</v>
      </c>
      <c r="E546" t="s">
        <v>24</v>
      </c>
      <c r="F546" t="s">
        <v>21</v>
      </c>
      <c r="G546" t="s">
        <v>160</v>
      </c>
      <c r="H546" t="s">
        <v>71</v>
      </c>
      <c r="I546">
        <v>1</v>
      </c>
      <c r="J546" t="s">
        <v>16</v>
      </c>
      <c r="K546" t="s">
        <v>885</v>
      </c>
      <c r="L546" t="s">
        <v>289</v>
      </c>
      <c r="M546">
        <v>42</v>
      </c>
      <c r="U546" t="s">
        <v>582</v>
      </c>
    </row>
    <row r="547" spans="1:21" x14ac:dyDescent="0.3">
      <c r="A547">
        <v>96</v>
      </c>
      <c r="B547">
        <v>3</v>
      </c>
      <c r="C547" t="s">
        <v>216</v>
      </c>
      <c r="D547" t="s">
        <v>581</v>
      </c>
      <c r="E547" t="s">
        <v>24</v>
      </c>
      <c r="F547" t="s">
        <v>21</v>
      </c>
      <c r="G547" t="s">
        <v>160</v>
      </c>
      <c r="H547" t="s">
        <v>71</v>
      </c>
      <c r="I547">
        <v>1</v>
      </c>
      <c r="J547" t="s">
        <v>16</v>
      </c>
      <c r="K547" t="s">
        <v>277</v>
      </c>
      <c r="L547" t="s">
        <v>276</v>
      </c>
      <c r="M547">
        <v>34</v>
      </c>
      <c r="U547" t="s">
        <v>582</v>
      </c>
    </row>
    <row r="548" spans="1:21" x14ac:dyDescent="0.3">
      <c r="A548">
        <v>96</v>
      </c>
      <c r="B548">
        <v>4</v>
      </c>
      <c r="C548" t="s">
        <v>216</v>
      </c>
      <c r="D548" t="s">
        <v>581</v>
      </c>
      <c r="E548" t="s">
        <v>24</v>
      </c>
      <c r="F548" t="s">
        <v>21</v>
      </c>
      <c r="G548" t="s">
        <v>160</v>
      </c>
      <c r="H548" t="s">
        <v>71</v>
      </c>
      <c r="I548">
        <v>1</v>
      </c>
      <c r="J548" t="s">
        <v>16</v>
      </c>
      <c r="K548" t="s">
        <v>884</v>
      </c>
      <c r="L548" t="s">
        <v>276</v>
      </c>
      <c r="M548">
        <v>34</v>
      </c>
      <c r="U548" t="s">
        <v>582</v>
      </c>
    </row>
    <row r="549" spans="1:21" x14ac:dyDescent="0.3">
      <c r="A549">
        <v>96</v>
      </c>
      <c r="B549">
        <v>5</v>
      </c>
      <c r="C549" t="s">
        <v>216</v>
      </c>
      <c r="D549" t="s">
        <v>581</v>
      </c>
      <c r="E549" t="s">
        <v>24</v>
      </c>
      <c r="F549" t="s">
        <v>21</v>
      </c>
      <c r="G549" t="s">
        <v>160</v>
      </c>
      <c r="H549" t="s">
        <v>71</v>
      </c>
      <c r="I549">
        <v>1</v>
      </c>
      <c r="J549" t="s">
        <v>16</v>
      </c>
      <c r="K549" t="s">
        <v>278</v>
      </c>
      <c r="L549" t="s">
        <v>289</v>
      </c>
      <c r="M549">
        <v>36</v>
      </c>
      <c r="U549" t="s">
        <v>582</v>
      </c>
    </row>
    <row r="550" spans="1:21" x14ac:dyDescent="0.3">
      <c r="A550">
        <v>96</v>
      </c>
      <c r="B550">
        <v>6</v>
      </c>
      <c r="C550" t="s">
        <v>216</v>
      </c>
      <c r="D550" t="s">
        <v>581</v>
      </c>
      <c r="E550" t="s">
        <v>24</v>
      </c>
      <c r="F550" t="s">
        <v>21</v>
      </c>
      <c r="G550" t="s">
        <v>160</v>
      </c>
      <c r="H550" t="s">
        <v>71</v>
      </c>
      <c r="I550">
        <v>1</v>
      </c>
      <c r="J550" t="s">
        <v>16</v>
      </c>
      <c r="K550" t="s">
        <v>279</v>
      </c>
      <c r="L550" t="s">
        <v>276</v>
      </c>
      <c r="M550">
        <v>34</v>
      </c>
      <c r="U550" t="s">
        <v>582</v>
      </c>
    </row>
    <row r="551" spans="1:21" x14ac:dyDescent="0.3">
      <c r="A551">
        <v>96</v>
      </c>
      <c r="B551">
        <v>7</v>
      </c>
      <c r="C551" t="s">
        <v>216</v>
      </c>
      <c r="D551" t="s">
        <v>581</v>
      </c>
      <c r="E551" t="s">
        <v>24</v>
      </c>
      <c r="F551" t="s">
        <v>21</v>
      </c>
      <c r="G551" t="s">
        <v>160</v>
      </c>
      <c r="H551" t="s">
        <v>71</v>
      </c>
      <c r="I551">
        <v>1</v>
      </c>
      <c r="J551" t="s">
        <v>16</v>
      </c>
      <c r="K551" t="s">
        <v>280</v>
      </c>
      <c r="L551" t="s">
        <v>276</v>
      </c>
      <c r="M551">
        <v>34</v>
      </c>
      <c r="U551" t="s">
        <v>582</v>
      </c>
    </row>
    <row r="552" spans="1:21" x14ac:dyDescent="0.3">
      <c r="A552">
        <v>96</v>
      </c>
      <c r="B552">
        <v>8</v>
      </c>
      <c r="C552" t="s">
        <v>216</v>
      </c>
      <c r="D552" t="s">
        <v>581</v>
      </c>
      <c r="E552" t="s">
        <v>24</v>
      </c>
      <c r="F552" t="s">
        <v>21</v>
      </c>
      <c r="G552" t="s">
        <v>160</v>
      </c>
      <c r="H552" t="s">
        <v>71</v>
      </c>
      <c r="I552">
        <v>1</v>
      </c>
      <c r="J552" t="s">
        <v>16</v>
      </c>
      <c r="K552" t="s">
        <v>416</v>
      </c>
      <c r="L552" t="s">
        <v>417</v>
      </c>
      <c r="M552">
        <v>47</v>
      </c>
      <c r="O552">
        <v>57</v>
      </c>
      <c r="U552" t="s">
        <v>582</v>
      </c>
    </row>
    <row r="553" spans="1:21" x14ac:dyDescent="0.3">
      <c r="A553">
        <v>97</v>
      </c>
      <c r="B553">
        <v>1</v>
      </c>
      <c r="C553" t="s">
        <v>216</v>
      </c>
      <c r="D553" t="s">
        <v>584</v>
      </c>
      <c r="E553" t="s">
        <v>28</v>
      </c>
      <c r="F553" t="s">
        <v>25</v>
      </c>
      <c r="G553" t="s">
        <v>157</v>
      </c>
      <c r="H553" t="s">
        <v>71</v>
      </c>
      <c r="I553">
        <v>1</v>
      </c>
      <c r="J553" t="s">
        <v>16</v>
      </c>
      <c r="K553" t="s">
        <v>275</v>
      </c>
      <c r="L553" t="s">
        <v>276</v>
      </c>
      <c r="M553">
        <v>26</v>
      </c>
      <c r="U553" t="s">
        <v>585</v>
      </c>
    </row>
    <row r="554" spans="1:21" x14ac:dyDescent="0.3">
      <c r="A554">
        <v>97</v>
      </c>
      <c r="B554">
        <v>2</v>
      </c>
      <c r="C554" t="s">
        <v>216</v>
      </c>
      <c r="D554" t="s">
        <v>584</v>
      </c>
      <c r="E554" t="s">
        <v>28</v>
      </c>
      <c r="F554" t="s">
        <v>25</v>
      </c>
      <c r="G554" t="s">
        <v>157</v>
      </c>
      <c r="H554" t="s">
        <v>71</v>
      </c>
      <c r="I554">
        <v>1</v>
      </c>
      <c r="J554" t="s">
        <v>16</v>
      </c>
      <c r="K554" t="s">
        <v>277</v>
      </c>
      <c r="L554" t="s">
        <v>276</v>
      </c>
      <c r="M554">
        <v>26</v>
      </c>
      <c r="U554" t="s">
        <v>585</v>
      </c>
    </row>
    <row r="555" spans="1:21" x14ac:dyDescent="0.3">
      <c r="A555">
        <v>97</v>
      </c>
      <c r="B555">
        <v>3</v>
      </c>
      <c r="C555" t="s">
        <v>216</v>
      </c>
      <c r="D555" t="s">
        <v>584</v>
      </c>
      <c r="E555" t="s">
        <v>28</v>
      </c>
      <c r="F555" t="s">
        <v>25</v>
      </c>
      <c r="G555" t="s">
        <v>157</v>
      </c>
      <c r="H555" t="s">
        <v>71</v>
      </c>
      <c r="I555">
        <v>1</v>
      </c>
      <c r="J555" t="s">
        <v>16</v>
      </c>
      <c r="K555" t="s">
        <v>884</v>
      </c>
      <c r="L555" t="s">
        <v>276</v>
      </c>
      <c r="M555">
        <v>26</v>
      </c>
      <c r="U555" t="s">
        <v>585</v>
      </c>
    </row>
    <row r="556" spans="1:21" x14ac:dyDescent="0.3">
      <c r="A556">
        <v>97</v>
      </c>
      <c r="B556">
        <v>4</v>
      </c>
      <c r="C556" t="s">
        <v>216</v>
      </c>
      <c r="D556" t="s">
        <v>584</v>
      </c>
      <c r="E556" t="s">
        <v>28</v>
      </c>
      <c r="F556" t="s">
        <v>25</v>
      </c>
      <c r="G556" t="s">
        <v>157</v>
      </c>
      <c r="H556" t="s">
        <v>71</v>
      </c>
      <c r="I556">
        <v>1</v>
      </c>
      <c r="J556" t="s">
        <v>16</v>
      </c>
      <c r="K556" t="s">
        <v>278</v>
      </c>
      <c r="L556" t="s">
        <v>276</v>
      </c>
      <c r="M556">
        <v>26</v>
      </c>
      <c r="U556" t="s">
        <v>585</v>
      </c>
    </row>
    <row r="557" spans="1:21" x14ac:dyDescent="0.3">
      <c r="A557">
        <v>97</v>
      </c>
      <c r="B557">
        <v>5</v>
      </c>
      <c r="C557" t="s">
        <v>216</v>
      </c>
      <c r="D557" t="s">
        <v>584</v>
      </c>
      <c r="E557" t="s">
        <v>28</v>
      </c>
      <c r="F557" t="s">
        <v>25</v>
      </c>
      <c r="G557" t="s">
        <v>157</v>
      </c>
      <c r="H557" t="s">
        <v>71</v>
      </c>
      <c r="I557">
        <v>1</v>
      </c>
      <c r="J557" t="s">
        <v>16</v>
      </c>
      <c r="K557" t="s">
        <v>279</v>
      </c>
      <c r="L557" t="s">
        <v>276</v>
      </c>
      <c r="M557">
        <v>26</v>
      </c>
      <c r="U557" t="s">
        <v>585</v>
      </c>
    </row>
    <row r="558" spans="1:21" x14ac:dyDescent="0.3">
      <c r="A558">
        <v>97</v>
      </c>
      <c r="B558">
        <v>6</v>
      </c>
      <c r="C558" t="s">
        <v>216</v>
      </c>
      <c r="D558" t="s">
        <v>584</v>
      </c>
      <c r="E558" t="s">
        <v>28</v>
      </c>
      <c r="F558" t="s">
        <v>25</v>
      </c>
      <c r="G558" t="s">
        <v>157</v>
      </c>
      <c r="H558" t="s">
        <v>71</v>
      </c>
      <c r="I558">
        <v>1</v>
      </c>
      <c r="J558" t="s">
        <v>16</v>
      </c>
      <c r="K558" t="s">
        <v>280</v>
      </c>
      <c r="L558" t="s">
        <v>276</v>
      </c>
      <c r="M558">
        <v>13</v>
      </c>
      <c r="U558" t="s">
        <v>585</v>
      </c>
    </row>
    <row r="559" spans="1:21" x14ac:dyDescent="0.3">
      <c r="A559">
        <v>98</v>
      </c>
      <c r="B559">
        <v>1</v>
      </c>
      <c r="C559" t="s">
        <v>216</v>
      </c>
      <c r="D559" t="s">
        <v>587</v>
      </c>
      <c r="E559" t="s">
        <v>24</v>
      </c>
      <c r="F559" t="s">
        <v>25</v>
      </c>
      <c r="G559" t="s">
        <v>157</v>
      </c>
      <c r="H559" t="s">
        <v>71</v>
      </c>
      <c r="I559">
        <v>1</v>
      </c>
      <c r="J559" t="s">
        <v>16</v>
      </c>
      <c r="K559" t="s">
        <v>275</v>
      </c>
      <c r="L559" t="s">
        <v>276</v>
      </c>
      <c r="M559">
        <v>25</v>
      </c>
      <c r="U559" t="s">
        <v>588</v>
      </c>
    </row>
    <row r="560" spans="1:21" x14ac:dyDescent="0.3">
      <c r="A560">
        <v>98</v>
      </c>
      <c r="B560">
        <v>2</v>
      </c>
      <c r="C560" t="s">
        <v>216</v>
      </c>
      <c r="D560" t="s">
        <v>587</v>
      </c>
      <c r="E560" t="s">
        <v>24</v>
      </c>
      <c r="F560" t="s">
        <v>25</v>
      </c>
      <c r="G560" t="s">
        <v>157</v>
      </c>
      <c r="H560" t="s">
        <v>71</v>
      </c>
      <c r="I560">
        <v>1</v>
      </c>
      <c r="J560" t="s">
        <v>16</v>
      </c>
      <c r="K560" t="s">
        <v>277</v>
      </c>
      <c r="L560" t="s">
        <v>276</v>
      </c>
      <c r="M560">
        <v>25</v>
      </c>
      <c r="U560" t="s">
        <v>588</v>
      </c>
    </row>
    <row r="561" spans="1:21" x14ac:dyDescent="0.3">
      <c r="A561">
        <v>98</v>
      </c>
      <c r="B561">
        <v>3</v>
      </c>
      <c r="C561" t="s">
        <v>216</v>
      </c>
      <c r="D561" t="s">
        <v>587</v>
      </c>
      <c r="E561" t="s">
        <v>24</v>
      </c>
      <c r="F561" t="s">
        <v>25</v>
      </c>
      <c r="G561" t="s">
        <v>157</v>
      </c>
      <c r="H561" t="s">
        <v>71</v>
      </c>
      <c r="I561">
        <v>1</v>
      </c>
      <c r="J561" t="s">
        <v>16</v>
      </c>
      <c r="K561" t="s">
        <v>278</v>
      </c>
      <c r="L561" t="s">
        <v>276</v>
      </c>
      <c r="M561">
        <v>25</v>
      </c>
      <c r="U561" t="s">
        <v>588</v>
      </c>
    </row>
    <row r="562" spans="1:21" x14ac:dyDescent="0.3">
      <c r="A562">
        <v>98</v>
      </c>
      <c r="B562">
        <v>4</v>
      </c>
      <c r="C562" t="s">
        <v>216</v>
      </c>
      <c r="D562" t="s">
        <v>587</v>
      </c>
      <c r="E562" t="s">
        <v>24</v>
      </c>
      <c r="F562" t="s">
        <v>25</v>
      </c>
      <c r="G562" t="s">
        <v>157</v>
      </c>
      <c r="H562" t="s">
        <v>71</v>
      </c>
      <c r="I562">
        <v>1</v>
      </c>
      <c r="J562" t="s">
        <v>16</v>
      </c>
      <c r="K562" t="s">
        <v>279</v>
      </c>
      <c r="L562" t="s">
        <v>276</v>
      </c>
      <c r="M562">
        <v>25</v>
      </c>
      <c r="U562" t="s">
        <v>588</v>
      </c>
    </row>
    <row r="563" spans="1:21" x14ac:dyDescent="0.3">
      <c r="A563">
        <v>98</v>
      </c>
      <c r="B563">
        <v>5</v>
      </c>
      <c r="C563" t="s">
        <v>216</v>
      </c>
      <c r="D563" t="s">
        <v>587</v>
      </c>
      <c r="E563" t="s">
        <v>24</v>
      </c>
      <c r="F563" t="s">
        <v>25</v>
      </c>
      <c r="G563" t="s">
        <v>157</v>
      </c>
      <c r="H563" t="s">
        <v>71</v>
      </c>
      <c r="I563">
        <v>1</v>
      </c>
      <c r="J563" t="s">
        <v>16</v>
      </c>
      <c r="K563" t="s">
        <v>280</v>
      </c>
      <c r="L563" t="s">
        <v>276</v>
      </c>
      <c r="M563">
        <v>12</v>
      </c>
      <c r="U563" t="s">
        <v>588</v>
      </c>
    </row>
    <row r="564" spans="1:21" x14ac:dyDescent="0.3">
      <c r="A564">
        <v>99</v>
      </c>
      <c r="B564">
        <v>1</v>
      </c>
      <c r="C564" t="s">
        <v>216</v>
      </c>
      <c r="D564" t="s">
        <v>590</v>
      </c>
      <c r="E564" t="s">
        <v>28</v>
      </c>
      <c r="F564" t="s">
        <v>31</v>
      </c>
      <c r="G564" t="s">
        <v>157</v>
      </c>
      <c r="H564" t="s">
        <v>71</v>
      </c>
      <c r="I564">
        <v>1</v>
      </c>
      <c r="J564" t="s">
        <v>16</v>
      </c>
      <c r="K564" t="s">
        <v>275</v>
      </c>
      <c r="L564" t="s">
        <v>276</v>
      </c>
      <c r="M564">
        <v>27</v>
      </c>
      <c r="U564" t="s">
        <v>591</v>
      </c>
    </row>
    <row r="565" spans="1:21" x14ac:dyDescent="0.3">
      <c r="A565">
        <v>99</v>
      </c>
      <c r="B565">
        <v>2</v>
      </c>
      <c r="C565" t="s">
        <v>216</v>
      </c>
      <c r="D565" t="s">
        <v>590</v>
      </c>
      <c r="E565" t="s">
        <v>28</v>
      </c>
      <c r="F565" t="s">
        <v>31</v>
      </c>
      <c r="G565" t="s">
        <v>157</v>
      </c>
      <c r="H565" t="s">
        <v>71</v>
      </c>
      <c r="I565">
        <v>1</v>
      </c>
      <c r="J565" t="s">
        <v>16</v>
      </c>
      <c r="K565" t="s">
        <v>277</v>
      </c>
      <c r="L565" t="s">
        <v>276</v>
      </c>
      <c r="M565">
        <v>27</v>
      </c>
      <c r="U565" t="s">
        <v>591</v>
      </c>
    </row>
    <row r="566" spans="1:21" x14ac:dyDescent="0.3">
      <c r="A566">
        <v>99</v>
      </c>
      <c r="B566">
        <v>3</v>
      </c>
      <c r="C566" t="s">
        <v>216</v>
      </c>
      <c r="D566" t="s">
        <v>590</v>
      </c>
      <c r="E566" t="s">
        <v>28</v>
      </c>
      <c r="F566" t="s">
        <v>31</v>
      </c>
      <c r="G566" t="s">
        <v>157</v>
      </c>
      <c r="H566" t="s">
        <v>71</v>
      </c>
      <c r="I566">
        <v>1</v>
      </c>
      <c r="J566" t="s">
        <v>16</v>
      </c>
      <c r="K566" t="s">
        <v>278</v>
      </c>
      <c r="L566" t="s">
        <v>276</v>
      </c>
      <c r="M566">
        <v>27</v>
      </c>
      <c r="U566" t="s">
        <v>591</v>
      </c>
    </row>
    <row r="567" spans="1:21" x14ac:dyDescent="0.3">
      <c r="A567">
        <v>99</v>
      </c>
      <c r="B567">
        <v>4</v>
      </c>
      <c r="C567" t="s">
        <v>216</v>
      </c>
      <c r="D567" t="s">
        <v>590</v>
      </c>
      <c r="E567" t="s">
        <v>28</v>
      </c>
      <c r="F567" t="s">
        <v>31</v>
      </c>
      <c r="G567" t="s">
        <v>157</v>
      </c>
      <c r="H567" t="s">
        <v>71</v>
      </c>
      <c r="I567">
        <v>1</v>
      </c>
      <c r="J567" t="s">
        <v>16</v>
      </c>
      <c r="K567" t="s">
        <v>279</v>
      </c>
      <c r="L567" t="s">
        <v>276</v>
      </c>
      <c r="M567">
        <v>27</v>
      </c>
      <c r="U567" t="s">
        <v>591</v>
      </c>
    </row>
    <row r="568" spans="1:21" x14ac:dyDescent="0.3">
      <c r="A568">
        <v>99</v>
      </c>
      <c r="B568">
        <v>5</v>
      </c>
      <c r="C568" t="s">
        <v>216</v>
      </c>
      <c r="D568" t="s">
        <v>590</v>
      </c>
      <c r="E568" t="s">
        <v>28</v>
      </c>
      <c r="F568" t="s">
        <v>31</v>
      </c>
      <c r="G568" t="s">
        <v>157</v>
      </c>
      <c r="H568" t="s">
        <v>71</v>
      </c>
      <c r="I568">
        <v>1</v>
      </c>
      <c r="J568" t="s">
        <v>16</v>
      </c>
      <c r="K568" t="s">
        <v>280</v>
      </c>
      <c r="L568" t="s">
        <v>276</v>
      </c>
      <c r="M568">
        <v>13</v>
      </c>
      <c r="U568" t="s">
        <v>591</v>
      </c>
    </row>
    <row r="569" spans="1:21" x14ac:dyDescent="0.3">
      <c r="A569">
        <v>100</v>
      </c>
      <c r="B569">
        <v>1</v>
      </c>
      <c r="C569" t="s">
        <v>216</v>
      </c>
      <c r="D569" t="s">
        <v>593</v>
      </c>
      <c r="E569" t="s">
        <v>28</v>
      </c>
      <c r="F569" t="s">
        <v>26</v>
      </c>
      <c r="G569" t="s">
        <v>157</v>
      </c>
      <c r="H569" t="s">
        <v>71</v>
      </c>
      <c r="I569">
        <v>1</v>
      </c>
      <c r="J569" t="s">
        <v>16</v>
      </c>
      <c r="K569" t="s">
        <v>275</v>
      </c>
      <c r="L569" t="s">
        <v>276</v>
      </c>
      <c r="M569">
        <v>26</v>
      </c>
      <c r="U569" t="s">
        <v>594</v>
      </c>
    </row>
    <row r="570" spans="1:21" x14ac:dyDescent="0.3">
      <c r="A570">
        <v>100</v>
      </c>
      <c r="B570">
        <v>2</v>
      </c>
      <c r="C570" t="s">
        <v>216</v>
      </c>
      <c r="D570" t="s">
        <v>593</v>
      </c>
      <c r="E570" t="s">
        <v>28</v>
      </c>
      <c r="F570" t="s">
        <v>26</v>
      </c>
      <c r="G570" t="s">
        <v>157</v>
      </c>
      <c r="H570" t="s">
        <v>71</v>
      </c>
      <c r="I570">
        <v>1</v>
      </c>
      <c r="J570" t="s">
        <v>16</v>
      </c>
      <c r="K570" t="s">
        <v>277</v>
      </c>
      <c r="L570" t="s">
        <v>276</v>
      </c>
      <c r="M570">
        <v>26</v>
      </c>
      <c r="U570" t="s">
        <v>594</v>
      </c>
    </row>
    <row r="571" spans="1:21" x14ac:dyDescent="0.3">
      <c r="A571">
        <v>100</v>
      </c>
      <c r="B571">
        <v>3</v>
      </c>
      <c r="C571" t="s">
        <v>216</v>
      </c>
      <c r="D571" t="s">
        <v>593</v>
      </c>
      <c r="E571" t="s">
        <v>28</v>
      </c>
      <c r="F571" t="s">
        <v>26</v>
      </c>
      <c r="G571" t="s">
        <v>157</v>
      </c>
      <c r="H571" t="s">
        <v>71</v>
      </c>
      <c r="I571">
        <v>1</v>
      </c>
      <c r="J571" t="s">
        <v>16</v>
      </c>
      <c r="K571" t="s">
        <v>278</v>
      </c>
      <c r="L571" t="s">
        <v>276</v>
      </c>
      <c r="M571">
        <v>26</v>
      </c>
      <c r="U571" t="s">
        <v>594</v>
      </c>
    </row>
    <row r="572" spans="1:21" x14ac:dyDescent="0.3">
      <c r="A572">
        <v>100</v>
      </c>
      <c r="B572">
        <v>4</v>
      </c>
      <c r="C572" t="s">
        <v>216</v>
      </c>
      <c r="D572" t="s">
        <v>593</v>
      </c>
      <c r="E572" t="s">
        <v>28</v>
      </c>
      <c r="F572" t="s">
        <v>26</v>
      </c>
      <c r="G572" t="s">
        <v>157</v>
      </c>
      <c r="H572" t="s">
        <v>71</v>
      </c>
      <c r="I572">
        <v>1</v>
      </c>
      <c r="J572" t="s">
        <v>16</v>
      </c>
      <c r="K572" t="s">
        <v>279</v>
      </c>
      <c r="L572" t="s">
        <v>276</v>
      </c>
      <c r="M572">
        <v>26</v>
      </c>
      <c r="U572" t="s">
        <v>594</v>
      </c>
    </row>
    <row r="573" spans="1:21" x14ac:dyDescent="0.3">
      <c r="A573">
        <v>100</v>
      </c>
      <c r="B573">
        <v>5</v>
      </c>
      <c r="C573" t="s">
        <v>216</v>
      </c>
      <c r="D573" t="s">
        <v>593</v>
      </c>
      <c r="E573" t="s">
        <v>28</v>
      </c>
      <c r="F573" t="s">
        <v>26</v>
      </c>
      <c r="G573" t="s">
        <v>157</v>
      </c>
      <c r="H573" t="s">
        <v>71</v>
      </c>
      <c r="I573">
        <v>1</v>
      </c>
      <c r="J573" t="s">
        <v>16</v>
      </c>
      <c r="K573" t="s">
        <v>280</v>
      </c>
      <c r="L573" t="s">
        <v>276</v>
      </c>
      <c r="M573">
        <v>13</v>
      </c>
      <c r="U573" t="s">
        <v>594</v>
      </c>
    </row>
    <row r="574" spans="1:21" x14ac:dyDescent="0.3">
      <c r="A574">
        <v>101</v>
      </c>
      <c r="B574">
        <v>1</v>
      </c>
      <c r="C574" t="s">
        <v>216</v>
      </c>
      <c r="D574" t="s">
        <v>596</v>
      </c>
      <c r="E574" t="s">
        <v>28</v>
      </c>
      <c r="F574" t="s">
        <v>21</v>
      </c>
      <c r="G574" t="s">
        <v>157</v>
      </c>
      <c r="H574" t="s">
        <v>71</v>
      </c>
      <c r="I574">
        <v>1</v>
      </c>
      <c r="J574" t="s">
        <v>16</v>
      </c>
      <c r="K574" t="s">
        <v>275</v>
      </c>
      <c r="L574" t="s">
        <v>289</v>
      </c>
      <c r="M574">
        <v>37</v>
      </c>
      <c r="U574" t="s">
        <v>597</v>
      </c>
    </row>
    <row r="575" spans="1:21" x14ac:dyDescent="0.3">
      <c r="A575">
        <v>101</v>
      </c>
      <c r="B575">
        <v>2</v>
      </c>
      <c r="C575" t="s">
        <v>216</v>
      </c>
      <c r="D575" t="s">
        <v>596</v>
      </c>
      <c r="E575" t="s">
        <v>28</v>
      </c>
      <c r="F575" t="s">
        <v>21</v>
      </c>
      <c r="G575" t="s">
        <v>157</v>
      </c>
      <c r="H575" t="s">
        <v>71</v>
      </c>
      <c r="I575">
        <v>1</v>
      </c>
      <c r="J575" t="s">
        <v>16</v>
      </c>
      <c r="K575" t="s">
        <v>885</v>
      </c>
      <c r="L575" t="s">
        <v>289</v>
      </c>
      <c r="M575">
        <v>42</v>
      </c>
      <c r="U575" t="s">
        <v>597</v>
      </c>
    </row>
    <row r="576" spans="1:21" x14ac:dyDescent="0.3">
      <c r="A576">
        <v>101</v>
      </c>
      <c r="B576">
        <v>3</v>
      </c>
      <c r="C576" t="s">
        <v>216</v>
      </c>
      <c r="D576" t="s">
        <v>596</v>
      </c>
      <c r="E576" t="s">
        <v>28</v>
      </c>
      <c r="F576" t="s">
        <v>21</v>
      </c>
      <c r="G576" t="s">
        <v>157</v>
      </c>
      <c r="H576" t="s">
        <v>71</v>
      </c>
      <c r="I576">
        <v>1</v>
      </c>
      <c r="J576" t="s">
        <v>16</v>
      </c>
      <c r="K576" t="s">
        <v>277</v>
      </c>
      <c r="L576" t="s">
        <v>276</v>
      </c>
      <c r="M576">
        <v>34</v>
      </c>
      <c r="U576" t="s">
        <v>597</v>
      </c>
    </row>
    <row r="577" spans="1:21" x14ac:dyDescent="0.3">
      <c r="A577">
        <v>101</v>
      </c>
      <c r="B577">
        <v>4</v>
      </c>
      <c r="C577" t="s">
        <v>216</v>
      </c>
      <c r="D577" t="s">
        <v>596</v>
      </c>
      <c r="E577" t="s">
        <v>28</v>
      </c>
      <c r="F577" t="s">
        <v>21</v>
      </c>
      <c r="G577" t="s">
        <v>157</v>
      </c>
      <c r="H577" t="s">
        <v>71</v>
      </c>
      <c r="I577">
        <v>1</v>
      </c>
      <c r="J577" t="s">
        <v>16</v>
      </c>
      <c r="K577" t="s">
        <v>278</v>
      </c>
      <c r="L577" t="s">
        <v>289</v>
      </c>
      <c r="M577">
        <v>37</v>
      </c>
      <c r="U577" t="s">
        <v>597</v>
      </c>
    </row>
    <row r="578" spans="1:21" x14ac:dyDescent="0.3">
      <c r="A578">
        <v>101</v>
      </c>
      <c r="B578">
        <v>5</v>
      </c>
      <c r="C578" t="s">
        <v>216</v>
      </c>
      <c r="D578" t="s">
        <v>596</v>
      </c>
      <c r="E578" t="s">
        <v>28</v>
      </c>
      <c r="F578" t="s">
        <v>21</v>
      </c>
      <c r="G578" t="s">
        <v>157</v>
      </c>
      <c r="H578" t="s">
        <v>71</v>
      </c>
      <c r="I578">
        <v>1</v>
      </c>
      <c r="J578" t="s">
        <v>16</v>
      </c>
      <c r="K578" t="s">
        <v>279</v>
      </c>
      <c r="L578" t="s">
        <v>276</v>
      </c>
      <c r="M578">
        <v>34</v>
      </c>
      <c r="U578" t="s">
        <v>597</v>
      </c>
    </row>
    <row r="579" spans="1:21" x14ac:dyDescent="0.3">
      <c r="A579">
        <v>101</v>
      </c>
      <c r="B579">
        <v>6</v>
      </c>
      <c r="C579" t="s">
        <v>216</v>
      </c>
      <c r="D579" t="s">
        <v>596</v>
      </c>
      <c r="E579" t="s">
        <v>28</v>
      </c>
      <c r="F579" t="s">
        <v>21</v>
      </c>
      <c r="G579" t="s">
        <v>157</v>
      </c>
      <c r="H579" t="s">
        <v>71</v>
      </c>
      <c r="I579">
        <v>1</v>
      </c>
      <c r="J579" t="s">
        <v>16</v>
      </c>
      <c r="K579" t="s">
        <v>280</v>
      </c>
      <c r="L579" t="s">
        <v>276</v>
      </c>
      <c r="M579">
        <v>34</v>
      </c>
      <c r="U579" t="s">
        <v>597</v>
      </c>
    </row>
    <row r="580" spans="1:21" x14ac:dyDescent="0.3">
      <c r="A580">
        <v>101</v>
      </c>
      <c r="B580">
        <v>7</v>
      </c>
      <c r="C580" t="s">
        <v>216</v>
      </c>
      <c r="D580" t="s">
        <v>596</v>
      </c>
      <c r="E580" t="s">
        <v>28</v>
      </c>
      <c r="F580" t="s">
        <v>21</v>
      </c>
      <c r="G580" t="s">
        <v>157</v>
      </c>
      <c r="H580" t="s">
        <v>71</v>
      </c>
      <c r="I580">
        <v>1</v>
      </c>
      <c r="J580" t="s">
        <v>16</v>
      </c>
      <c r="K580" t="s">
        <v>416</v>
      </c>
      <c r="L580" t="s">
        <v>417</v>
      </c>
      <c r="M580">
        <v>46</v>
      </c>
      <c r="O580">
        <v>56</v>
      </c>
      <c r="U580" t="s">
        <v>597</v>
      </c>
    </row>
    <row r="581" spans="1:21" x14ac:dyDescent="0.3">
      <c r="A581">
        <v>102</v>
      </c>
      <c r="B581">
        <v>1</v>
      </c>
      <c r="C581" t="s">
        <v>216</v>
      </c>
      <c r="D581" t="s">
        <v>599</v>
      </c>
      <c r="E581" t="s">
        <v>28</v>
      </c>
      <c r="F581" t="s">
        <v>26</v>
      </c>
      <c r="G581" t="s">
        <v>157</v>
      </c>
      <c r="H581" t="s">
        <v>71</v>
      </c>
      <c r="I581">
        <v>1</v>
      </c>
      <c r="J581" t="s">
        <v>16</v>
      </c>
      <c r="K581" t="s">
        <v>275</v>
      </c>
      <c r="L581" t="s">
        <v>276</v>
      </c>
      <c r="M581">
        <v>25</v>
      </c>
      <c r="U581" t="s">
        <v>600</v>
      </c>
    </row>
    <row r="582" spans="1:21" x14ac:dyDescent="0.3">
      <c r="A582">
        <v>102</v>
      </c>
      <c r="B582">
        <v>2</v>
      </c>
      <c r="C582" t="s">
        <v>216</v>
      </c>
      <c r="D582" t="s">
        <v>599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16</v>
      </c>
      <c r="K582" t="s">
        <v>277</v>
      </c>
      <c r="L582" t="s">
        <v>276</v>
      </c>
      <c r="M582">
        <v>25</v>
      </c>
      <c r="U582" t="s">
        <v>600</v>
      </c>
    </row>
    <row r="583" spans="1:21" x14ac:dyDescent="0.3">
      <c r="A583">
        <v>102</v>
      </c>
      <c r="B583">
        <v>3</v>
      </c>
      <c r="C583" t="s">
        <v>216</v>
      </c>
      <c r="D583" t="s">
        <v>599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16</v>
      </c>
      <c r="K583" t="s">
        <v>278</v>
      </c>
      <c r="L583" t="s">
        <v>276</v>
      </c>
      <c r="M583">
        <v>25</v>
      </c>
      <c r="U583" t="s">
        <v>600</v>
      </c>
    </row>
    <row r="584" spans="1:21" x14ac:dyDescent="0.3">
      <c r="A584">
        <v>102</v>
      </c>
      <c r="B584">
        <v>4</v>
      </c>
      <c r="C584" t="s">
        <v>216</v>
      </c>
      <c r="D584" t="s">
        <v>599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16</v>
      </c>
      <c r="K584" t="s">
        <v>279</v>
      </c>
      <c r="L584" t="s">
        <v>276</v>
      </c>
      <c r="M584">
        <v>25</v>
      </c>
      <c r="U584" t="s">
        <v>600</v>
      </c>
    </row>
    <row r="585" spans="1:21" x14ac:dyDescent="0.3">
      <c r="A585">
        <v>102</v>
      </c>
      <c r="B585">
        <v>5</v>
      </c>
      <c r="C585" t="s">
        <v>216</v>
      </c>
      <c r="D585" t="s">
        <v>599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16</v>
      </c>
      <c r="K585" t="s">
        <v>280</v>
      </c>
      <c r="L585" t="s">
        <v>276</v>
      </c>
      <c r="M585">
        <v>12</v>
      </c>
      <c r="U585" t="s">
        <v>600</v>
      </c>
    </row>
    <row r="586" spans="1:21" x14ac:dyDescent="0.3">
      <c r="A586">
        <v>103</v>
      </c>
      <c r="B586">
        <v>1</v>
      </c>
      <c r="C586" t="s">
        <v>216</v>
      </c>
      <c r="D586" t="s">
        <v>602</v>
      </c>
      <c r="E586" t="s">
        <v>28</v>
      </c>
      <c r="F586" t="s">
        <v>25</v>
      </c>
      <c r="G586" t="s">
        <v>157</v>
      </c>
      <c r="H586" t="s">
        <v>71</v>
      </c>
      <c r="I586">
        <v>1</v>
      </c>
      <c r="J586" t="s">
        <v>16</v>
      </c>
      <c r="K586" t="s">
        <v>275</v>
      </c>
      <c r="L586" t="s">
        <v>276</v>
      </c>
      <c r="M586">
        <v>27</v>
      </c>
      <c r="U586" t="s">
        <v>603</v>
      </c>
    </row>
    <row r="587" spans="1:21" x14ac:dyDescent="0.3">
      <c r="A587">
        <v>103</v>
      </c>
      <c r="B587">
        <v>2</v>
      </c>
      <c r="C587" t="s">
        <v>216</v>
      </c>
      <c r="D587" t="s">
        <v>602</v>
      </c>
      <c r="E587" t="s">
        <v>28</v>
      </c>
      <c r="F587" t="s">
        <v>25</v>
      </c>
      <c r="G587" t="s">
        <v>157</v>
      </c>
      <c r="H587" t="s">
        <v>71</v>
      </c>
      <c r="I587">
        <v>1</v>
      </c>
      <c r="J587" t="s">
        <v>16</v>
      </c>
      <c r="K587" t="s">
        <v>277</v>
      </c>
      <c r="L587" t="s">
        <v>276</v>
      </c>
      <c r="M587">
        <v>27</v>
      </c>
      <c r="U587" t="s">
        <v>603</v>
      </c>
    </row>
    <row r="588" spans="1:21" x14ac:dyDescent="0.3">
      <c r="A588">
        <v>103</v>
      </c>
      <c r="B588">
        <v>3</v>
      </c>
      <c r="C588" t="s">
        <v>216</v>
      </c>
      <c r="D588" t="s">
        <v>602</v>
      </c>
      <c r="E588" t="s">
        <v>28</v>
      </c>
      <c r="F588" t="s">
        <v>25</v>
      </c>
      <c r="G588" t="s">
        <v>157</v>
      </c>
      <c r="H588" t="s">
        <v>71</v>
      </c>
      <c r="I588">
        <v>1</v>
      </c>
      <c r="J588" t="s">
        <v>16</v>
      </c>
      <c r="K588" t="s">
        <v>884</v>
      </c>
      <c r="L588" t="s">
        <v>276</v>
      </c>
      <c r="M588">
        <v>27</v>
      </c>
      <c r="U588" t="s">
        <v>603</v>
      </c>
    </row>
    <row r="589" spans="1:21" x14ac:dyDescent="0.3">
      <c r="A589">
        <v>103</v>
      </c>
      <c r="B589">
        <v>4</v>
      </c>
      <c r="C589" t="s">
        <v>216</v>
      </c>
      <c r="D589" t="s">
        <v>602</v>
      </c>
      <c r="E589" t="s">
        <v>28</v>
      </c>
      <c r="F589" t="s">
        <v>25</v>
      </c>
      <c r="G589" t="s">
        <v>157</v>
      </c>
      <c r="H589" t="s">
        <v>71</v>
      </c>
      <c r="I589">
        <v>1</v>
      </c>
      <c r="J589" t="s">
        <v>16</v>
      </c>
      <c r="K589" t="s">
        <v>278</v>
      </c>
      <c r="L589" t="s">
        <v>276</v>
      </c>
      <c r="M589">
        <v>27</v>
      </c>
      <c r="U589" t="s">
        <v>603</v>
      </c>
    </row>
    <row r="590" spans="1:21" x14ac:dyDescent="0.3">
      <c r="A590">
        <v>103</v>
      </c>
      <c r="B590">
        <v>5</v>
      </c>
      <c r="C590" t="s">
        <v>216</v>
      </c>
      <c r="D590" t="s">
        <v>602</v>
      </c>
      <c r="E590" t="s">
        <v>28</v>
      </c>
      <c r="F590" t="s">
        <v>25</v>
      </c>
      <c r="G590" t="s">
        <v>157</v>
      </c>
      <c r="H590" t="s">
        <v>71</v>
      </c>
      <c r="I590">
        <v>1</v>
      </c>
      <c r="J590" t="s">
        <v>16</v>
      </c>
      <c r="K590" t="s">
        <v>279</v>
      </c>
      <c r="L590" t="s">
        <v>276</v>
      </c>
      <c r="M590">
        <v>27</v>
      </c>
      <c r="U590" t="s">
        <v>603</v>
      </c>
    </row>
    <row r="591" spans="1:21" x14ac:dyDescent="0.3">
      <c r="A591">
        <v>103</v>
      </c>
      <c r="B591">
        <v>6</v>
      </c>
      <c r="C591" t="s">
        <v>216</v>
      </c>
      <c r="D591" t="s">
        <v>602</v>
      </c>
      <c r="E591" t="s">
        <v>28</v>
      </c>
      <c r="F591" t="s">
        <v>25</v>
      </c>
      <c r="G591" t="s">
        <v>157</v>
      </c>
      <c r="H591" t="s">
        <v>71</v>
      </c>
      <c r="I591">
        <v>1</v>
      </c>
      <c r="J591" t="s">
        <v>16</v>
      </c>
      <c r="K591" t="s">
        <v>280</v>
      </c>
      <c r="L591" t="s">
        <v>276</v>
      </c>
      <c r="M591">
        <v>14</v>
      </c>
      <c r="U591" t="s">
        <v>603</v>
      </c>
    </row>
    <row r="592" spans="1:21" x14ac:dyDescent="0.3">
      <c r="A592">
        <v>104</v>
      </c>
      <c r="B592">
        <v>1</v>
      </c>
      <c r="C592" t="s">
        <v>216</v>
      </c>
      <c r="D592" t="s">
        <v>605</v>
      </c>
      <c r="E592" t="s">
        <v>23</v>
      </c>
      <c r="F592" t="s">
        <v>25</v>
      </c>
      <c r="G592" t="s">
        <v>158</v>
      </c>
      <c r="H592" t="s">
        <v>71</v>
      </c>
      <c r="I592">
        <v>1</v>
      </c>
      <c r="J592" t="s">
        <v>16</v>
      </c>
      <c r="K592" t="s">
        <v>275</v>
      </c>
      <c r="L592" t="s">
        <v>276</v>
      </c>
      <c r="M592">
        <v>28</v>
      </c>
      <c r="U592" t="s">
        <v>606</v>
      </c>
    </row>
    <row r="593" spans="1:21" x14ac:dyDescent="0.3">
      <c r="A593">
        <v>104</v>
      </c>
      <c r="B593">
        <v>2</v>
      </c>
      <c r="C593" t="s">
        <v>216</v>
      </c>
      <c r="D593" t="s">
        <v>605</v>
      </c>
      <c r="E593" t="s">
        <v>23</v>
      </c>
      <c r="F593" t="s">
        <v>25</v>
      </c>
      <c r="G593" t="s">
        <v>158</v>
      </c>
      <c r="H593" t="s">
        <v>71</v>
      </c>
      <c r="I593">
        <v>1</v>
      </c>
      <c r="J593" t="s">
        <v>16</v>
      </c>
      <c r="K593" t="s">
        <v>277</v>
      </c>
      <c r="L593" t="s">
        <v>276</v>
      </c>
      <c r="M593">
        <v>28</v>
      </c>
      <c r="U593" t="s">
        <v>606</v>
      </c>
    </row>
    <row r="594" spans="1:21" x14ac:dyDescent="0.3">
      <c r="A594">
        <v>104</v>
      </c>
      <c r="B594">
        <v>3</v>
      </c>
      <c r="C594" t="s">
        <v>216</v>
      </c>
      <c r="D594" t="s">
        <v>605</v>
      </c>
      <c r="E594" t="s">
        <v>23</v>
      </c>
      <c r="F594" t="s">
        <v>25</v>
      </c>
      <c r="G594" t="s">
        <v>158</v>
      </c>
      <c r="H594" t="s">
        <v>71</v>
      </c>
      <c r="I594">
        <v>1</v>
      </c>
      <c r="J594" t="s">
        <v>16</v>
      </c>
      <c r="K594" t="s">
        <v>278</v>
      </c>
      <c r="L594" t="s">
        <v>276</v>
      </c>
      <c r="M594">
        <v>28</v>
      </c>
      <c r="U594" t="s">
        <v>606</v>
      </c>
    </row>
    <row r="595" spans="1:21" x14ac:dyDescent="0.3">
      <c r="A595">
        <v>104</v>
      </c>
      <c r="B595">
        <v>4</v>
      </c>
      <c r="C595" t="s">
        <v>216</v>
      </c>
      <c r="D595" t="s">
        <v>605</v>
      </c>
      <c r="E595" t="s">
        <v>23</v>
      </c>
      <c r="F595" t="s">
        <v>25</v>
      </c>
      <c r="G595" t="s">
        <v>158</v>
      </c>
      <c r="H595" t="s">
        <v>71</v>
      </c>
      <c r="I595">
        <v>1</v>
      </c>
      <c r="J595" t="s">
        <v>16</v>
      </c>
      <c r="K595" t="s">
        <v>279</v>
      </c>
      <c r="L595" t="s">
        <v>276</v>
      </c>
      <c r="M595">
        <v>28</v>
      </c>
      <c r="U595" t="s">
        <v>606</v>
      </c>
    </row>
    <row r="596" spans="1:21" x14ac:dyDescent="0.3">
      <c r="A596">
        <v>104</v>
      </c>
      <c r="B596">
        <v>5</v>
      </c>
      <c r="C596" t="s">
        <v>216</v>
      </c>
      <c r="D596" t="s">
        <v>605</v>
      </c>
      <c r="E596" t="s">
        <v>23</v>
      </c>
      <c r="F596" t="s">
        <v>25</v>
      </c>
      <c r="G596" t="s">
        <v>158</v>
      </c>
      <c r="H596" t="s">
        <v>71</v>
      </c>
      <c r="I596">
        <v>1</v>
      </c>
      <c r="J596" t="s">
        <v>16</v>
      </c>
      <c r="K596" t="s">
        <v>280</v>
      </c>
      <c r="L596" t="s">
        <v>276</v>
      </c>
      <c r="M596">
        <v>13</v>
      </c>
      <c r="U596" t="s">
        <v>606</v>
      </c>
    </row>
    <row r="597" spans="1:21" x14ac:dyDescent="0.3">
      <c r="A597">
        <v>105</v>
      </c>
      <c r="B597">
        <v>1</v>
      </c>
      <c r="C597" t="s">
        <v>221</v>
      </c>
      <c r="D597" t="s">
        <v>605</v>
      </c>
      <c r="E597" t="s">
        <v>24</v>
      </c>
      <c r="F597" t="s">
        <v>25</v>
      </c>
      <c r="G597" t="s">
        <v>158</v>
      </c>
      <c r="H597" t="s">
        <v>71</v>
      </c>
      <c r="I597">
        <v>1</v>
      </c>
      <c r="J597" t="s">
        <v>16</v>
      </c>
      <c r="K597" t="s">
        <v>275</v>
      </c>
      <c r="L597" t="s">
        <v>276</v>
      </c>
      <c r="M597">
        <v>28</v>
      </c>
      <c r="U597" t="s">
        <v>608</v>
      </c>
    </row>
    <row r="598" spans="1:21" x14ac:dyDescent="0.3">
      <c r="A598">
        <v>105</v>
      </c>
      <c r="B598">
        <v>2</v>
      </c>
      <c r="C598" t="s">
        <v>221</v>
      </c>
      <c r="D598" t="s">
        <v>605</v>
      </c>
      <c r="E598" t="s">
        <v>24</v>
      </c>
      <c r="F598" t="s">
        <v>25</v>
      </c>
      <c r="G598" t="s">
        <v>158</v>
      </c>
      <c r="H598" t="s">
        <v>71</v>
      </c>
      <c r="I598">
        <v>1</v>
      </c>
      <c r="J598" t="s">
        <v>16</v>
      </c>
      <c r="K598" t="s">
        <v>277</v>
      </c>
      <c r="L598" t="s">
        <v>276</v>
      </c>
      <c r="M598">
        <v>28</v>
      </c>
      <c r="U598" t="s">
        <v>608</v>
      </c>
    </row>
    <row r="599" spans="1:21" x14ac:dyDescent="0.3">
      <c r="A599">
        <v>105</v>
      </c>
      <c r="B599">
        <v>3</v>
      </c>
      <c r="C599" t="s">
        <v>221</v>
      </c>
      <c r="D599" t="s">
        <v>605</v>
      </c>
      <c r="E599" t="s">
        <v>24</v>
      </c>
      <c r="F599" t="s">
        <v>25</v>
      </c>
      <c r="G599" t="s">
        <v>158</v>
      </c>
      <c r="H599" t="s">
        <v>71</v>
      </c>
      <c r="I599">
        <v>1</v>
      </c>
      <c r="J599" t="s">
        <v>16</v>
      </c>
      <c r="K599" t="s">
        <v>278</v>
      </c>
      <c r="L599" t="s">
        <v>276</v>
      </c>
      <c r="M599">
        <v>28</v>
      </c>
      <c r="U599" t="s">
        <v>608</v>
      </c>
    </row>
    <row r="600" spans="1:21" x14ac:dyDescent="0.3">
      <c r="A600">
        <v>105</v>
      </c>
      <c r="B600">
        <v>4</v>
      </c>
      <c r="C600" t="s">
        <v>221</v>
      </c>
      <c r="D600" t="s">
        <v>605</v>
      </c>
      <c r="E600" t="s">
        <v>24</v>
      </c>
      <c r="F600" t="s">
        <v>25</v>
      </c>
      <c r="G600" t="s">
        <v>158</v>
      </c>
      <c r="H600" t="s">
        <v>71</v>
      </c>
      <c r="I600">
        <v>1</v>
      </c>
      <c r="J600" t="s">
        <v>16</v>
      </c>
      <c r="K600" t="s">
        <v>279</v>
      </c>
      <c r="L600" t="s">
        <v>276</v>
      </c>
      <c r="M600">
        <v>28</v>
      </c>
      <c r="U600" t="s">
        <v>608</v>
      </c>
    </row>
    <row r="601" spans="1:21" x14ac:dyDescent="0.3">
      <c r="A601">
        <v>105</v>
      </c>
      <c r="B601">
        <v>5</v>
      </c>
      <c r="C601" t="s">
        <v>221</v>
      </c>
      <c r="D601" t="s">
        <v>605</v>
      </c>
      <c r="E601" t="s">
        <v>24</v>
      </c>
      <c r="F601" t="s">
        <v>25</v>
      </c>
      <c r="G601" t="s">
        <v>158</v>
      </c>
      <c r="H601" t="s">
        <v>71</v>
      </c>
      <c r="I601">
        <v>1</v>
      </c>
      <c r="J601" t="s">
        <v>16</v>
      </c>
      <c r="K601" t="s">
        <v>280</v>
      </c>
      <c r="L601" t="s">
        <v>276</v>
      </c>
      <c r="M601">
        <v>13</v>
      </c>
      <c r="U601" t="s">
        <v>608</v>
      </c>
    </row>
    <row r="602" spans="1:21" x14ac:dyDescent="0.3">
      <c r="A602">
        <v>106</v>
      </c>
      <c r="B602">
        <v>1</v>
      </c>
      <c r="C602" t="s">
        <v>216</v>
      </c>
      <c r="D602" t="s">
        <v>609</v>
      </c>
      <c r="E602" t="s">
        <v>23</v>
      </c>
      <c r="F602" t="s">
        <v>26</v>
      </c>
      <c r="G602" t="s">
        <v>158</v>
      </c>
      <c r="H602" t="s">
        <v>71</v>
      </c>
      <c r="I602">
        <v>1</v>
      </c>
      <c r="J602" t="s">
        <v>16</v>
      </c>
      <c r="K602" t="s">
        <v>275</v>
      </c>
      <c r="L602" t="s">
        <v>276</v>
      </c>
      <c r="M602">
        <v>26</v>
      </c>
      <c r="U602" t="s">
        <v>610</v>
      </c>
    </row>
    <row r="603" spans="1:21" x14ac:dyDescent="0.3">
      <c r="A603">
        <v>106</v>
      </c>
      <c r="B603">
        <v>2</v>
      </c>
      <c r="C603" t="s">
        <v>216</v>
      </c>
      <c r="D603" t="s">
        <v>609</v>
      </c>
      <c r="E603" t="s">
        <v>23</v>
      </c>
      <c r="F603" t="s">
        <v>26</v>
      </c>
      <c r="G603" t="s">
        <v>158</v>
      </c>
      <c r="H603" t="s">
        <v>71</v>
      </c>
      <c r="I603">
        <v>1</v>
      </c>
      <c r="J603" t="s">
        <v>16</v>
      </c>
      <c r="K603" t="s">
        <v>277</v>
      </c>
      <c r="L603" t="s">
        <v>276</v>
      </c>
      <c r="M603">
        <v>26</v>
      </c>
      <c r="U603" t="s">
        <v>610</v>
      </c>
    </row>
    <row r="604" spans="1:21" x14ac:dyDescent="0.3">
      <c r="A604">
        <v>106</v>
      </c>
      <c r="B604">
        <v>3</v>
      </c>
      <c r="C604" t="s">
        <v>216</v>
      </c>
      <c r="D604" t="s">
        <v>609</v>
      </c>
      <c r="E604" t="s">
        <v>23</v>
      </c>
      <c r="F604" t="s">
        <v>26</v>
      </c>
      <c r="G604" t="s">
        <v>158</v>
      </c>
      <c r="H604" t="s">
        <v>71</v>
      </c>
      <c r="I604">
        <v>1</v>
      </c>
      <c r="J604" t="s">
        <v>16</v>
      </c>
      <c r="K604" t="s">
        <v>278</v>
      </c>
      <c r="L604" t="s">
        <v>276</v>
      </c>
      <c r="M604">
        <v>26</v>
      </c>
      <c r="U604" t="s">
        <v>610</v>
      </c>
    </row>
    <row r="605" spans="1:21" x14ac:dyDescent="0.3">
      <c r="A605">
        <v>106</v>
      </c>
      <c r="B605">
        <v>4</v>
      </c>
      <c r="C605" t="s">
        <v>216</v>
      </c>
      <c r="D605" t="s">
        <v>609</v>
      </c>
      <c r="E605" t="s">
        <v>23</v>
      </c>
      <c r="F605" t="s">
        <v>26</v>
      </c>
      <c r="G605" t="s">
        <v>158</v>
      </c>
      <c r="H605" t="s">
        <v>71</v>
      </c>
      <c r="I605">
        <v>1</v>
      </c>
      <c r="J605" t="s">
        <v>16</v>
      </c>
      <c r="K605" t="s">
        <v>279</v>
      </c>
      <c r="L605" t="s">
        <v>276</v>
      </c>
      <c r="M605">
        <v>27</v>
      </c>
      <c r="U605" t="s">
        <v>610</v>
      </c>
    </row>
    <row r="606" spans="1:21" x14ac:dyDescent="0.3">
      <c r="A606">
        <v>106</v>
      </c>
      <c r="B606">
        <v>5</v>
      </c>
      <c r="C606" t="s">
        <v>216</v>
      </c>
      <c r="D606" t="s">
        <v>609</v>
      </c>
      <c r="E606" t="s">
        <v>23</v>
      </c>
      <c r="F606" t="s">
        <v>26</v>
      </c>
      <c r="G606" t="s">
        <v>158</v>
      </c>
      <c r="H606" t="s">
        <v>71</v>
      </c>
      <c r="I606">
        <v>1</v>
      </c>
      <c r="J606" t="s">
        <v>16</v>
      </c>
      <c r="K606" t="s">
        <v>280</v>
      </c>
      <c r="L606" t="s">
        <v>276</v>
      </c>
      <c r="M606">
        <v>12</v>
      </c>
      <c r="U606" t="s">
        <v>610</v>
      </c>
    </row>
    <row r="607" spans="1:21" x14ac:dyDescent="0.3">
      <c r="A607">
        <v>107</v>
      </c>
      <c r="B607">
        <v>1</v>
      </c>
      <c r="C607" t="s">
        <v>221</v>
      </c>
      <c r="D607" t="s">
        <v>609</v>
      </c>
      <c r="E607" t="s">
        <v>24</v>
      </c>
      <c r="F607" t="s">
        <v>26</v>
      </c>
      <c r="G607" t="s">
        <v>158</v>
      </c>
      <c r="H607" t="s">
        <v>71</v>
      </c>
      <c r="I607">
        <v>1</v>
      </c>
      <c r="J607" t="s">
        <v>16</v>
      </c>
      <c r="K607" t="s">
        <v>275</v>
      </c>
      <c r="L607" t="s">
        <v>276</v>
      </c>
      <c r="M607">
        <v>26</v>
      </c>
      <c r="U607" t="s">
        <v>612</v>
      </c>
    </row>
    <row r="608" spans="1:21" x14ac:dyDescent="0.3">
      <c r="A608">
        <v>107</v>
      </c>
      <c r="B608">
        <v>2</v>
      </c>
      <c r="C608" t="s">
        <v>221</v>
      </c>
      <c r="D608" t="s">
        <v>609</v>
      </c>
      <c r="E608" t="s">
        <v>24</v>
      </c>
      <c r="F608" t="s">
        <v>26</v>
      </c>
      <c r="G608" t="s">
        <v>158</v>
      </c>
      <c r="H608" t="s">
        <v>71</v>
      </c>
      <c r="I608">
        <v>1</v>
      </c>
      <c r="J608" t="s">
        <v>16</v>
      </c>
      <c r="K608" t="s">
        <v>277</v>
      </c>
      <c r="L608" t="s">
        <v>276</v>
      </c>
      <c r="M608">
        <v>26</v>
      </c>
      <c r="U608" t="s">
        <v>612</v>
      </c>
    </row>
    <row r="609" spans="1:21" x14ac:dyDescent="0.3">
      <c r="A609">
        <v>107</v>
      </c>
      <c r="B609">
        <v>3</v>
      </c>
      <c r="C609" t="s">
        <v>221</v>
      </c>
      <c r="D609" t="s">
        <v>609</v>
      </c>
      <c r="E609" t="s">
        <v>24</v>
      </c>
      <c r="F609" t="s">
        <v>26</v>
      </c>
      <c r="G609" t="s">
        <v>158</v>
      </c>
      <c r="H609" t="s">
        <v>71</v>
      </c>
      <c r="I609">
        <v>1</v>
      </c>
      <c r="J609" t="s">
        <v>16</v>
      </c>
      <c r="K609" t="s">
        <v>278</v>
      </c>
      <c r="L609" t="s">
        <v>276</v>
      </c>
      <c r="M609">
        <v>26</v>
      </c>
      <c r="U609" t="s">
        <v>612</v>
      </c>
    </row>
    <row r="610" spans="1:21" x14ac:dyDescent="0.3">
      <c r="A610">
        <v>107</v>
      </c>
      <c r="B610">
        <v>4</v>
      </c>
      <c r="C610" t="s">
        <v>221</v>
      </c>
      <c r="D610" t="s">
        <v>609</v>
      </c>
      <c r="E610" t="s">
        <v>24</v>
      </c>
      <c r="F610" t="s">
        <v>26</v>
      </c>
      <c r="G610" t="s">
        <v>158</v>
      </c>
      <c r="H610" t="s">
        <v>71</v>
      </c>
      <c r="I610">
        <v>1</v>
      </c>
      <c r="J610" t="s">
        <v>16</v>
      </c>
      <c r="K610" t="s">
        <v>279</v>
      </c>
      <c r="L610" t="s">
        <v>276</v>
      </c>
      <c r="M610">
        <v>27</v>
      </c>
      <c r="U610" t="s">
        <v>612</v>
      </c>
    </row>
    <row r="611" spans="1:21" x14ac:dyDescent="0.3">
      <c r="A611">
        <v>107</v>
      </c>
      <c r="B611">
        <v>5</v>
      </c>
      <c r="C611" t="s">
        <v>221</v>
      </c>
      <c r="D611" t="s">
        <v>609</v>
      </c>
      <c r="E611" t="s">
        <v>24</v>
      </c>
      <c r="F611" t="s">
        <v>26</v>
      </c>
      <c r="G611" t="s">
        <v>158</v>
      </c>
      <c r="H611" t="s">
        <v>71</v>
      </c>
      <c r="I611">
        <v>1</v>
      </c>
      <c r="J611" t="s">
        <v>16</v>
      </c>
      <c r="K611" t="s">
        <v>280</v>
      </c>
      <c r="L611" t="s">
        <v>276</v>
      </c>
      <c r="M611">
        <v>12</v>
      </c>
      <c r="U611" t="s">
        <v>612</v>
      </c>
    </row>
    <row r="612" spans="1:21" x14ac:dyDescent="0.3">
      <c r="A612">
        <v>108</v>
      </c>
      <c r="B612">
        <v>1</v>
      </c>
      <c r="C612" t="s">
        <v>216</v>
      </c>
      <c r="D612" t="s">
        <v>613</v>
      </c>
      <c r="E612" t="s">
        <v>28</v>
      </c>
      <c r="F612" t="s">
        <v>25</v>
      </c>
      <c r="G612" t="s">
        <v>158</v>
      </c>
      <c r="H612" t="s">
        <v>71</v>
      </c>
      <c r="I612">
        <v>1</v>
      </c>
      <c r="J612" t="s">
        <v>16</v>
      </c>
      <c r="K612" t="s">
        <v>275</v>
      </c>
      <c r="L612" t="s">
        <v>276</v>
      </c>
      <c r="M612">
        <v>29</v>
      </c>
      <c r="U612" t="s">
        <v>614</v>
      </c>
    </row>
    <row r="613" spans="1:21" x14ac:dyDescent="0.3">
      <c r="A613">
        <v>108</v>
      </c>
      <c r="B613">
        <v>2</v>
      </c>
      <c r="C613" t="s">
        <v>216</v>
      </c>
      <c r="D613" t="s">
        <v>613</v>
      </c>
      <c r="E613" t="s">
        <v>28</v>
      </c>
      <c r="F613" t="s">
        <v>25</v>
      </c>
      <c r="G613" t="s">
        <v>158</v>
      </c>
      <c r="H613" t="s">
        <v>71</v>
      </c>
      <c r="I613">
        <v>1</v>
      </c>
      <c r="J613" t="s">
        <v>16</v>
      </c>
      <c r="K613" t="s">
        <v>277</v>
      </c>
      <c r="L613" t="s">
        <v>276</v>
      </c>
      <c r="M613">
        <v>29</v>
      </c>
      <c r="U613" t="s">
        <v>614</v>
      </c>
    </row>
    <row r="614" spans="1:21" x14ac:dyDescent="0.3">
      <c r="A614">
        <v>108</v>
      </c>
      <c r="B614">
        <v>3</v>
      </c>
      <c r="C614" t="s">
        <v>216</v>
      </c>
      <c r="D614" t="s">
        <v>613</v>
      </c>
      <c r="E614" t="s">
        <v>28</v>
      </c>
      <c r="F614" t="s">
        <v>25</v>
      </c>
      <c r="G614" t="s">
        <v>158</v>
      </c>
      <c r="H614" t="s">
        <v>71</v>
      </c>
      <c r="I614">
        <v>1</v>
      </c>
      <c r="J614" t="s">
        <v>16</v>
      </c>
      <c r="K614" t="s">
        <v>278</v>
      </c>
      <c r="L614" t="s">
        <v>276</v>
      </c>
      <c r="M614">
        <v>29</v>
      </c>
      <c r="U614" t="s">
        <v>614</v>
      </c>
    </row>
    <row r="615" spans="1:21" x14ac:dyDescent="0.3">
      <c r="A615">
        <v>108</v>
      </c>
      <c r="B615">
        <v>4</v>
      </c>
      <c r="C615" t="s">
        <v>216</v>
      </c>
      <c r="D615" t="s">
        <v>613</v>
      </c>
      <c r="E615" t="s">
        <v>28</v>
      </c>
      <c r="F615" t="s">
        <v>25</v>
      </c>
      <c r="G615" t="s">
        <v>158</v>
      </c>
      <c r="H615" t="s">
        <v>71</v>
      </c>
      <c r="I615">
        <v>1</v>
      </c>
      <c r="J615" t="s">
        <v>16</v>
      </c>
      <c r="K615" t="s">
        <v>279</v>
      </c>
      <c r="L615" t="s">
        <v>276</v>
      </c>
      <c r="M615">
        <v>29</v>
      </c>
      <c r="U615" t="s">
        <v>614</v>
      </c>
    </row>
    <row r="616" spans="1:21" x14ac:dyDescent="0.3">
      <c r="A616">
        <v>108</v>
      </c>
      <c r="B616">
        <v>5</v>
      </c>
      <c r="C616" t="s">
        <v>216</v>
      </c>
      <c r="D616" t="s">
        <v>613</v>
      </c>
      <c r="E616" t="s">
        <v>28</v>
      </c>
      <c r="F616" t="s">
        <v>25</v>
      </c>
      <c r="G616" t="s">
        <v>158</v>
      </c>
      <c r="H616" t="s">
        <v>71</v>
      </c>
      <c r="I616">
        <v>1</v>
      </c>
      <c r="J616" t="s">
        <v>16</v>
      </c>
      <c r="K616" t="s">
        <v>280</v>
      </c>
      <c r="L616" t="s">
        <v>276</v>
      </c>
      <c r="M616">
        <v>14</v>
      </c>
      <c r="U616" t="s">
        <v>614</v>
      </c>
    </row>
    <row r="617" spans="1:21" x14ac:dyDescent="0.3">
      <c r="A617">
        <v>109</v>
      </c>
      <c r="B617">
        <v>1</v>
      </c>
      <c r="C617" t="s">
        <v>717</v>
      </c>
      <c r="D617" t="s">
        <v>613</v>
      </c>
      <c r="E617" t="s">
        <v>23</v>
      </c>
      <c r="F617" t="s">
        <v>25</v>
      </c>
      <c r="G617" t="s">
        <v>158</v>
      </c>
      <c r="H617" t="s">
        <v>71</v>
      </c>
      <c r="I617">
        <v>1</v>
      </c>
      <c r="J617" t="s">
        <v>16</v>
      </c>
      <c r="K617" t="s">
        <v>275</v>
      </c>
      <c r="L617" t="s">
        <v>276</v>
      </c>
      <c r="M617">
        <v>29</v>
      </c>
      <c r="U617" t="s">
        <v>719</v>
      </c>
    </row>
    <row r="618" spans="1:21" x14ac:dyDescent="0.3">
      <c r="A618">
        <v>109</v>
      </c>
      <c r="B618">
        <v>2</v>
      </c>
      <c r="C618" t="s">
        <v>717</v>
      </c>
      <c r="D618" t="s">
        <v>613</v>
      </c>
      <c r="E618" t="s">
        <v>23</v>
      </c>
      <c r="F618" t="s">
        <v>25</v>
      </c>
      <c r="G618" t="s">
        <v>158</v>
      </c>
      <c r="H618" t="s">
        <v>71</v>
      </c>
      <c r="I618">
        <v>1</v>
      </c>
      <c r="J618" t="s">
        <v>16</v>
      </c>
      <c r="K618" t="s">
        <v>277</v>
      </c>
      <c r="L618" t="s">
        <v>276</v>
      </c>
      <c r="M618">
        <v>29</v>
      </c>
      <c r="U618" t="s">
        <v>719</v>
      </c>
    </row>
    <row r="619" spans="1:21" x14ac:dyDescent="0.3">
      <c r="A619">
        <v>109</v>
      </c>
      <c r="B619">
        <v>3</v>
      </c>
      <c r="C619" t="s">
        <v>717</v>
      </c>
      <c r="D619" t="s">
        <v>613</v>
      </c>
      <c r="E619" t="s">
        <v>23</v>
      </c>
      <c r="F619" t="s">
        <v>25</v>
      </c>
      <c r="G619" t="s">
        <v>158</v>
      </c>
      <c r="H619" t="s">
        <v>71</v>
      </c>
      <c r="I619">
        <v>1</v>
      </c>
      <c r="J619" t="s">
        <v>16</v>
      </c>
      <c r="K619" t="s">
        <v>278</v>
      </c>
      <c r="L619" t="s">
        <v>276</v>
      </c>
      <c r="M619">
        <v>29</v>
      </c>
      <c r="U619" t="s">
        <v>719</v>
      </c>
    </row>
    <row r="620" spans="1:21" x14ac:dyDescent="0.3">
      <c r="A620">
        <v>109</v>
      </c>
      <c r="B620">
        <v>4</v>
      </c>
      <c r="C620" t="s">
        <v>717</v>
      </c>
      <c r="D620" t="s">
        <v>613</v>
      </c>
      <c r="E620" t="s">
        <v>23</v>
      </c>
      <c r="F620" t="s">
        <v>25</v>
      </c>
      <c r="G620" t="s">
        <v>158</v>
      </c>
      <c r="H620" t="s">
        <v>71</v>
      </c>
      <c r="I620">
        <v>1</v>
      </c>
      <c r="J620" t="s">
        <v>16</v>
      </c>
      <c r="K620" t="s">
        <v>279</v>
      </c>
      <c r="L620" t="s">
        <v>276</v>
      </c>
      <c r="M620">
        <v>29</v>
      </c>
      <c r="U620" t="s">
        <v>719</v>
      </c>
    </row>
    <row r="621" spans="1:21" x14ac:dyDescent="0.3">
      <c r="A621">
        <v>109</v>
      </c>
      <c r="B621">
        <v>5</v>
      </c>
      <c r="C621" t="s">
        <v>717</v>
      </c>
      <c r="D621" t="s">
        <v>613</v>
      </c>
      <c r="E621" t="s">
        <v>23</v>
      </c>
      <c r="F621" t="s">
        <v>25</v>
      </c>
      <c r="G621" t="s">
        <v>158</v>
      </c>
      <c r="H621" t="s">
        <v>71</v>
      </c>
      <c r="I621">
        <v>1</v>
      </c>
      <c r="J621" t="s">
        <v>16</v>
      </c>
      <c r="K621" t="s">
        <v>280</v>
      </c>
      <c r="L621" t="s">
        <v>276</v>
      </c>
      <c r="M621">
        <v>14</v>
      </c>
      <c r="U621" t="s">
        <v>719</v>
      </c>
    </row>
    <row r="622" spans="1:21" x14ac:dyDescent="0.3">
      <c r="A622">
        <v>110</v>
      </c>
      <c r="B622">
        <v>1</v>
      </c>
      <c r="C622" t="s">
        <v>216</v>
      </c>
      <c r="D622" t="s">
        <v>407</v>
      </c>
      <c r="E622" t="s">
        <v>23</v>
      </c>
      <c r="F622" t="s">
        <v>31</v>
      </c>
      <c r="G622" t="s">
        <v>158</v>
      </c>
      <c r="H622" t="s">
        <v>71</v>
      </c>
      <c r="I622">
        <v>1</v>
      </c>
      <c r="J622" t="s">
        <v>16</v>
      </c>
      <c r="K622" t="s">
        <v>275</v>
      </c>
      <c r="L622" t="s">
        <v>276</v>
      </c>
      <c r="M622">
        <v>28</v>
      </c>
      <c r="U622" t="s">
        <v>616</v>
      </c>
    </row>
    <row r="623" spans="1:21" x14ac:dyDescent="0.3">
      <c r="A623">
        <v>110</v>
      </c>
      <c r="B623">
        <v>2</v>
      </c>
      <c r="C623" t="s">
        <v>216</v>
      </c>
      <c r="D623" t="s">
        <v>407</v>
      </c>
      <c r="E623" t="s">
        <v>23</v>
      </c>
      <c r="F623" t="s">
        <v>31</v>
      </c>
      <c r="G623" t="s">
        <v>158</v>
      </c>
      <c r="H623" t="s">
        <v>71</v>
      </c>
      <c r="I623">
        <v>1</v>
      </c>
      <c r="J623" t="s">
        <v>16</v>
      </c>
      <c r="K623" t="s">
        <v>277</v>
      </c>
      <c r="L623" t="s">
        <v>276</v>
      </c>
      <c r="M623">
        <v>28</v>
      </c>
      <c r="U623" t="s">
        <v>616</v>
      </c>
    </row>
    <row r="624" spans="1:21" x14ac:dyDescent="0.3">
      <c r="A624">
        <v>110</v>
      </c>
      <c r="B624">
        <v>3</v>
      </c>
      <c r="C624" t="s">
        <v>216</v>
      </c>
      <c r="D624" t="s">
        <v>407</v>
      </c>
      <c r="E624" t="s">
        <v>23</v>
      </c>
      <c r="F624" t="s">
        <v>31</v>
      </c>
      <c r="G624" t="s">
        <v>158</v>
      </c>
      <c r="H624" t="s">
        <v>71</v>
      </c>
      <c r="I624">
        <v>1</v>
      </c>
      <c r="J624" t="s">
        <v>16</v>
      </c>
      <c r="K624" t="s">
        <v>278</v>
      </c>
      <c r="L624" t="s">
        <v>276</v>
      </c>
      <c r="M624">
        <v>28</v>
      </c>
      <c r="U624" t="s">
        <v>616</v>
      </c>
    </row>
    <row r="625" spans="1:21" x14ac:dyDescent="0.3">
      <c r="A625">
        <v>110</v>
      </c>
      <c r="B625">
        <v>4</v>
      </c>
      <c r="C625" t="s">
        <v>216</v>
      </c>
      <c r="D625" t="s">
        <v>407</v>
      </c>
      <c r="E625" t="s">
        <v>23</v>
      </c>
      <c r="F625" t="s">
        <v>31</v>
      </c>
      <c r="G625" t="s">
        <v>158</v>
      </c>
      <c r="H625" t="s">
        <v>71</v>
      </c>
      <c r="I625">
        <v>1</v>
      </c>
      <c r="J625" t="s">
        <v>16</v>
      </c>
      <c r="K625" t="s">
        <v>279</v>
      </c>
      <c r="L625" t="s">
        <v>276</v>
      </c>
      <c r="M625">
        <v>28</v>
      </c>
      <c r="U625" t="s">
        <v>616</v>
      </c>
    </row>
    <row r="626" spans="1:21" x14ac:dyDescent="0.3">
      <c r="A626">
        <v>110</v>
      </c>
      <c r="B626">
        <v>5</v>
      </c>
      <c r="C626" t="s">
        <v>216</v>
      </c>
      <c r="D626" t="s">
        <v>407</v>
      </c>
      <c r="E626" t="s">
        <v>23</v>
      </c>
      <c r="F626" t="s">
        <v>31</v>
      </c>
      <c r="G626" t="s">
        <v>158</v>
      </c>
      <c r="H626" t="s">
        <v>71</v>
      </c>
      <c r="I626">
        <v>1</v>
      </c>
      <c r="J626" t="s">
        <v>16</v>
      </c>
      <c r="K626" t="s">
        <v>280</v>
      </c>
      <c r="L626" t="s">
        <v>276</v>
      </c>
      <c r="M626">
        <v>14</v>
      </c>
      <c r="U626" t="s">
        <v>616</v>
      </c>
    </row>
    <row r="627" spans="1:21" x14ac:dyDescent="0.3">
      <c r="A627">
        <v>111</v>
      </c>
      <c r="B627">
        <v>1</v>
      </c>
      <c r="C627" t="s">
        <v>406</v>
      </c>
      <c r="D627" t="s">
        <v>407</v>
      </c>
      <c r="E627" t="s">
        <v>24</v>
      </c>
      <c r="F627" t="s">
        <v>31</v>
      </c>
      <c r="G627" t="s">
        <v>158</v>
      </c>
      <c r="H627" t="s">
        <v>71</v>
      </c>
      <c r="I627">
        <v>1</v>
      </c>
      <c r="J627" t="s">
        <v>16</v>
      </c>
      <c r="K627" t="s">
        <v>275</v>
      </c>
      <c r="L627" t="s">
        <v>276</v>
      </c>
      <c r="M627">
        <v>28</v>
      </c>
      <c r="U627" t="s">
        <v>618</v>
      </c>
    </row>
    <row r="628" spans="1:21" x14ac:dyDescent="0.3">
      <c r="A628">
        <v>111</v>
      </c>
      <c r="B628">
        <v>2</v>
      </c>
      <c r="C628" t="s">
        <v>406</v>
      </c>
      <c r="D628" t="s">
        <v>407</v>
      </c>
      <c r="E628" t="s">
        <v>24</v>
      </c>
      <c r="F628" t="s">
        <v>31</v>
      </c>
      <c r="G628" t="s">
        <v>158</v>
      </c>
      <c r="H628" t="s">
        <v>71</v>
      </c>
      <c r="I628">
        <v>1</v>
      </c>
      <c r="J628" t="s">
        <v>16</v>
      </c>
      <c r="K628" t="s">
        <v>277</v>
      </c>
      <c r="L628" t="s">
        <v>276</v>
      </c>
      <c r="M628">
        <v>28</v>
      </c>
      <c r="U628" t="s">
        <v>618</v>
      </c>
    </row>
    <row r="629" spans="1:21" x14ac:dyDescent="0.3">
      <c r="A629">
        <v>111</v>
      </c>
      <c r="B629">
        <v>3</v>
      </c>
      <c r="C629" t="s">
        <v>406</v>
      </c>
      <c r="D629" t="s">
        <v>407</v>
      </c>
      <c r="E629" t="s">
        <v>24</v>
      </c>
      <c r="F629" t="s">
        <v>31</v>
      </c>
      <c r="G629" t="s">
        <v>158</v>
      </c>
      <c r="H629" t="s">
        <v>71</v>
      </c>
      <c r="I629">
        <v>1</v>
      </c>
      <c r="J629" t="s">
        <v>16</v>
      </c>
      <c r="K629" t="s">
        <v>278</v>
      </c>
      <c r="L629" t="s">
        <v>276</v>
      </c>
      <c r="M629">
        <v>28</v>
      </c>
      <c r="U629" t="s">
        <v>618</v>
      </c>
    </row>
    <row r="630" spans="1:21" x14ac:dyDescent="0.3">
      <c r="A630">
        <v>111</v>
      </c>
      <c r="B630">
        <v>4</v>
      </c>
      <c r="C630" t="s">
        <v>406</v>
      </c>
      <c r="D630" t="s">
        <v>407</v>
      </c>
      <c r="E630" t="s">
        <v>24</v>
      </c>
      <c r="F630" t="s">
        <v>31</v>
      </c>
      <c r="G630" t="s">
        <v>158</v>
      </c>
      <c r="H630" t="s">
        <v>71</v>
      </c>
      <c r="I630">
        <v>1</v>
      </c>
      <c r="J630" t="s">
        <v>16</v>
      </c>
      <c r="K630" t="s">
        <v>279</v>
      </c>
      <c r="L630" t="s">
        <v>276</v>
      </c>
      <c r="M630">
        <v>28</v>
      </c>
      <c r="U630" t="s">
        <v>618</v>
      </c>
    </row>
    <row r="631" spans="1:21" x14ac:dyDescent="0.3">
      <c r="A631">
        <v>111</v>
      </c>
      <c r="B631">
        <v>5</v>
      </c>
      <c r="C631" t="s">
        <v>406</v>
      </c>
      <c r="D631" t="s">
        <v>407</v>
      </c>
      <c r="E631" t="s">
        <v>24</v>
      </c>
      <c r="F631" t="s">
        <v>31</v>
      </c>
      <c r="G631" t="s">
        <v>158</v>
      </c>
      <c r="H631" t="s">
        <v>71</v>
      </c>
      <c r="I631">
        <v>1</v>
      </c>
      <c r="J631" t="s">
        <v>16</v>
      </c>
      <c r="K631" t="s">
        <v>280</v>
      </c>
      <c r="L631" t="s">
        <v>276</v>
      </c>
      <c r="M631">
        <v>14</v>
      </c>
      <c r="U631" t="s">
        <v>618</v>
      </c>
    </row>
    <row r="632" spans="1:21" x14ac:dyDescent="0.3">
      <c r="A632">
        <v>112</v>
      </c>
      <c r="B632">
        <v>1</v>
      </c>
      <c r="C632" t="s">
        <v>216</v>
      </c>
      <c r="D632" t="s">
        <v>619</v>
      </c>
      <c r="E632" t="s">
        <v>23</v>
      </c>
      <c r="F632" t="s">
        <v>25</v>
      </c>
      <c r="G632" t="s">
        <v>158</v>
      </c>
      <c r="H632" t="s">
        <v>71</v>
      </c>
      <c r="I632">
        <v>1</v>
      </c>
      <c r="J632" t="s">
        <v>16</v>
      </c>
      <c r="K632" t="s">
        <v>275</v>
      </c>
      <c r="L632" t="s">
        <v>276</v>
      </c>
      <c r="M632">
        <v>27</v>
      </c>
      <c r="U632" t="s">
        <v>620</v>
      </c>
    </row>
    <row r="633" spans="1:21" x14ac:dyDescent="0.3">
      <c r="A633">
        <v>112</v>
      </c>
      <c r="B633">
        <v>2</v>
      </c>
      <c r="C633" t="s">
        <v>216</v>
      </c>
      <c r="D633" t="s">
        <v>619</v>
      </c>
      <c r="E633" t="s">
        <v>23</v>
      </c>
      <c r="F633" t="s">
        <v>25</v>
      </c>
      <c r="G633" t="s">
        <v>158</v>
      </c>
      <c r="H633" t="s">
        <v>71</v>
      </c>
      <c r="I633">
        <v>1</v>
      </c>
      <c r="J633" t="s">
        <v>16</v>
      </c>
      <c r="K633" t="s">
        <v>277</v>
      </c>
      <c r="L633" t="s">
        <v>276</v>
      </c>
      <c r="M633">
        <v>27</v>
      </c>
      <c r="U633" t="s">
        <v>620</v>
      </c>
    </row>
    <row r="634" spans="1:21" x14ac:dyDescent="0.3">
      <c r="A634">
        <v>112</v>
      </c>
      <c r="B634">
        <v>3</v>
      </c>
      <c r="C634" t="s">
        <v>216</v>
      </c>
      <c r="D634" t="s">
        <v>619</v>
      </c>
      <c r="E634" t="s">
        <v>23</v>
      </c>
      <c r="F634" t="s">
        <v>25</v>
      </c>
      <c r="G634" t="s">
        <v>158</v>
      </c>
      <c r="H634" t="s">
        <v>71</v>
      </c>
      <c r="I634">
        <v>1</v>
      </c>
      <c r="J634" t="s">
        <v>16</v>
      </c>
      <c r="K634" t="s">
        <v>884</v>
      </c>
      <c r="L634" t="s">
        <v>276</v>
      </c>
      <c r="M634">
        <v>27</v>
      </c>
      <c r="U634" t="s">
        <v>620</v>
      </c>
    </row>
    <row r="635" spans="1:21" x14ac:dyDescent="0.3">
      <c r="A635">
        <v>112</v>
      </c>
      <c r="B635">
        <v>4</v>
      </c>
      <c r="C635" t="s">
        <v>216</v>
      </c>
      <c r="D635" t="s">
        <v>619</v>
      </c>
      <c r="E635" t="s">
        <v>23</v>
      </c>
      <c r="F635" t="s">
        <v>25</v>
      </c>
      <c r="G635" t="s">
        <v>158</v>
      </c>
      <c r="H635" t="s">
        <v>71</v>
      </c>
      <c r="I635">
        <v>1</v>
      </c>
      <c r="J635" t="s">
        <v>16</v>
      </c>
      <c r="K635" t="s">
        <v>278</v>
      </c>
      <c r="L635" t="s">
        <v>276</v>
      </c>
      <c r="M635">
        <v>27</v>
      </c>
      <c r="U635" t="s">
        <v>620</v>
      </c>
    </row>
    <row r="636" spans="1:21" x14ac:dyDescent="0.3">
      <c r="A636">
        <v>112</v>
      </c>
      <c r="B636">
        <v>5</v>
      </c>
      <c r="C636" t="s">
        <v>216</v>
      </c>
      <c r="D636" t="s">
        <v>619</v>
      </c>
      <c r="E636" t="s">
        <v>23</v>
      </c>
      <c r="F636" t="s">
        <v>25</v>
      </c>
      <c r="G636" t="s">
        <v>158</v>
      </c>
      <c r="H636" t="s">
        <v>71</v>
      </c>
      <c r="I636">
        <v>1</v>
      </c>
      <c r="J636" t="s">
        <v>16</v>
      </c>
      <c r="K636" t="s">
        <v>279</v>
      </c>
      <c r="L636" t="s">
        <v>276</v>
      </c>
      <c r="M636">
        <v>27</v>
      </c>
      <c r="U636" t="s">
        <v>620</v>
      </c>
    </row>
    <row r="637" spans="1:21" x14ac:dyDescent="0.3">
      <c r="A637">
        <v>112</v>
      </c>
      <c r="B637">
        <v>6</v>
      </c>
      <c r="C637" t="s">
        <v>216</v>
      </c>
      <c r="D637" t="s">
        <v>619</v>
      </c>
      <c r="E637" t="s">
        <v>23</v>
      </c>
      <c r="F637" t="s">
        <v>25</v>
      </c>
      <c r="G637" t="s">
        <v>158</v>
      </c>
      <c r="H637" t="s">
        <v>71</v>
      </c>
      <c r="I637">
        <v>1</v>
      </c>
      <c r="J637" t="s">
        <v>16</v>
      </c>
      <c r="K637" t="s">
        <v>280</v>
      </c>
      <c r="L637" t="s">
        <v>276</v>
      </c>
      <c r="M637">
        <v>14</v>
      </c>
      <c r="U637" t="s">
        <v>620</v>
      </c>
    </row>
    <row r="638" spans="1:21" x14ac:dyDescent="0.3">
      <c r="A638">
        <v>113</v>
      </c>
      <c r="B638">
        <v>1</v>
      </c>
      <c r="C638" t="s">
        <v>216</v>
      </c>
      <c r="D638" t="s">
        <v>622</v>
      </c>
      <c r="E638" t="s">
        <v>23</v>
      </c>
      <c r="F638" t="s">
        <v>26</v>
      </c>
      <c r="G638" t="s">
        <v>158</v>
      </c>
      <c r="H638" t="s">
        <v>71</v>
      </c>
      <c r="I638">
        <v>1</v>
      </c>
      <c r="J638" t="s">
        <v>16</v>
      </c>
      <c r="K638" t="s">
        <v>275</v>
      </c>
      <c r="L638" t="s">
        <v>276</v>
      </c>
      <c r="M638">
        <v>27</v>
      </c>
      <c r="U638" t="s">
        <v>623</v>
      </c>
    </row>
    <row r="639" spans="1:21" x14ac:dyDescent="0.3">
      <c r="A639">
        <v>113</v>
      </c>
      <c r="B639">
        <v>2</v>
      </c>
      <c r="C639" t="s">
        <v>216</v>
      </c>
      <c r="D639" t="s">
        <v>622</v>
      </c>
      <c r="E639" t="s">
        <v>23</v>
      </c>
      <c r="F639" t="s">
        <v>26</v>
      </c>
      <c r="G639" t="s">
        <v>158</v>
      </c>
      <c r="H639" t="s">
        <v>71</v>
      </c>
      <c r="I639">
        <v>1</v>
      </c>
      <c r="J639" t="s">
        <v>16</v>
      </c>
      <c r="K639" t="s">
        <v>277</v>
      </c>
      <c r="L639" t="s">
        <v>276</v>
      </c>
      <c r="M639">
        <v>27</v>
      </c>
      <c r="U639" t="s">
        <v>623</v>
      </c>
    </row>
    <row r="640" spans="1:21" x14ac:dyDescent="0.3">
      <c r="A640">
        <v>113</v>
      </c>
      <c r="B640">
        <v>3</v>
      </c>
      <c r="C640" t="s">
        <v>216</v>
      </c>
      <c r="D640" t="s">
        <v>622</v>
      </c>
      <c r="E640" t="s">
        <v>23</v>
      </c>
      <c r="F640" t="s">
        <v>26</v>
      </c>
      <c r="G640" t="s">
        <v>158</v>
      </c>
      <c r="H640" t="s">
        <v>71</v>
      </c>
      <c r="I640">
        <v>1</v>
      </c>
      <c r="J640" t="s">
        <v>16</v>
      </c>
      <c r="K640" t="s">
        <v>278</v>
      </c>
      <c r="L640" t="s">
        <v>276</v>
      </c>
      <c r="M640">
        <v>27</v>
      </c>
      <c r="U640" t="s">
        <v>623</v>
      </c>
    </row>
    <row r="641" spans="1:21" x14ac:dyDescent="0.3">
      <c r="A641">
        <v>113</v>
      </c>
      <c r="B641">
        <v>4</v>
      </c>
      <c r="C641" t="s">
        <v>216</v>
      </c>
      <c r="D641" t="s">
        <v>622</v>
      </c>
      <c r="E641" t="s">
        <v>23</v>
      </c>
      <c r="F641" t="s">
        <v>26</v>
      </c>
      <c r="G641" t="s">
        <v>158</v>
      </c>
      <c r="H641" t="s">
        <v>71</v>
      </c>
      <c r="I641">
        <v>1</v>
      </c>
      <c r="J641" t="s">
        <v>16</v>
      </c>
      <c r="K641" t="s">
        <v>279</v>
      </c>
      <c r="L641" t="s">
        <v>276</v>
      </c>
      <c r="M641">
        <v>27</v>
      </c>
      <c r="U641" t="s">
        <v>623</v>
      </c>
    </row>
    <row r="642" spans="1:21" x14ac:dyDescent="0.3">
      <c r="A642">
        <v>113</v>
      </c>
      <c r="B642">
        <v>5</v>
      </c>
      <c r="C642" t="s">
        <v>216</v>
      </c>
      <c r="D642" t="s">
        <v>622</v>
      </c>
      <c r="E642" t="s">
        <v>23</v>
      </c>
      <c r="F642" t="s">
        <v>26</v>
      </c>
      <c r="G642" t="s">
        <v>158</v>
      </c>
      <c r="H642" t="s">
        <v>71</v>
      </c>
      <c r="I642">
        <v>1</v>
      </c>
      <c r="J642" t="s">
        <v>16</v>
      </c>
      <c r="K642" t="s">
        <v>280</v>
      </c>
      <c r="L642" t="s">
        <v>276</v>
      </c>
      <c r="M642">
        <v>14</v>
      </c>
      <c r="U642" t="s">
        <v>623</v>
      </c>
    </row>
    <row r="643" spans="1:21" x14ac:dyDescent="0.3">
      <c r="A643">
        <v>114</v>
      </c>
      <c r="B643">
        <v>1</v>
      </c>
      <c r="C643" t="s">
        <v>216</v>
      </c>
      <c r="D643" t="s">
        <v>676</v>
      </c>
      <c r="E643" t="s">
        <v>23</v>
      </c>
      <c r="F643" t="s">
        <v>31</v>
      </c>
      <c r="G643" t="s">
        <v>158</v>
      </c>
      <c r="H643" t="s">
        <v>71</v>
      </c>
      <c r="I643">
        <v>1</v>
      </c>
      <c r="J643" t="s">
        <v>16</v>
      </c>
      <c r="K643" t="s">
        <v>275</v>
      </c>
      <c r="L643" t="s">
        <v>276</v>
      </c>
      <c r="M643">
        <v>28</v>
      </c>
      <c r="U643" t="s">
        <v>678</v>
      </c>
    </row>
    <row r="644" spans="1:21" x14ac:dyDescent="0.3">
      <c r="A644">
        <v>114</v>
      </c>
      <c r="B644">
        <v>2</v>
      </c>
      <c r="C644" t="s">
        <v>216</v>
      </c>
      <c r="D644" t="s">
        <v>676</v>
      </c>
      <c r="E644" t="s">
        <v>23</v>
      </c>
      <c r="F644" t="s">
        <v>31</v>
      </c>
      <c r="G644" t="s">
        <v>158</v>
      </c>
      <c r="H644" t="s">
        <v>71</v>
      </c>
      <c r="I644">
        <v>1</v>
      </c>
      <c r="J644" t="s">
        <v>16</v>
      </c>
      <c r="K644" t="s">
        <v>277</v>
      </c>
      <c r="L644" t="s">
        <v>276</v>
      </c>
      <c r="M644">
        <v>28</v>
      </c>
      <c r="U644" t="s">
        <v>678</v>
      </c>
    </row>
    <row r="645" spans="1:21" x14ac:dyDescent="0.3">
      <c r="A645">
        <v>114</v>
      </c>
      <c r="B645">
        <v>3</v>
      </c>
      <c r="C645" t="s">
        <v>216</v>
      </c>
      <c r="D645" t="s">
        <v>676</v>
      </c>
      <c r="E645" t="s">
        <v>23</v>
      </c>
      <c r="F645" t="s">
        <v>31</v>
      </c>
      <c r="G645" t="s">
        <v>158</v>
      </c>
      <c r="H645" t="s">
        <v>71</v>
      </c>
      <c r="I645">
        <v>1</v>
      </c>
      <c r="J645" t="s">
        <v>16</v>
      </c>
      <c r="K645" t="s">
        <v>278</v>
      </c>
      <c r="L645" t="s">
        <v>276</v>
      </c>
      <c r="M645">
        <v>28</v>
      </c>
      <c r="U645" t="s">
        <v>678</v>
      </c>
    </row>
    <row r="646" spans="1:21" x14ac:dyDescent="0.3">
      <c r="A646">
        <v>114</v>
      </c>
      <c r="B646">
        <v>4</v>
      </c>
      <c r="C646" t="s">
        <v>216</v>
      </c>
      <c r="D646" t="s">
        <v>676</v>
      </c>
      <c r="E646" t="s">
        <v>23</v>
      </c>
      <c r="F646" t="s">
        <v>31</v>
      </c>
      <c r="G646" t="s">
        <v>158</v>
      </c>
      <c r="H646" t="s">
        <v>71</v>
      </c>
      <c r="I646">
        <v>1</v>
      </c>
      <c r="J646" t="s">
        <v>16</v>
      </c>
      <c r="K646" t="s">
        <v>279</v>
      </c>
      <c r="L646" t="s">
        <v>276</v>
      </c>
      <c r="M646">
        <v>28</v>
      </c>
      <c r="U646" t="s">
        <v>678</v>
      </c>
    </row>
    <row r="647" spans="1:21" x14ac:dyDescent="0.3">
      <c r="A647">
        <v>114</v>
      </c>
      <c r="B647">
        <v>5</v>
      </c>
      <c r="C647" t="s">
        <v>216</v>
      </c>
      <c r="D647" t="s">
        <v>676</v>
      </c>
      <c r="E647" t="s">
        <v>23</v>
      </c>
      <c r="F647" t="s">
        <v>31</v>
      </c>
      <c r="G647" t="s">
        <v>158</v>
      </c>
      <c r="H647" t="s">
        <v>71</v>
      </c>
      <c r="I647">
        <v>1</v>
      </c>
      <c r="J647" t="s">
        <v>16</v>
      </c>
      <c r="K647" t="s">
        <v>280</v>
      </c>
      <c r="L647" t="s">
        <v>276</v>
      </c>
      <c r="M647">
        <v>13</v>
      </c>
      <c r="U647" t="s">
        <v>678</v>
      </c>
    </row>
    <row r="648" spans="1:21" x14ac:dyDescent="0.3">
      <c r="A648">
        <v>115</v>
      </c>
      <c r="B648">
        <v>1</v>
      </c>
      <c r="C648" t="s">
        <v>216</v>
      </c>
      <c r="D648" t="s">
        <v>626</v>
      </c>
      <c r="E648" t="s">
        <v>23</v>
      </c>
      <c r="F648" t="s">
        <v>21</v>
      </c>
      <c r="G648" t="s">
        <v>158</v>
      </c>
      <c r="H648" t="s">
        <v>71</v>
      </c>
      <c r="I648">
        <v>1</v>
      </c>
      <c r="J648" t="s">
        <v>16</v>
      </c>
      <c r="K648" t="s">
        <v>275</v>
      </c>
      <c r="L648" t="s">
        <v>289</v>
      </c>
      <c r="M648">
        <v>34</v>
      </c>
      <c r="U648" t="s">
        <v>627</v>
      </c>
    </row>
    <row r="649" spans="1:21" x14ac:dyDescent="0.3">
      <c r="A649">
        <v>115</v>
      </c>
      <c r="B649">
        <v>2</v>
      </c>
      <c r="C649" t="s">
        <v>216</v>
      </c>
      <c r="D649" t="s">
        <v>626</v>
      </c>
      <c r="E649" t="s">
        <v>23</v>
      </c>
      <c r="F649" t="s">
        <v>21</v>
      </c>
      <c r="G649" t="s">
        <v>158</v>
      </c>
      <c r="H649" t="s">
        <v>71</v>
      </c>
      <c r="I649">
        <v>1</v>
      </c>
      <c r="J649" t="s">
        <v>16</v>
      </c>
      <c r="K649" t="s">
        <v>885</v>
      </c>
      <c r="L649" t="s">
        <v>413</v>
      </c>
      <c r="M649">
        <v>39</v>
      </c>
      <c r="U649" t="s">
        <v>627</v>
      </c>
    </row>
    <row r="650" spans="1:21" x14ac:dyDescent="0.3">
      <c r="A650">
        <v>115</v>
      </c>
      <c r="B650">
        <v>3</v>
      </c>
      <c r="C650" t="s">
        <v>216</v>
      </c>
      <c r="D650" t="s">
        <v>626</v>
      </c>
      <c r="E650" t="s">
        <v>23</v>
      </c>
      <c r="F650" t="s">
        <v>21</v>
      </c>
      <c r="G650" t="s">
        <v>158</v>
      </c>
      <c r="H650" t="s">
        <v>71</v>
      </c>
      <c r="I650">
        <v>1</v>
      </c>
      <c r="J650" t="s">
        <v>16</v>
      </c>
      <c r="K650" t="s">
        <v>277</v>
      </c>
      <c r="L650" t="s">
        <v>276</v>
      </c>
      <c r="M650">
        <v>34</v>
      </c>
      <c r="U650" t="s">
        <v>627</v>
      </c>
    </row>
    <row r="651" spans="1:21" x14ac:dyDescent="0.3">
      <c r="A651">
        <v>115</v>
      </c>
      <c r="B651">
        <v>4</v>
      </c>
      <c r="C651" t="s">
        <v>216</v>
      </c>
      <c r="D651" t="s">
        <v>626</v>
      </c>
      <c r="E651" t="s">
        <v>23</v>
      </c>
      <c r="F651" t="s">
        <v>21</v>
      </c>
      <c r="G651" t="s">
        <v>158</v>
      </c>
      <c r="H651" t="s">
        <v>71</v>
      </c>
      <c r="I651">
        <v>1</v>
      </c>
      <c r="J651" t="s">
        <v>16</v>
      </c>
      <c r="K651" t="s">
        <v>884</v>
      </c>
      <c r="L651" t="s">
        <v>276</v>
      </c>
      <c r="M651">
        <v>34</v>
      </c>
      <c r="U651" t="s">
        <v>627</v>
      </c>
    </row>
    <row r="652" spans="1:21" x14ac:dyDescent="0.3">
      <c r="A652">
        <v>115</v>
      </c>
      <c r="B652">
        <v>5</v>
      </c>
      <c r="C652" t="s">
        <v>216</v>
      </c>
      <c r="D652" t="s">
        <v>626</v>
      </c>
      <c r="E652" t="s">
        <v>23</v>
      </c>
      <c r="F652" t="s">
        <v>21</v>
      </c>
      <c r="G652" t="s">
        <v>158</v>
      </c>
      <c r="H652" t="s">
        <v>71</v>
      </c>
      <c r="I652">
        <v>1</v>
      </c>
      <c r="J652" t="s">
        <v>16</v>
      </c>
      <c r="K652" t="s">
        <v>278</v>
      </c>
      <c r="L652" t="s">
        <v>289</v>
      </c>
      <c r="M652">
        <v>34</v>
      </c>
      <c r="U652" t="s">
        <v>627</v>
      </c>
    </row>
    <row r="653" spans="1:21" x14ac:dyDescent="0.3">
      <c r="A653">
        <v>115</v>
      </c>
      <c r="B653">
        <v>6</v>
      </c>
      <c r="C653" t="s">
        <v>216</v>
      </c>
      <c r="D653" t="s">
        <v>626</v>
      </c>
      <c r="E653" t="s">
        <v>23</v>
      </c>
      <c r="F653" t="s">
        <v>21</v>
      </c>
      <c r="G653" t="s">
        <v>158</v>
      </c>
      <c r="H653" t="s">
        <v>71</v>
      </c>
      <c r="I653">
        <v>1</v>
      </c>
      <c r="J653" t="s">
        <v>16</v>
      </c>
      <c r="K653" t="s">
        <v>279</v>
      </c>
      <c r="L653" t="s">
        <v>276</v>
      </c>
      <c r="M653">
        <v>34</v>
      </c>
      <c r="U653" t="s">
        <v>627</v>
      </c>
    </row>
    <row r="654" spans="1:21" x14ac:dyDescent="0.3">
      <c r="A654">
        <v>115</v>
      </c>
      <c r="B654">
        <v>7</v>
      </c>
      <c r="C654" t="s">
        <v>216</v>
      </c>
      <c r="D654" t="s">
        <v>626</v>
      </c>
      <c r="E654" t="s">
        <v>23</v>
      </c>
      <c r="F654" t="s">
        <v>21</v>
      </c>
      <c r="G654" t="s">
        <v>158</v>
      </c>
      <c r="H654" t="s">
        <v>71</v>
      </c>
      <c r="I654">
        <v>1</v>
      </c>
      <c r="J654" t="s">
        <v>16</v>
      </c>
      <c r="K654" t="s">
        <v>280</v>
      </c>
      <c r="L654" t="s">
        <v>276</v>
      </c>
      <c r="M654">
        <v>34</v>
      </c>
      <c r="U654" t="s">
        <v>627</v>
      </c>
    </row>
    <row r="655" spans="1:21" x14ac:dyDescent="0.3">
      <c r="A655">
        <v>115</v>
      </c>
      <c r="B655">
        <v>8</v>
      </c>
      <c r="C655" t="s">
        <v>216</v>
      </c>
      <c r="D655" t="s">
        <v>626</v>
      </c>
      <c r="E655" t="s">
        <v>23</v>
      </c>
      <c r="F655" t="s">
        <v>21</v>
      </c>
      <c r="G655" t="s">
        <v>158</v>
      </c>
      <c r="H655" t="s">
        <v>71</v>
      </c>
      <c r="I655">
        <v>1</v>
      </c>
      <c r="J655" t="s">
        <v>16</v>
      </c>
      <c r="K655" t="s">
        <v>416</v>
      </c>
      <c r="L655" t="s">
        <v>417</v>
      </c>
      <c r="M655">
        <v>51</v>
      </c>
      <c r="O655">
        <v>62</v>
      </c>
      <c r="U655" t="s">
        <v>627</v>
      </c>
    </row>
    <row r="656" spans="1:21" x14ac:dyDescent="0.3">
      <c r="A656">
        <v>116</v>
      </c>
      <c r="B656">
        <v>1</v>
      </c>
      <c r="C656" t="s">
        <v>216</v>
      </c>
      <c r="D656" t="s">
        <v>629</v>
      </c>
      <c r="E656" t="s">
        <v>28</v>
      </c>
      <c r="F656" t="s">
        <v>31</v>
      </c>
      <c r="G656" t="s">
        <v>200</v>
      </c>
      <c r="H656" t="s">
        <v>71</v>
      </c>
      <c r="I656">
        <v>1</v>
      </c>
      <c r="J656" t="s">
        <v>16</v>
      </c>
      <c r="K656" t="s">
        <v>275</v>
      </c>
      <c r="L656" t="s">
        <v>276</v>
      </c>
      <c r="M656">
        <v>31</v>
      </c>
      <c r="U656" t="s">
        <v>630</v>
      </c>
    </row>
    <row r="657" spans="1:21" x14ac:dyDescent="0.3">
      <c r="A657">
        <v>116</v>
      </c>
      <c r="B657">
        <v>2</v>
      </c>
      <c r="C657" t="s">
        <v>216</v>
      </c>
      <c r="D657" t="s">
        <v>629</v>
      </c>
      <c r="E657" t="s">
        <v>28</v>
      </c>
      <c r="F657" t="s">
        <v>31</v>
      </c>
      <c r="G657" t="s">
        <v>200</v>
      </c>
      <c r="H657" t="s">
        <v>71</v>
      </c>
      <c r="I657">
        <v>1</v>
      </c>
      <c r="J657" t="s">
        <v>16</v>
      </c>
      <c r="K657" t="s">
        <v>885</v>
      </c>
      <c r="L657" t="s">
        <v>413</v>
      </c>
      <c r="M657">
        <v>34</v>
      </c>
      <c r="U657" t="s">
        <v>630</v>
      </c>
    </row>
    <row r="658" spans="1:21" x14ac:dyDescent="0.3">
      <c r="A658">
        <v>116</v>
      </c>
      <c r="B658">
        <v>3</v>
      </c>
      <c r="C658" t="s">
        <v>216</v>
      </c>
      <c r="D658" t="s">
        <v>629</v>
      </c>
      <c r="E658" t="s">
        <v>28</v>
      </c>
      <c r="F658" t="s">
        <v>31</v>
      </c>
      <c r="G658" t="s">
        <v>200</v>
      </c>
      <c r="H658" t="s">
        <v>71</v>
      </c>
      <c r="I658">
        <v>1</v>
      </c>
      <c r="J658" t="s">
        <v>16</v>
      </c>
      <c r="K658" t="s">
        <v>277</v>
      </c>
      <c r="L658" t="s">
        <v>276</v>
      </c>
      <c r="M658">
        <v>31</v>
      </c>
      <c r="U658" t="s">
        <v>630</v>
      </c>
    </row>
    <row r="659" spans="1:21" x14ac:dyDescent="0.3">
      <c r="A659">
        <v>116</v>
      </c>
      <c r="B659">
        <v>4</v>
      </c>
      <c r="C659" t="s">
        <v>216</v>
      </c>
      <c r="D659" t="s">
        <v>629</v>
      </c>
      <c r="E659" t="s">
        <v>28</v>
      </c>
      <c r="F659" t="s">
        <v>31</v>
      </c>
      <c r="G659" t="s">
        <v>200</v>
      </c>
      <c r="H659" t="s">
        <v>71</v>
      </c>
      <c r="I659">
        <v>1</v>
      </c>
      <c r="J659" t="s">
        <v>16</v>
      </c>
      <c r="K659" t="s">
        <v>278</v>
      </c>
      <c r="L659" t="s">
        <v>276</v>
      </c>
      <c r="M659">
        <v>31</v>
      </c>
      <c r="U659" t="s">
        <v>630</v>
      </c>
    </row>
    <row r="660" spans="1:21" x14ac:dyDescent="0.3">
      <c r="A660">
        <v>116</v>
      </c>
      <c r="B660">
        <v>5</v>
      </c>
      <c r="C660" t="s">
        <v>216</v>
      </c>
      <c r="D660" t="s">
        <v>629</v>
      </c>
      <c r="E660" t="s">
        <v>28</v>
      </c>
      <c r="F660" t="s">
        <v>31</v>
      </c>
      <c r="G660" t="s">
        <v>200</v>
      </c>
      <c r="H660" t="s">
        <v>71</v>
      </c>
      <c r="I660">
        <v>1</v>
      </c>
      <c r="J660" t="s">
        <v>16</v>
      </c>
      <c r="K660" t="s">
        <v>279</v>
      </c>
      <c r="L660" t="s">
        <v>276</v>
      </c>
      <c r="M660">
        <v>31</v>
      </c>
      <c r="U660" t="s">
        <v>630</v>
      </c>
    </row>
    <row r="661" spans="1:21" x14ac:dyDescent="0.3">
      <c r="A661">
        <v>116</v>
      </c>
      <c r="B661">
        <v>6</v>
      </c>
      <c r="C661" t="s">
        <v>216</v>
      </c>
      <c r="D661" t="s">
        <v>629</v>
      </c>
      <c r="E661" t="s">
        <v>28</v>
      </c>
      <c r="F661" t="s">
        <v>31</v>
      </c>
      <c r="G661" t="s">
        <v>200</v>
      </c>
      <c r="H661" t="s">
        <v>71</v>
      </c>
      <c r="I661">
        <v>1</v>
      </c>
      <c r="J661" t="s">
        <v>16</v>
      </c>
      <c r="K661" t="s">
        <v>280</v>
      </c>
      <c r="L661" t="s">
        <v>276</v>
      </c>
      <c r="M661">
        <v>13</v>
      </c>
      <c r="U661" t="s">
        <v>630</v>
      </c>
    </row>
    <row r="662" spans="1:21" x14ac:dyDescent="0.3">
      <c r="A662">
        <v>117</v>
      </c>
      <c r="B662">
        <v>1</v>
      </c>
      <c r="C662" t="s">
        <v>216</v>
      </c>
      <c r="D662" t="s">
        <v>632</v>
      </c>
      <c r="E662" t="s">
        <v>24</v>
      </c>
      <c r="F662" t="s">
        <v>25</v>
      </c>
      <c r="G662" t="s">
        <v>200</v>
      </c>
      <c r="H662" t="s">
        <v>71</v>
      </c>
      <c r="I662">
        <v>1</v>
      </c>
      <c r="J662" t="s">
        <v>16</v>
      </c>
      <c r="K662" t="s">
        <v>275</v>
      </c>
      <c r="L662" t="s">
        <v>276</v>
      </c>
      <c r="M662">
        <v>28</v>
      </c>
      <c r="U662" t="s">
        <v>633</v>
      </c>
    </row>
    <row r="663" spans="1:21" x14ac:dyDescent="0.3">
      <c r="A663">
        <v>117</v>
      </c>
      <c r="B663">
        <v>2</v>
      </c>
      <c r="C663" t="s">
        <v>216</v>
      </c>
      <c r="D663" t="s">
        <v>632</v>
      </c>
      <c r="E663" t="s">
        <v>24</v>
      </c>
      <c r="F663" t="s">
        <v>25</v>
      </c>
      <c r="G663" t="s">
        <v>200</v>
      </c>
      <c r="H663" t="s">
        <v>71</v>
      </c>
      <c r="I663">
        <v>1</v>
      </c>
      <c r="J663" t="s">
        <v>16</v>
      </c>
      <c r="K663" t="s">
        <v>277</v>
      </c>
      <c r="L663" t="s">
        <v>276</v>
      </c>
      <c r="M663">
        <v>28</v>
      </c>
      <c r="U663" t="s">
        <v>633</v>
      </c>
    </row>
    <row r="664" spans="1:21" x14ac:dyDescent="0.3">
      <c r="A664">
        <v>117</v>
      </c>
      <c r="B664">
        <v>3</v>
      </c>
      <c r="C664" t="s">
        <v>216</v>
      </c>
      <c r="D664" t="s">
        <v>632</v>
      </c>
      <c r="E664" t="s">
        <v>24</v>
      </c>
      <c r="F664" t="s">
        <v>25</v>
      </c>
      <c r="G664" t="s">
        <v>200</v>
      </c>
      <c r="H664" t="s">
        <v>71</v>
      </c>
      <c r="I664">
        <v>1</v>
      </c>
      <c r="J664" t="s">
        <v>16</v>
      </c>
      <c r="K664" t="s">
        <v>278</v>
      </c>
      <c r="L664" t="s">
        <v>276</v>
      </c>
      <c r="M664">
        <v>28</v>
      </c>
      <c r="U664" t="s">
        <v>633</v>
      </c>
    </row>
    <row r="665" spans="1:21" x14ac:dyDescent="0.3">
      <c r="A665">
        <v>117</v>
      </c>
      <c r="B665">
        <v>4</v>
      </c>
      <c r="C665" t="s">
        <v>216</v>
      </c>
      <c r="D665" t="s">
        <v>632</v>
      </c>
      <c r="E665" t="s">
        <v>24</v>
      </c>
      <c r="F665" t="s">
        <v>25</v>
      </c>
      <c r="G665" t="s">
        <v>200</v>
      </c>
      <c r="H665" t="s">
        <v>71</v>
      </c>
      <c r="I665">
        <v>1</v>
      </c>
      <c r="J665" t="s">
        <v>16</v>
      </c>
      <c r="K665" t="s">
        <v>279</v>
      </c>
      <c r="L665" t="s">
        <v>276</v>
      </c>
      <c r="M665">
        <v>28</v>
      </c>
      <c r="U665" t="s">
        <v>633</v>
      </c>
    </row>
    <row r="666" spans="1:21" x14ac:dyDescent="0.3">
      <c r="A666">
        <v>117</v>
      </c>
      <c r="B666">
        <v>5</v>
      </c>
      <c r="C666" t="s">
        <v>216</v>
      </c>
      <c r="D666" t="s">
        <v>632</v>
      </c>
      <c r="E666" t="s">
        <v>24</v>
      </c>
      <c r="F666" t="s">
        <v>25</v>
      </c>
      <c r="G666" t="s">
        <v>200</v>
      </c>
      <c r="H666" t="s">
        <v>71</v>
      </c>
      <c r="I666">
        <v>1</v>
      </c>
      <c r="J666" t="s">
        <v>16</v>
      </c>
      <c r="K666" t="s">
        <v>280</v>
      </c>
      <c r="L666" t="s">
        <v>276</v>
      </c>
      <c r="M666">
        <v>13</v>
      </c>
      <c r="U666" t="s">
        <v>633</v>
      </c>
    </row>
    <row r="667" spans="1:21" x14ac:dyDescent="0.3">
      <c r="A667">
        <v>118</v>
      </c>
      <c r="B667">
        <v>1</v>
      </c>
      <c r="C667" t="s">
        <v>216</v>
      </c>
      <c r="D667" t="s">
        <v>635</v>
      </c>
      <c r="E667" t="s">
        <v>28</v>
      </c>
      <c r="F667" t="s">
        <v>26</v>
      </c>
      <c r="G667" t="s">
        <v>200</v>
      </c>
      <c r="H667" t="s">
        <v>71</v>
      </c>
      <c r="I667">
        <v>1</v>
      </c>
      <c r="J667" t="s">
        <v>16</v>
      </c>
      <c r="K667" t="s">
        <v>275</v>
      </c>
      <c r="L667" t="s">
        <v>276</v>
      </c>
      <c r="M667">
        <v>27</v>
      </c>
      <c r="U667" t="s">
        <v>636</v>
      </c>
    </row>
    <row r="668" spans="1:21" x14ac:dyDescent="0.3">
      <c r="A668">
        <v>118</v>
      </c>
      <c r="B668">
        <v>2</v>
      </c>
      <c r="C668" t="s">
        <v>216</v>
      </c>
      <c r="D668" t="s">
        <v>635</v>
      </c>
      <c r="E668" t="s">
        <v>28</v>
      </c>
      <c r="F668" t="s">
        <v>26</v>
      </c>
      <c r="G668" t="s">
        <v>200</v>
      </c>
      <c r="H668" t="s">
        <v>71</v>
      </c>
      <c r="I668">
        <v>1</v>
      </c>
      <c r="J668" t="s">
        <v>16</v>
      </c>
      <c r="K668" t="s">
        <v>277</v>
      </c>
      <c r="L668" t="s">
        <v>276</v>
      </c>
      <c r="M668">
        <v>27</v>
      </c>
      <c r="U668" t="s">
        <v>636</v>
      </c>
    </row>
    <row r="669" spans="1:21" x14ac:dyDescent="0.3">
      <c r="A669">
        <v>118</v>
      </c>
      <c r="B669">
        <v>3</v>
      </c>
      <c r="C669" t="s">
        <v>216</v>
      </c>
      <c r="D669" t="s">
        <v>635</v>
      </c>
      <c r="E669" t="s">
        <v>28</v>
      </c>
      <c r="F669" t="s">
        <v>26</v>
      </c>
      <c r="G669" t="s">
        <v>200</v>
      </c>
      <c r="H669" t="s">
        <v>71</v>
      </c>
      <c r="I669">
        <v>1</v>
      </c>
      <c r="J669" t="s">
        <v>16</v>
      </c>
      <c r="K669" t="s">
        <v>278</v>
      </c>
      <c r="L669" t="s">
        <v>276</v>
      </c>
      <c r="M669">
        <v>27</v>
      </c>
      <c r="U669" t="s">
        <v>636</v>
      </c>
    </row>
    <row r="670" spans="1:21" x14ac:dyDescent="0.3">
      <c r="A670">
        <v>118</v>
      </c>
      <c r="B670">
        <v>4</v>
      </c>
      <c r="C670" t="s">
        <v>216</v>
      </c>
      <c r="D670" t="s">
        <v>635</v>
      </c>
      <c r="E670" t="s">
        <v>28</v>
      </c>
      <c r="F670" t="s">
        <v>26</v>
      </c>
      <c r="G670" t="s">
        <v>200</v>
      </c>
      <c r="H670" t="s">
        <v>71</v>
      </c>
      <c r="I670">
        <v>1</v>
      </c>
      <c r="J670" t="s">
        <v>16</v>
      </c>
      <c r="K670" t="s">
        <v>279</v>
      </c>
      <c r="L670" t="s">
        <v>276</v>
      </c>
      <c r="M670">
        <v>27</v>
      </c>
      <c r="U670" t="s">
        <v>636</v>
      </c>
    </row>
    <row r="671" spans="1:21" x14ac:dyDescent="0.3">
      <c r="A671">
        <v>118</v>
      </c>
      <c r="B671">
        <v>5</v>
      </c>
      <c r="C671" t="s">
        <v>216</v>
      </c>
      <c r="D671" t="s">
        <v>635</v>
      </c>
      <c r="E671" t="s">
        <v>28</v>
      </c>
      <c r="F671" t="s">
        <v>26</v>
      </c>
      <c r="G671" t="s">
        <v>200</v>
      </c>
      <c r="H671" t="s">
        <v>71</v>
      </c>
      <c r="I671">
        <v>1</v>
      </c>
      <c r="J671" t="s">
        <v>16</v>
      </c>
      <c r="K671" t="s">
        <v>280</v>
      </c>
      <c r="L671" t="s">
        <v>276</v>
      </c>
      <c r="M671">
        <v>13</v>
      </c>
      <c r="U671" t="s">
        <v>636</v>
      </c>
    </row>
    <row r="672" spans="1:21" x14ac:dyDescent="0.3">
      <c r="A672">
        <v>119</v>
      </c>
      <c r="B672">
        <v>1</v>
      </c>
      <c r="C672" t="s">
        <v>216</v>
      </c>
      <c r="D672" t="s">
        <v>638</v>
      </c>
      <c r="E672" t="s">
        <v>28</v>
      </c>
      <c r="F672" t="s">
        <v>25</v>
      </c>
      <c r="G672" t="s">
        <v>200</v>
      </c>
      <c r="H672" t="s">
        <v>71</v>
      </c>
      <c r="I672">
        <v>1</v>
      </c>
      <c r="J672" t="s">
        <v>16</v>
      </c>
      <c r="K672" t="s">
        <v>275</v>
      </c>
      <c r="L672" t="s">
        <v>413</v>
      </c>
      <c r="M672">
        <v>35</v>
      </c>
      <c r="U672" t="s">
        <v>639</v>
      </c>
    </row>
    <row r="673" spans="1:21" x14ac:dyDescent="0.3">
      <c r="A673">
        <v>119</v>
      </c>
      <c r="B673">
        <v>2</v>
      </c>
      <c r="C673" t="s">
        <v>216</v>
      </c>
      <c r="D673" t="s">
        <v>638</v>
      </c>
      <c r="E673" t="s">
        <v>28</v>
      </c>
      <c r="F673" t="s">
        <v>25</v>
      </c>
      <c r="G673" t="s">
        <v>200</v>
      </c>
      <c r="H673" t="s">
        <v>71</v>
      </c>
      <c r="I673">
        <v>1</v>
      </c>
      <c r="J673" t="s">
        <v>16</v>
      </c>
      <c r="K673" t="s">
        <v>277</v>
      </c>
      <c r="L673" t="s">
        <v>276</v>
      </c>
      <c r="M673">
        <v>32</v>
      </c>
      <c r="U673" t="s">
        <v>639</v>
      </c>
    </row>
    <row r="674" spans="1:21" x14ac:dyDescent="0.3">
      <c r="A674">
        <v>119</v>
      </c>
      <c r="B674">
        <v>3</v>
      </c>
      <c r="C674" t="s">
        <v>216</v>
      </c>
      <c r="D674" t="s">
        <v>638</v>
      </c>
      <c r="E674" t="s">
        <v>28</v>
      </c>
      <c r="F674" t="s">
        <v>25</v>
      </c>
      <c r="G674" t="s">
        <v>200</v>
      </c>
      <c r="H674" t="s">
        <v>71</v>
      </c>
      <c r="I674">
        <v>1</v>
      </c>
      <c r="J674" t="s">
        <v>16</v>
      </c>
      <c r="K674" t="s">
        <v>884</v>
      </c>
      <c r="L674" t="s">
        <v>276</v>
      </c>
      <c r="M674">
        <v>32</v>
      </c>
      <c r="U674" t="s">
        <v>639</v>
      </c>
    </row>
    <row r="675" spans="1:21" x14ac:dyDescent="0.3">
      <c r="A675">
        <v>119</v>
      </c>
      <c r="B675">
        <v>4</v>
      </c>
      <c r="C675" t="s">
        <v>216</v>
      </c>
      <c r="D675" t="s">
        <v>638</v>
      </c>
      <c r="E675" t="s">
        <v>28</v>
      </c>
      <c r="F675" t="s">
        <v>25</v>
      </c>
      <c r="G675" t="s">
        <v>200</v>
      </c>
      <c r="H675" t="s">
        <v>71</v>
      </c>
      <c r="I675">
        <v>1</v>
      </c>
      <c r="J675" t="s">
        <v>16</v>
      </c>
      <c r="K675" t="s">
        <v>278</v>
      </c>
      <c r="L675" t="s">
        <v>289</v>
      </c>
      <c r="M675">
        <v>36</v>
      </c>
      <c r="U675" t="s">
        <v>639</v>
      </c>
    </row>
    <row r="676" spans="1:21" x14ac:dyDescent="0.3">
      <c r="A676">
        <v>119</v>
      </c>
      <c r="B676">
        <v>5</v>
      </c>
      <c r="C676" t="s">
        <v>216</v>
      </c>
      <c r="D676" t="s">
        <v>638</v>
      </c>
      <c r="E676" t="s">
        <v>28</v>
      </c>
      <c r="F676" t="s">
        <v>25</v>
      </c>
      <c r="G676" t="s">
        <v>200</v>
      </c>
      <c r="H676" t="s">
        <v>71</v>
      </c>
      <c r="I676">
        <v>1</v>
      </c>
      <c r="J676" t="s">
        <v>16</v>
      </c>
      <c r="K676" t="s">
        <v>279</v>
      </c>
      <c r="L676" t="s">
        <v>276</v>
      </c>
      <c r="M676">
        <v>32</v>
      </c>
      <c r="U676" t="s">
        <v>639</v>
      </c>
    </row>
    <row r="677" spans="1:21" x14ac:dyDescent="0.3">
      <c r="A677">
        <v>119</v>
      </c>
      <c r="B677">
        <v>6</v>
      </c>
      <c r="C677" t="s">
        <v>216</v>
      </c>
      <c r="D677" t="s">
        <v>638</v>
      </c>
      <c r="E677" t="s">
        <v>28</v>
      </c>
      <c r="F677" t="s">
        <v>25</v>
      </c>
      <c r="G677" t="s">
        <v>200</v>
      </c>
      <c r="H677" t="s">
        <v>71</v>
      </c>
      <c r="I677">
        <v>1</v>
      </c>
      <c r="J677" t="s">
        <v>16</v>
      </c>
      <c r="K677" t="s">
        <v>280</v>
      </c>
      <c r="L677" t="s">
        <v>276</v>
      </c>
      <c r="M677">
        <v>13</v>
      </c>
      <c r="U677" t="s">
        <v>639</v>
      </c>
    </row>
    <row r="678" spans="1:21" x14ac:dyDescent="0.3">
      <c r="A678">
        <v>120</v>
      </c>
      <c r="B678">
        <v>1</v>
      </c>
      <c r="C678" t="s">
        <v>216</v>
      </c>
      <c r="D678" t="s">
        <v>688</v>
      </c>
      <c r="E678" t="s">
        <v>28</v>
      </c>
      <c r="F678" t="s">
        <v>25</v>
      </c>
      <c r="G678" t="s">
        <v>200</v>
      </c>
      <c r="H678" t="s">
        <v>71</v>
      </c>
      <c r="I678">
        <v>1</v>
      </c>
      <c r="J678" t="s">
        <v>16</v>
      </c>
      <c r="K678" t="s">
        <v>275</v>
      </c>
      <c r="L678" t="s">
        <v>276</v>
      </c>
      <c r="M678">
        <v>25</v>
      </c>
      <c r="U678" t="s">
        <v>689</v>
      </c>
    </row>
    <row r="679" spans="1:21" x14ac:dyDescent="0.3">
      <c r="A679">
        <v>120</v>
      </c>
      <c r="B679">
        <v>2</v>
      </c>
      <c r="C679" t="s">
        <v>216</v>
      </c>
      <c r="D679" t="s">
        <v>688</v>
      </c>
      <c r="E679" t="s">
        <v>28</v>
      </c>
      <c r="F679" t="s">
        <v>25</v>
      </c>
      <c r="G679" t="s">
        <v>200</v>
      </c>
      <c r="H679" t="s">
        <v>71</v>
      </c>
      <c r="I679">
        <v>1</v>
      </c>
      <c r="J679" t="s">
        <v>16</v>
      </c>
      <c r="K679" t="s">
        <v>277</v>
      </c>
      <c r="L679" t="s">
        <v>276</v>
      </c>
      <c r="M679">
        <v>25</v>
      </c>
      <c r="U679" t="s">
        <v>689</v>
      </c>
    </row>
    <row r="680" spans="1:21" x14ac:dyDescent="0.3">
      <c r="A680">
        <v>120</v>
      </c>
      <c r="B680">
        <v>3</v>
      </c>
      <c r="C680" t="s">
        <v>216</v>
      </c>
      <c r="D680" t="s">
        <v>688</v>
      </c>
      <c r="E680" t="s">
        <v>28</v>
      </c>
      <c r="F680" t="s">
        <v>25</v>
      </c>
      <c r="G680" t="s">
        <v>200</v>
      </c>
      <c r="H680" t="s">
        <v>71</v>
      </c>
      <c r="I680">
        <v>1</v>
      </c>
      <c r="J680" t="s">
        <v>16</v>
      </c>
      <c r="K680" t="s">
        <v>278</v>
      </c>
      <c r="L680" t="s">
        <v>276</v>
      </c>
      <c r="M680">
        <v>25</v>
      </c>
      <c r="U680" t="s">
        <v>689</v>
      </c>
    </row>
    <row r="681" spans="1:21" x14ac:dyDescent="0.3">
      <c r="A681">
        <v>120</v>
      </c>
      <c r="B681">
        <v>4</v>
      </c>
      <c r="C681" t="s">
        <v>216</v>
      </c>
      <c r="D681" t="s">
        <v>688</v>
      </c>
      <c r="E681" t="s">
        <v>28</v>
      </c>
      <c r="F681" t="s">
        <v>25</v>
      </c>
      <c r="G681" t="s">
        <v>200</v>
      </c>
      <c r="H681" t="s">
        <v>71</v>
      </c>
      <c r="I681">
        <v>1</v>
      </c>
      <c r="J681" t="s">
        <v>16</v>
      </c>
      <c r="K681" t="s">
        <v>279</v>
      </c>
      <c r="L681" t="s">
        <v>276</v>
      </c>
      <c r="M681">
        <v>25</v>
      </c>
      <c r="U681" t="s">
        <v>689</v>
      </c>
    </row>
    <row r="682" spans="1:21" x14ac:dyDescent="0.3">
      <c r="A682">
        <v>120</v>
      </c>
      <c r="B682">
        <v>5</v>
      </c>
      <c r="C682" t="s">
        <v>216</v>
      </c>
      <c r="D682" t="s">
        <v>688</v>
      </c>
      <c r="E682" t="s">
        <v>28</v>
      </c>
      <c r="F682" t="s">
        <v>25</v>
      </c>
      <c r="G682" t="s">
        <v>200</v>
      </c>
      <c r="H682" t="s">
        <v>71</v>
      </c>
      <c r="I682">
        <v>1</v>
      </c>
      <c r="J682" t="s">
        <v>16</v>
      </c>
      <c r="K682" t="s">
        <v>280</v>
      </c>
      <c r="L682" t="s">
        <v>276</v>
      </c>
      <c r="M682">
        <v>13</v>
      </c>
      <c r="U682" t="s">
        <v>689</v>
      </c>
    </row>
    <row r="683" spans="1:21" x14ac:dyDescent="0.3">
      <c r="A683">
        <v>121</v>
      </c>
      <c r="B683">
        <v>1</v>
      </c>
      <c r="C683" t="s">
        <v>216</v>
      </c>
      <c r="D683" t="s">
        <v>691</v>
      </c>
      <c r="E683" t="s">
        <v>28</v>
      </c>
      <c r="F683" t="s">
        <v>21</v>
      </c>
      <c r="G683" t="s">
        <v>200</v>
      </c>
      <c r="H683" t="s">
        <v>71</v>
      </c>
      <c r="I683">
        <v>1</v>
      </c>
      <c r="J683" t="s">
        <v>16</v>
      </c>
      <c r="K683" t="s">
        <v>275</v>
      </c>
      <c r="L683" t="s">
        <v>413</v>
      </c>
      <c r="M683">
        <v>36</v>
      </c>
      <c r="U683" t="s">
        <v>692</v>
      </c>
    </row>
    <row r="684" spans="1:21" x14ac:dyDescent="0.3">
      <c r="A684">
        <v>121</v>
      </c>
      <c r="B684">
        <v>2</v>
      </c>
      <c r="C684" t="s">
        <v>216</v>
      </c>
      <c r="D684" t="s">
        <v>691</v>
      </c>
      <c r="E684" t="s">
        <v>28</v>
      </c>
      <c r="F684" t="s">
        <v>21</v>
      </c>
      <c r="G684" t="s">
        <v>200</v>
      </c>
      <c r="H684" t="s">
        <v>71</v>
      </c>
      <c r="I684">
        <v>1</v>
      </c>
      <c r="J684" t="s">
        <v>16</v>
      </c>
      <c r="K684" t="s">
        <v>885</v>
      </c>
      <c r="L684" t="s">
        <v>289</v>
      </c>
      <c r="M684">
        <v>41</v>
      </c>
      <c r="U684" t="s">
        <v>692</v>
      </c>
    </row>
    <row r="685" spans="1:21" x14ac:dyDescent="0.3">
      <c r="A685">
        <v>121</v>
      </c>
      <c r="B685">
        <v>3</v>
      </c>
      <c r="C685" t="s">
        <v>216</v>
      </c>
      <c r="D685" t="s">
        <v>691</v>
      </c>
      <c r="E685" t="s">
        <v>28</v>
      </c>
      <c r="F685" t="s">
        <v>21</v>
      </c>
      <c r="G685" t="s">
        <v>200</v>
      </c>
      <c r="H685" t="s">
        <v>71</v>
      </c>
      <c r="I685">
        <v>1</v>
      </c>
      <c r="J685" t="s">
        <v>16</v>
      </c>
      <c r="K685" t="s">
        <v>277</v>
      </c>
      <c r="L685" t="s">
        <v>276</v>
      </c>
      <c r="M685">
        <v>33</v>
      </c>
      <c r="U685" t="s">
        <v>692</v>
      </c>
    </row>
    <row r="686" spans="1:21" x14ac:dyDescent="0.3">
      <c r="A686">
        <v>121</v>
      </c>
      <c r="B686">
        <v>4</v>
      </c>
      <c r="C686" t="s">
        <v>216</v>
      </c>
      <c r="D686" t="s">
        <v>691</v>
      </c>
      <c r="E686" t="s">
        <v>28</v>
      </c>
      <c r="F686" t="s">
        <v>21</v>
      </c>
      <c r="G686" t="s">
        <v>200</v>
      </c>
      <c r="H686" t="s">
        <v>71</v>
      </c>
      <c r="I686">
        <v>1</v>
      </c>
      <c r="J686" t="s">
        <v>16</v>
      </c>
      <c r="K686" t="s">
        <v>884</v>
      </c>
      <c r="L686" t="s">
        <v>417</v>
      </c>
      <c r="M686">
        <v>57</v>
      </c>
      <c r="U686" t="s">
        <v>692</v>
      </c>
    </row>
    <row r="687" spans="1:21" x14ac:dyDescent="0.3">
      <c r="A687">
        <v>121</v>
      </c>
      <c r="B687">
        <v>5</v>
      </c>
      <c r="C687" t="s">
        <v>216</v>
      </c>
      <c r="D687" t="s">
        <v>691</v>
      </c>
      <c r="E687" t="s">
        <v>28</v>
      </c>
      <c r="F687" t="s">
        <v>21</v>
      </c>
      <c r="G687" t="s">
        <v>200</v>
      </c>
      <c r="H687" t="s">
        <v>71</v>
      </c>
      <c r="I687">
        <v>1</v>
      </c>
      <c r="J687" t="s">
        <v>16</v>
      </c>
      <c r="K687" t="s">
        <v>278</v>
      </c>
      <c r="L687" t="s">
        <v>289</v>
      </c>
      <c r="M687">
        <v>36</v>
      </c>
      <c r="U687" t="s">
        <v>692</v>
      </c>
    </row>
    <row r="688" spans="1:21" x14ac:dyDescent="0.3">
      <c r="A688">
        <v>121</v>
      </c>
      <c r="B688">
        <v>6</v>
      </c>
      <c r="C688" t="s">
        <v>216</v>
      </c>
      <c r="D688" t="s">
        <v>691</v>
      </c>
      <c r="E688" t="s">
        <v>28</v>
      </c>
      <c r="F688" t="s">
        <v>21</v>
      </c>
      <c r="G688" t="s">
        <v>200</v>
      </c>
      <c r="H688" t="s">
        <v>71</v>
      </c>
      <c r="I688">
        <v>1</v>
      </c>
      <c r="J688" t="s">
        <v>16</v>
      </c>
      <c r="K688" t="s">
        <v>279</v>
      </c>
      <c r="L688" t="s">
        <v>276</v>
      </c>
      <c r="M688">
        <v>33</v>
      </c>
      <c r="U688" t="s">
        <v>692</v>
      </c>
    </row>
    <row r="689" spans="1:21" x14ac:dyDescent="0.3">
      <c r="A689">
        <v>121</v>
      </c>
      <c r="B689">
        <v>7</v>
      </c>
      <c r="C689" t="s">
        <v>216</v>
      </c>
      <c r="D689" t="s">
        <v>691</v>
      </c>
      <c r="E689" t="s">
        <v>28</v>
      </c>
      <c r="F689" t="s">
        <v>21</v>
      </c>
      <c r="G689" t="s">
        <v>200</v>
      </c>
      <c r="H689" t="s">
        <v>71</v>
      </c>
      <c r="I689">
        <v>1</v>
      </c>
      <c r="J689" t="s">
        <v>16</v>
      </c>
      <c r="K689" t="s">
        <v>280</v>
      </c>
      <c r="L689" t="s">
        <v>276</v>
      </c>
      <c r="M689">
        <v>33</v>
      </c>
      <c r="U689" t="s">
        <v>692</v>
      </c>
    </row>
    <row r="690" spans="1:21" x14ac:dyDescent="0.3">
      <c r="A690">
        <v>121</v>
      </c>
      <c r="B690">
        <v>8</v>
      </c>
      <c r="C690" t="s">
        <v>216</v>
      </c>
      <c r="D690" t="s">
        <v>691</v>
      </c>
      <c r="E690" t="s">
        <v>28</v>
      </c>
      <c r="F690" t="s">
        <v>21</v>
      </c>
      <c r="G690" t="s">
        <v>200</v>
      </c>
      <c r="H690" t="s">
        <v>71</v>
      </c>
      <c r="I690">
        <v>1</v>
      </c>
      <c r="J690" t="s">
        <v>16</v>
      </c>
      <c r="K690" t="s">
        <v>416</v>
      </c>
      <c r="L690" t="s">
        <v>417</v>
      </c>
      <c r="M690">
        <v>47</v>
      </c>
      <c r="U690" t="s">
        <v>692</v>
      </c>
    </row>
    <row r="691" spans="1:21" x14ac:dyDescent="0.3">
      <c r="A691">
        <v>122</v>
      </c>
      <c r="B691">
        <v>1</v>
      </c>
      <c r="C691" t="s">
        <v>216</v>
      </c>
      <c r="D691" t="s">
        <v>694</v>
      </c>
      <c r="E691" t="s">
        <v>28</v>
      </c>
      <c r="F691" t="s">
        <v>26</v>
      </c>
      <c r="G691" t="s">
        <v>200</v>
      </c>
      <c r="H691" t="s">
        <v>71</v>
      </c>
      <c r="I691">
        <v>1</v>
      </c>
      <c r="J691" t="s">
        <v>16</v>
      </c>
      <c r="K691" t="s">
        <v>275</v>
      </c>
      <c r="L691" t="s">
        <v>276</v>
      </c>
      <c r="M691">
        <v>28</v>
      </c>
      <c r="U691" t="s">
        <v>695</v>
      </c>
    </row>
    <row r="692" spans="1:21" x14ac:dyDescent="0.3">
      <c r="A692">
        <v>122</v>
      </c>
      <c r="B692">
        <v>2</v>
      </c>
      <c r="C692" t="s">
        <v>216</v>
      </c>
      <c r="D692" t="s">
        <v>694</v>
      </c>
      <c r="E692" t="s">
        <v>28</v>
      </c>
      <c r="F692" t="s">
        <v>26</v>
      </c>
      <c r="G692" t="s">
        <v>200</v>
      </c>
      <c r="H692" t="s">
        <v>71</v>
      </c>
      <c r="I692">
        <v>1</v>
      </c>
      <c r="J692" t="s">
        <v>16</v>
      </c>
      <c r="K692" t="s">
        <v>277</v>
      </c>
      <c r="L692" t="s">
        <v>276</v>
      </c>
      <c r="M692">
        <v>28</v>
      </c>
      <c r="U692" t="s">
        <v>695</v>
      </c>
    </row>
    <row r="693" spans="1:21" x14ac:dyDescent="0.3">
      <c r="A693">
        <v>122</v>
      </c>
      <c r="B693">
        <v>3</v>
      </c>
      <c r="C693" t="s">
        <v>216</v>
      </c>
      <c r="D693" t="s">
        <v>694</v>
      </c>
      <c r="E693" t="s">
        <v>28</v>
      </c>
      <c r="F693" t="s">
        <v>26</v>
      </c>
      <c r="G693" t="s">
        <v>200</v>
      </c>
      <c r="H693" t="s">
        <v>71</v>
      </c>
      <c r="I693">
        <v>1</v>
      </c>
      <c r="J693" t="s">
        <v>16</v>
      </c>
      <c r="K693" t="s">
        <v>278</v>
      </c>
      <c r="L693" t="s">
        <v>276</v>
      </c>
      <c r="M693">
        <v>28</v>
      </c>
      <c r="U693" t="s">
        <v>695</v>
      </c>
    </row>
    <row r="694" spans="1:21" x14ac:dyDescent="0.3">
      <c r="A694">
        <v>122</v>
      </c>
      <c r="B694">
        <v>4</v>
      </c>
      <c r="C694" t="s">
        <v>216</v>
      </c>
      <c r="D694" t="s">
        <v>694</v>
      </c>
      <c r="E694" t="s">
        <v>28</v>
      </c>
      <c r="F694" t="s">
        <v>26</v>
      </c>
      <c r="G694" t="s">
        <v>200</v>
      </c>
      <c r="H694" t="s">
        <v>71</v>
      </c>
      <c r="I694">
        <v>1</v>
      </c>
      <c r="J694" t="s">
        <v>16</v>
      </c>
      <c r="K694" t="s">
        <v>279</v>
      </c>
      <c r="L694" t="s">
        <v>276</v>
      </c>
      <c r="M694">
        <v>28</v>
      </c>
      <c r="U694" t="s">
        <v>695</v>
      </c>
    </row>
    <row r="695" spans="1:21" x14ac:dyDescent="0.3">
      <c r="A695">
        <v>122</v>
      </c>
      <c r="B695">
        <v>5</v>
      </c>
      <c r="C695" t="s">
        <v>216</v>
      </c>
      <c r="D695" t="s">
        <v>694</v>
      </c>
      <c r="E695" t="s">
        <v>28</v>
      </c>
      <c r="F695" t="s">
        <v>26</v>
      </c>
      <c r="G695" t="s">
        <v>200</v>
      </c>
      <c r="H695" t="s">
        <v>71</v>
      </c>
      <c r="I695">
        <v>1</v>
      </c>
      <c r="J695" t="s">
        <v>16</v>
      </c>
      <c r="K695" t="s">
        <v>280</v>
      </c>
      <c r="L695" t="s">
        <v>276</v>
      </c>
      <c r="M695">
        <v>13</v>
      </c>
      <c r="U695" t="s">
        <v>695</v>
      </c>
    </row>
    <row r="696" spans="1:21" x14ac:dyDescent="0.3">
      <c r="A696">
        <v>123</v>
      </c>
      <c r="B696">
        <v>1</v>
      </c>
      <c r="C696" t="s">
        <v>216</v>
      </c>
      <c r="D696" t="s">
        <v>697</v>
      </c>
      <c r="E696" t="s">
        <v>28</v>
      </c>
      <c r="F696" t="s">
        <v>25</v>
      </c>
      <c r="G696" t="s">
        <v>200</v>
      </c>
      <c r="H696" t="s">
        <v>71</v>
      </c>
      <c r="I696">
        <v>1</v>
      </c>
      <c r="J696" t="s">
        <v>16</v>
      </c>
      <c r="K696" t="s">
        <v>275</v>
      </c>
      <c r="L696" t="s">
        <v>413</v>
      </c>
      <c r="M696">
        <v>28</v>
      </c>
      <c r="U696" t="s">
        <v>698</v>
      </c>
    </row>
    <row r="697" spans="1:21" x14ac:dyDescent="0.3">
      <c r="A697">
        <v>123</v>
      </c>
      <c r="B697">
        <v>2</v>
      </c>
      <c r="C697" t="s">
        <v>216</v>
      </c>
      <c r="D697" t="s">
        <v>697</v>
      </c>
      <c r="E697" t="s">
        <v>28</v>
      </c>
      <c r="F697" t="s">
        <v>25</v>
      </c>
      <c r="G697" t="s">
        <v>200</v>
      </c>
      <c r="H697" t="s">
        <v>71</v>
      </c>
      <c r="I697">
        <v>1</v>
      </c>
      <c r="J697" t="s">
        <v>16</v>
      </c>
      <c r="K697" t="s">
        <v>885</v>
      </c>
      <c r="L697" t="s">
        <v>289</v>
      </c>
      <c r="M697">
        <v>31</v>
      </c>
      <c r="U697" t="s">
        <v>698</v>
      </c>
    </row>
    <row r="698" spans="1:21" x14ac:dyDescent="0.3">
      <c r="A698">
        <v>123</v>
      </c>
      <c r="B698">
        <v>3</v>
      </c>
      <c r="C698" t="s">
        <v>216</v>
      </c>
      <c r="D698" t="s">
        <v>697</v>
      </c>
      <c r="E698" t="s">
        <v>28</v>
      </c>
      <c r="F698" t="s">
        <v>25</v>
      </c>
      <c r="G698" t="s">
        <v>200</v>
      </c>
      <c r="H698" t="s">
        <v>71</v>
      </c>
      <c r="I698">
        <v>1</v>
      </c>
      <c r="J698" t="s">
        <v>16</v>
      </c>
      <c r="K698" t="s">
        <v>277</v>
      </c>
      <c r="L698" t="s">
        <v>276</v>
      </c>
      <c r="M698">
        <v>25</v>
      </c>
      <c r="U698" t="s">
        <v>698</v>
      </c>
    </row>
    <row r="699" spans="1:21" x14ac:dyDescent="0.3">
      <c r="A699">
        <v>123</v>
      </c>
      <c r="B699">
        <v>4</v>
      </c>
      <c r="C699" t="s">
        <v>216</v>
      </c>
      <c r="D699" t="s">
        <v>697</v>
      </c>
      <c r="E699" t="s">
        <v>28</v>
      </c>
      <c r="F699" t="s">
        <v>25</v>
      </c>
      <c r="G699" t="s">
        <v>200</v>
      </c>
      <c r="H699" t="s">
        <v>71</v>
      </c>
      <c r="I699">
        <v>1</v>
      </c>
      <c r="J699" t="s">
        <v>16</v>
      </c>
      <c r="K699" t="s">
        <v>278</v>
      </c>
      <c r="L699" t="s">
        <v>413</v>
      </c>
      <c r="M699">
        <v>28</v>
      </c>
      <c r="U699" t="s">
        <v>698</v>
      </c>
    </row>
    <row r="700" spans="1:21" x14ac:dyDescent="0.3">
      <c r="A700">
        <v>123</v>
      </c>
      <c r="B700">
        <v>5</v>
      </c>
      <c r="C700" t="s">
        <v>216</v>
      </c>
      <c r="D700" t="s">
        <v>697</v>
      </c>
      <c r="E700" t="s">
        <v>28</v>
      </c>
      <c r="F700" t="s">
        <v>25</v>
      </c>
      <c r="G700" t="s">
        <v>200</v>
      </c>
      <c r="H700" t="s">
        <v>71</v>
      </c>
      <c r="I700">
        <v>1</v>
      </c>
      <c r="J700" t="s">
        <v>16</v>
      </c>
      <c r="K700" t="s">
        <v>279</v>
      </c>
      <c r="L700" t="s">
        <v>276</v>
      </c>
      <c r="M700">
        <v>25</v>
      </c>
      <c r="U700" t="s">
        <v>698</v>
      </c>
    </row>
    <row r="701" spans="1:21" x14ac:dyDescent="0.3">
      <c r="A701">
        <v>123</v>
      </c>
      <c r="B701">
        <v>6</v>
      </c>
      <c r="C701" t="s">
        <v>216</v>
      </c>
      <c r="D701" t="s">
        <v>697</v>
      </c>
      <c r="E701" t="s">
        <v>28</v>
      </c>
      <c r="F701" t="s">
        <v>25</v>
      </c>
      <c r="G701" t="s">
        <v>200</v>
      </c>
      <c r="H701" t="s">
        <v>71</v>
      </c>
      <c r="I701">
        <v>1</v>
      </c>
      <c r="J701" t="s">
        <v>16</v>
      </c>
      <c r="K701" t="s">
        <v>280</v>
      </c>
      <c r="L701" t="s">
        <v>276</v>
      </c>
      <c r="M701">
        <v>13</v>
      </c>
      <c r="U701" t="s">
        <v>698</v>
      </c>
    </row>
    <row r="702" spans="1:21" x14ac:dyDescent="0.3">
      <c r="A702">
        <v>124</v>
      </c>
      <c r="B702">
        <v>1</v>
      </c>
      <c r="C702" t="s">
        <v>216</v>
      </c>
      <c r="D702" t="s">
        <v>641</v>
      </c>
      <c r="E702" t="s">
        <v>24</v>
      </c>
      <c r="F702" t="s">
        <v>25</v>
      </c>
      <c r="G702" t="s">
        <v>155</v>
      </c>
      <c r="H702" t="s">
        <v>71</v>
      </c>
      <c r="I702">
        <v>1</v>
      </c>
      <c r="J702" t="s">
        <v>16</v>
      </c>
      <c r="K702" t="s">
        <v>275</v>
      </c>
      <c r="L702" t="s">
        <v>276</v>
      </c>
      <c r="M702">
        <v>29</v>
      </c>
      <c r="U702" t="s">
        <v>642</v>
      </c>
    </row>
    <row r="703" spans="1:21" x14ac:dyDescent="0.3">
      <c r="A703">
        <v>124</v>
      </c>
      <c r="B703">
        <v>2</v>
      </c>
      <c r="C703" t="s">
        <v>216</v>
      </c>
      <c r="D703" t="s">
        <v>641</v>
      </c>
      <c r="E703" t="s">
        <v>24</v>
      </c>
      <c r="F703" t="s">
        <v>25</v>
      </c>
      <c r="G703" t="s">
        <v>155</v>
      </c>
      <c r="H703" t="s">
        <v>71</v>
      </c>
      <c r="I703">
        <v>1</v>
      </c>
      <c r="J703" t="s">
        <v>16</v>
      </c>
      <c r="K703" t="s">
        <v>277</v>
      </c>
      <c r="L703" t="s">
        <v>276</v>
      </c>
      <c r="M703">
        <v>29</v>
      </c>
      <c r="U703" t="s">
        <v>642</v>
      </c>
    </row>
    <row r="704" spans="1:21" x14ac:dyDescent="0.3">
      <c r="A704">
        <v>124</v>
      </c>
      <c r="B704">
        <v>3</v>
      </c>
      <c r="C704" t="s">
        <v>216</v>
      </c>
      <c r="D704" t="s">
        <v>641</v>
      </c>
      <c r="E704" t="s">
        <v>24</v>
      </c>
      <c r="F704" t="s">
        <v>25</v>
      </c>
      <c r="G704" t="s">
        <v>155</v>
      </c>
      <c r="H704" t="s">
        <v>71</v>
      </c>
      <c r="I704">
        <v>1</v>
      </c>
      <c r="J704" t="s">
        <v>16</v>
      </c>
      <c r="K704" t="s">
        <v>278</v>
      </c>
      <c r="L704" t="s">
        <v>276</v>
      </c>
      <c r="M704">
        <v>29</v>
      </c>
      <c r="U704" t="s">
        <v>642</v>
      </c>
    </row>
    <row r="705" spans="1:21" x14ac:dyDescent="0.3">
      <c r="A705">
        <v>124</v>
      </c>
      <c r="B705">
        <v>4</v>
      </c>
      <c r="C705" t="s">
        <v>216</v>
      </c>
      <c r="D705" t="s">
        <v>641</v>
      </c>
      <c r="E705" t="s">
        <v>24</v>
      </c>
      <c r="F705" t="s">
        <v>25</v>
      </c>
      <c r="G705" t="s">
        <v>155</v>
      </c>
      <c r="H705" t="s">
        <v>71</v>
      </c>
      <c r="I705">
        <v>1</v>
      </c>
      <c r="J705" t="s">
        <v>16</v>
      </c>
      <c r="K705" t="s">
        <v>279</v>
      </c>
      <c r="L705" t="s">
        <v>276</v>
      </c>
      <c r="M705">
        <v>29</v>
      </c>
      <c r="U705" t="s">
        <v>642</v>
      </c>
    </row>
    <row r="706" spans="1:21" x14ac:dyDescent="0.3">
      <c r="A706">
        <v>124</v>
      </c>
      <c r="B706">
        <v>5</v>
      </c>
      <c r="C706" t="s">
        <v>216</v>
      </c>
      <c r="D706" t="s">
        <v>641</v>
      </c>
      <c r="E706" t="s">
        <v>24</v>
      </c>
      <c r="F706" t="s">
        <v>25</v>
      </c>
      <c r="G706" t="s">
        <v>155</v>
      </c>
      <c r="H706" t="s">
        <v>71</v>
      </c>
      <c r="I706">
        <v>1</v>
      </c>
      <c r="J706" t="s">
        <v>16</v>
      </c>
      <c r="K706" t="s">
        <v>280</v>
      </c>
      <c r="L706" t="s">
        <v>276</v>
      </c>
      <c r="M706">
        <v>13</v>
      </c>
      <c r="U706" t="s">
        <v>642</v>
      </c>
    </row>
    <row r="707" spans="1:21" x14ac:dyDescent="0.3">
      <c r="A707">
        <v>125</v>
      </c>
      <c r="B707">
        <v>1</v>
      </c>
      <c r="C707" t="s">
        <v>219</v>
      </c>
      <c r="D707" t="s">
        <v>641</v>
      </c>
      <c r="E707" t="s">
        <v>28</v>
      </c>
      <c r="F707" t="s">
        <v>25</v>
      </c>
      <c r="G707" t="s">
        <v>155</v>
      </c>
      <c r="H707" t="s">
        <v>71</v>
      </c>
      <c r="I707">
        <v>1</v>
      </c>
      <c r="J707" t="s">
        <v>16</v>
      </c>
      <c r="K707" t="s">
        <v>275</v>
      </c>
      <c r="L707" t="s">
        <v>276</v>
      </c>
      <c r="M707">
        <v>29</v>
      </c>
      <c r="U707" t="s">
        <v>644</v>
      </c>
    </row>
    <row r="708" spans="1:21" x14ac:dyDescent="0.3">
      <c r="A708">
        <v>125</v>
      </c>
      <c r="B708">
        <v>2</v>
      </c>
      <c r="C708" t="s">
        <v>219</v>
      </c>
      <c r="D708" t="s">
        <v>641</v>
      </c>
      <c r="E708" t="s">
        <v>28</v>
      </c>
      <c r="F708" t="s">
        <v>25</v>
      </c>
      <c r="G708" t="s">
        <v>155</v>
      </c>
      <c r="H708" t="s">
        <v>71</v>
      </c>
      <c r="I708">
        <v>1</v>
      </c>
      <c r="J708" t="s">
        <v>16</v>
      </c>
      <c r="K708" t="s">
        <v>277</v>
      </c>
      <c r="L708" t="s">
        <v>276</v>
      </c>
      <c r="M708">
        <v>29</v>
      </c>
      <c r="U708" t="s">
        <v>644</v>
      </c>
    </row>
    <row r="709" spans="1:21" x14ac:dyDescent="0.3">
      <c r="A709">
        <v>125</v>
      </c>
      <c r="B709">
        <v>3</v>
      </c>
      <c r="C709" t="s">
        <v>219</v>
      </c>
      <c r="D709" t="s">
        <v>641</v>
      </c>
      <c r="E709" t="s">
        <v>28</v>
      </c>
      <c r="F709" t="s">
        <v>25</v>
      </c>
      <c r="G709" t="s">
        <v>155</v>
      </c>
      <c r="H709" t="s">
        <v>71</v>
      </c>
      <c r="I709">
        <v>1</v>
      </c>
      <c r="J709" t="s">
        <v>16</v>
      </c>
      <c r="K709" t="s">
        <v>278</v>
      </c>
      <c r="L709" t="s">
        <v>276</v>
      </c>
      <c r="M709">
        <v>29</v>
      </c>
      <c r="U709" t="s">
        <v>644</v>
      </c>
    </row>
    <row r="710" spans="1:21" x14ac:dyDescent="0.3">
      <c r="A710">
        <v>125</v>
      </c>
      <c r="B710">
        <v>4</v>
      </c>
      <c r="C710" t="s">
        <v>219</v>
      </c>
      <c r="D710" t="s">
        <v>641</v>
      </c>
      <c r="E710" t="s">
        <v>28</v>
      </c>
      <c r="F710" t="s">
        <v>25</v>
      </c>
      <c r="G710" t="s">
        <v>155</v>
      </c>
      <c r="H710" t="s">
        <v>71</v>
      </c>
      <c r="I710">
        <v>1</v>
      </c>
      <c r="J710" t="s">
        <v>16</v>
      </c>
      <c r="K710" t="s">
        <v>279</v>
      </c>
      <c r="L710" t="s">
        <v>276</v>
      </c>
      <c r="M710">
        <v>29</v>
      </c>
      <c r="U710" t="s">
        <v>644</v>
      </c>
    </row>
    <row r="711" spans="1:21" x14ac:dyDescent="0.3">
      <c r="A711">
        <v>125</v>
      </c>
      <c r="B711">
        <v>5</v>
      </c>
      <c r="C711" t="s">
        <v>219</v>
      </c>
      <c r="D711" t="s">
        <v>641</v>
      </c>
      <c r="E711" t="s">
        <v>28</v>
      </c>
      <c r="F711" t="s">
        <v>25</v>
      </c>
      <c r="G711" t="s">
        <v>155</v>
      </c>
      <c r="H711" t="s">
        <v>71</v>
      </c>
      <c r="I711">
        <v>1</v>
      </c>
      <c r="J711" t="s">
        <v>16</v>
      </c>
      <c r="K711" t="s">
        <v>280</v>
      </c>
      <c r="L711" t="s">
        <v>276</v>
      </c>
      <c r="M711">
        <v>13</v>
      </c>
      <c r="U711" t="s">
        <v>644</v>
      </c>
    </row>
    <row r="712" spans="1:21" x14ac:dyDescent="0.3">
      <c r="A712">
        <v>126</v>
      </c>
      <c r="B712">
        <v>1</v>
      </c>
      <c r="C712" t="s">
        <v>216</v>
      </c>
      <c r="D712" t="s">
        <v>645</v>
      </c>
      <c r="E712" t="s">
        <v>24</v>
      </c>
      <c r="F712" t="s">
        <v>25</v>
      </c>
      <c r="G712" t="s">
        <v>155</v>
      </c>
      <c r="H712" t="s">
        <v>71</v>
      </c>
      <c r="I712">
        <v>1</v>
      </c>
      <c r="J712" t="s">
        <v>16</v>
      </c>
      <c r="K712" t="s">
        <v>275</v>
      </c>
      <c r="L712" t="s">
        <v>289</v>
      </c>
      <c r="M712">
        <v>33</v>
      </c>
      <c r="U712" t="s">
        <v>646</v>
      </c>
    </row>
    <row r="713" spans="1:21" x14ac:dyDescent="0.3">
      <c r="A713">
        <v>126</v>
      </c>
      <c r="B713">
        <v>2</v>
      </c>
      <c r="C713" t="s">
        <v>216</v>
      </c>
      <c r="D713" t="s">
        <v>645</v>
      </c>
      <c r="E713" t="s">
        <v>24</v>
      </c>
      <c r="F713" t="s">
        <v>25</v>
      </c>
      <c r="G713" t="s">
        <v>155</v>
      </c>
      <c r="H713" t="s">
        <v>71</v>
      </c>
      <c r="I713">
        <v>1</v>
      </c>
      <c r="J713" t="s">
        <v>16</v>
      </c>
      <c r="K713" t="s">
        <v>277</v>
      </c>
      <c r="L713" t="s">
        <v>276</v>
      </c>
      <c r="M713">
        <v>30</v>
      </c>
      <c r="U713" t="s">
        <v>646</v>
      </c>
    </row>
    <row r="714" spans="1:21" x14ac:dyDescent="0.3">
      <c r="A714">
        <v>126</v>
      </c>
      <c r="B714">
        <v>3</v>
      </c>
      <c r="C714" t="s">
        <v>216</v>
      </c>
      <c r="D714" t="s">
        <v>645</v>
      </c>
      <c r="E714" t="s">
        <v>24</v>
      </c>
      <c r="F714" t="s">
        <v>25</v>
      </c>
      <c r="G714" t="s">
        <v>155</v>
      </c>
      <c r="H714" t="s">
        <v>71</v>
      </c>
      <c r="I714">
        <v>1</v>
      </c>
      <c r="J714" t="s">
        <v>16</v>
      </c>
      <c r="K714" t="s">
        <v>884</v>
      </c>
      <c r="L714" t="s">
        <v>276</v>
      </c>
      <c r="M714">
        <v>30</v>
      </c>
      <c r="U714" t="s">
        <v>646</v>
      </c>
    </row>
    <row r="715" spans="1:21" x14ac:dyDescent="0.3">
      <c r="A715">
        <v>126</v>
      </c>
      <c r="B715">
        <v>4</v>
      </c>
      <c r="C715" t="s">
        <v>216</v>
      </c>
      <c r="D715" t="s">
        <v>645</v>
      </c>
      <c r="E715" t="s">
        <v>24</v>
      </c>
      <c r="F715" t="s">
        <v>25</v>
      </c>
      <c r="G715" t="s">
        <v>155</v>
      </c>
      <c r="H715" t="s">
        <v>71</v>
      </c>
      <c r="I715">
        <v>1</v>
      </c>
      <c r="J715" t="s">
        <v>16</v>
      </c>
      <c r="K715" t="s">
        <v>278</v>
      </c>
      <c r="L715" t="s">
        <v>289</v>
      </c>
      <c r="M715">
        <v>33</v>
      </c>
      <c r="U715" t="s">
        <v>646</v>
      </c>
    </row>
    <row r="716" spans="1:21" x14ac:dyDescent="0.3">
      <c r="A716">
        <v>126</v>
      </c>
      <c r="B716">
        <v>5</v>
      </c>
      <c r="C716" t="s">
        <v>216</v>
      </c>
      <c r="D716" t="s">
        <v>645</v>
      </c>
      <c r="E716" t="s">
        <v>24</v>
      </c>
      <c r="F716" t="s">
        <v>25</v>
      </c>
      <c r="G716" t="s">
        <v>155</v>
      </c>
      <c r="H716" t="s">
        <v>71</v>
      </c>
      <c r="I716">
        <v>1</v>
      </c>
      <c r="J716" t="s">
        <v>16</v>
      </c>
      <c r="K716" t="s">
        <v>279</v>
      </c>
      <c r="L716" t="s">
        <v>276</v>
      </c>
      <c r="M716">
        <v>30</v>
      </c>
      <c r="U716" t="s">
        <v>646</v>
      </c>
    </row>
    <row r="717" spans="1:21" x14ac:dyDescent="0.3">
      <c r="A717">
        <v>126</v>
      </c>
      <c r="B717">
        <v>6</v>
      </c>
      <c r="C717" t="s">
        <v>216</v>
      </c>
      <c r="D717" t="s">
        <v>645</v>
      </c>
      <c r="E717" t="s">
        <v>24</v>
      </c>
      <c r="F717" t="s">
        <v>25</v>
      </c>
      <c r="G717" t="s">
        <v>155</v>
      </c>
      <c r="H717" t="s">
        <v>71</v>
      </c>
      <c r="I717">
        <v>1</v>
      </c>
      <c r="J717" t="s">
        <v>16</v>
      </c>
      <c r="K717" t="s">
        <v>280</v>
      </c>
      <c r="L717" t="s">
        <v>276</v>
      </c>
      <c r="M717">
        <v>13</v>
      </c>
      <c r="U717" t="s">
        <v>646</v>
      </c>
    </row>
    <row r="718" spans="1:21" x14ac:dyDescent="0.3">
      <c r="A718">
        <v>127</v>
      </c>
      <c r="B718">
        <v>1</v>
      </c>
      <c r="C718" t="s">
        <v>406</v>
      </c>
      <c r="D718" t="s">
        <v>645</v>
      </c>
      <c r="E718" t="s">
        <v>28</v>
      </c>
      <c r="F718" t="s">
        <v>25</v>
      </c>
      <c r="G718" t="s">
        <v>155</v>
      </c>
      <c r="H718" t="s">
        <v>71</v>
      </c>
      <c r="I718">
        <v>1</v>
      </c>
      <c r="J718" t="s">
        <v>16</v>
      </c>
      <c r="K718" t="s">
        <v>275</v>
      </c>
      <c r="L718" t="s">
        <v>289</v>
      </c>
      <c r="M718">
        <v>33</v>
      </c>
      <c r="U718" t="s">
        <v>679</v>
      </c>
    </row>
    <row r="719" spans="1:21" x14ac:dyDescent="0.3">
      <c r="A719">
        <v>127</v>
      </c>
      <c r="B719">
        <v>2</v>
      </c>
      <c r="C719" t="s">
        <v>406</v>
      </c>
      <c r="D719" t="s">
        <v>645</v>
      </c>
      <c r="E719" t="s">
        <v>28</v>
      </c>
      <c r="F719" t="s">
        <v>25</v>
      </c>
      <c r="G719" t="s">
        <v>155</v>
      </c>
      <c r="H719" t="s">
        <v>71</v>
      </c>
      <c r="I719">
        <v>1</v>
      </c>
      <c r="J719" t="s">
        <v>16</v>
      </c>
      <c r="K719" t="s">
        <v>277</v>
      </c>
      <c r="L719" t="s">
        <v>276</v>
      </c>
      <c r="M719">
        <v>30</v>
      </c>
      <c r="U719" t="s">
        <v>679</v>
      </c>
    </row>
    <row r="720" spans="1:21" x14ac:dyDescent="0.3">
      <c r="A720">
        <v>127</v>
      </c>
      <c r="B720">
        <v>3</v>
      </c>
      <c r="C720" t="s">
        <v>406</v>
      </c>
      <c r="D720" t="s">
        <v>645</v>
      </c>
      <c r="E720" t="s">
        <v>28</v>
      </c>
      <c r="F720" t="s">
        <v>25</v>
      </c>
      <c r="G720" t="s">
        <v>155</v>
      </c>
      <c r="H720" t="s">
        <v>71</v>
      </c>
      <c r="I720">
        <v>1</v>
      </c>
      <c r="J720" t="s">
        <v>16</v>
      </c>
      <c r="K720" t="s">
        <v>884</v>
      </c>
      <c r="L720" t="s">
        <v>276</v>
      </c>
      <c r="M720">
        <v>30</v>
      </c>
      <c r="U720" t="s">
        <v>679</v>
      </c>
    </row>
    <row r="721" spans="1:21" x14ac:dyDescent="0.3">
      <c r="A721">
        <v>127</v>
      </c>
      <c r="B721">
        <v>4</v>
      </c>
      <c r="C721" t="s">
        <v>406</v>
      </c>
      <c r="D721" t="s">
        <v>645</v>
      </c>
      <c r="E721" t="s">
        <v>28</v>
      </c>
      <c r="F721" t="s">
        <v>25</v>
      </c>
      <c r="G721" t="s">
        <v>155</v>
      </c>
      <c r="H721" t="s">
        <v>71</v>
      </c>
      <c r="I721">
        <v>1</v>
      </c>
      <c r="J721" t="s">
        <v>16</v>
      </c>
      <c r="K721" t="s">
        <v>278</v>
      </c>
      <c r="L721" t="s">
        <v>289</v>
      </c>
      <c r="M721">
        <v>33</v>
      </c>
      <c r="U721" t="s">
        <v>679</v>
      </c>
    </row>
    <row r="722" spans="1:21" x14ac:dyDescent="0.3">
      <c r="A722">
        <v>127</v>
      </c>
      <c r="B722">
        <v>5</v>
      </c>
      <c r="C722" t="s">
        <v>406</v>
      </c>
      <c r="D722" t="s">
        <v>645</v>
      </c>
      <c r="E722" t="s">
        <v>28</v>
      </c>
      <c r="F722" t="s">
        <v>25</v>
      </c>
      <c r="G722" t="s">
        <v>155</v>
      </c>
      <c r="H722" t="s">
        <v>71</v>
      </c>
      <c r="I722">
        <v>1</v>
      </c>
      <c r="J722" t="s">
        <v>16</v>
      </c>
      <c r="K722" t="s">
        <v>279</v>
      </c>
      <c r="L722" t="s">
        <v>276</v>
      </c>
      <c r="M722">
        <v>30</v>
      </c>
      <c r="U722" t="s">
        <v>679</v>
      </c>
    </row>
    <row r="723" spans="1:21" x14ac:dyDescent="0.3">
      <c r="A723">
        <v>127</v>
      </c>
      <c r="B723">
        <v>6</v>
      </c>
      <c r="C723" t="s">
        <v>406</v>
      </c>
      <c r="D723" t="s">
        <v>645</v>
      </c>
      <c r="E723" t="s">
        <v>28</v>
      </c>
      <c r="F723" t="s">
        <v>25</v>
      </c>
      <c r="G723" t="s">
        <v>155</v>
      </c>
      <c r="H723" t="s">
        <v>71</v>
      </c>
      <c r="I723">
        <v>1</v>
      </c>
      <c r="J723" t="s">
        <v>16</v>
      </c>
      <c r="K723" t="s">
        <v>280</v>
      </c>
      <c r="L723" t="s">
        <v>276</v>
      </c>
      <c r="M723">
        <v>13</v>
      </c>
      <c r="U723" t="s">
        <v>679</v>
      </c>
    </row>
    <row r="724" spans="1:21" x14ac:dyDescent="0.3">
      <c r="A724">
        <v>127</v>
      </c>
      <c r="B724">
        <v>7</v>
      </c>
      <c r="C724" t="s">
        <v>406</v>
      </c>
      <c r="D724" t="s">
        <v>645</v>
      </c>
      <c r="E724" t="s">
        <v>28</v>
      </c>
      <c r="F724" t="s">
        <v>25</v>
      </c>
      <c r="G724" t="s">
        <v>155</v>
      </c>
      <c r="H724" t="s">
        <v>71</v>
      </c>
      <c r="I724">
        <v>1</v>
      </c>
      <c r="J724" t="s">
        <v>16</v>
      </c>
      <c r="K724" t="s">
        <v>416</v>
      </c>
      <c r="L724" t="s">
        <v>417</v>
      </c>
      <c r="M724">
        <v>49</v>
      </c>
      <c r="O724">
        <v>59</v>
      </c>
      <c r="U724" t="s">
        <v>679</v>
      </c>
    </row>
    <row r="725" spans="1:21" x14ac:dyDescent="0.3">
      <c r="A725">
        <v>128</v>
      </c>
      <c r="B725">
        <v>1</v>
      </c>
      <c r="C725" t="s">
        <v>216</v>
      </c>
      <c r="D725" t="s">
        <v>648</v>
      </c>
      <c r="E725" t="s">
        <v>24</v>
      </c>
      <c r="F725" t="s">
        <v>25</v>
      </c>
      <c r="G725" t="s">
        <v>155</v>
      </c>
      <c r="H725" t="s">
        <v>71</v>
      </c>
      <c r="I725">
        <v>1</v>
      </c>
      <c r="J725" t="s">
        <v>16</v>
      </c>
      <c r="K725" t="s">
        <v>275</v>
      </c>
      <c r="L725" t="s">
        <v>413</v>
      </c>
      <c r="M725">
        <v>28</v>
      </c>
      <c r="U725" t="s">
        <v>649</v>
      </c>
    </row>
    <row r="726" spans="1:21" x14ac:dyDescent="0.3">
      <c r="A726">
        <v>128</v>
      </c>
      <c r="B726">
        <v>2</v>
      </c>
      <c r="C726" t="s">
        <v>216</v>
      </c>
      <c r="D726" t="s">
        <v>648</v>
      </c>
      <c r="E726" t="s">
        <v>24</v>
      </c>
      <c r="F726" t="s">
        <v>25</v>
      </c>
      <c r="G726" t="s">
        <v>155</v>
      </c>
      <c r="H726" t="s">
        <v>71</v>
      </c>
      <c r="I726">
        <v>1</v>
      </c>
      <c r="J726" t="s">
        <v>16</v>
      </c>
      <c r="K726" t="s">
        <v>277</v>
      </c>
      <c r="L726" t="s">
        <v>276</v>
      </c>
      <c r="M726">
        <v>25</v>
      </c>
      <c r="U726" t="s">
        <v>649</v>
      </c>
    </row>
    <row r="727" spans="1:21" x14ac:dyDescent="0.3">
      <c r="A727">
        <v>128</v>
      </c>
      <c r="B727">
        <v>3</v>
      </c>
      <c r="C727" t="s">
        <v>216</v>
      </c>
      <c r="D727" t="s">
        <v>648</v>
      </c>
      <c r="E727" t="s">
        <v>24</v>
      </c>
      <c r="F727" t="s">
        <v>25</v>
      </c>
      <c r="G727" t="s">
        <v>155</v>
      </c>
      <c r="H727" t="s">
        <v>71</v>
      </c>
      <c r="I727">
        <v>1</v>
      </c>
      <c r="J727" t="s">
        <v>16</v>
      </c>
      <c r="K727" t="s">
        <v>278</v>
      </c>
      <c r="L727" t="s">
        <v>413</v>
      </c>
      <c r="M727">
        <v>28</v>
      </c>
      <c r="U727" t="s">
        <v>649</v>
      </c>
    </row>
    <row r="728" spans="1:21" x14ac:dyDescent="0.3">
      <c r="A728">
        <v>128</v>
      </c>
      <c r="B728">
        <v>4</v>
      </c>
      <c r="C728" t="s">
        <v>216</v>
      </c>
      <c r="D728" t="s">
        <v>648</v>
      </c>
      <c r="E728" t="s">
        <v>24</v>
      </c>
      <c r="F728" t="s">
        <v>25</v>
      </c>
      <c r="G728" t="s">
        <v>155</v>
      </c>
      <c r="H728" t="s">
        <v>71</v>
      </c>
      <c r="I728">
        <v>1</v>
      </c>
      <c r="J728" t="s">
        <v>16</v>
      </c>
      <c r="K728" t="s">
        <v>279</v>
      </c>
      <c r="L728" t="s">
        <v>276</v>
      </c>
      <c r="M728">
        <v>25</v>
      </c>
      <c r="U728" t="s">
        <v>649</v>
      </c>
    </row>
    <row r="729" spans="1:21" x14ac:dyDescent="0.3">
      <c r="A729">
        <v>128</v>
      </c>
      <c r="B729">
        <v>5</v>
      </c>
      <c r="C729" t="s">
        <v>216</v>
      </c>
      <c r="D729" t="s">
        <v>648</v>
      </c>
      <c r="E729" t="s">
        <v>24</v>
      </c>
      <c r="F729" t="s">
        <v>25</v>
      </c>
      <c r="G729" t="s">
        <v>155</v>
      </c>
      <c r="H729" t="s">
        <v>71</v>
      </c>
      <c r="I729">
        <v>1</v>
      </c>
      <c r="J729" t="s">
        <v>16</v>
      </c>
      <c r="K729" t="s">
        <v>280</v>
      </c>
      <c r="L729" t="s">
        <v>276</v>
      </c>
      <c r="M729">
        <v>12</v>
      </c>
      <c r="U729" t="s">
        <v>649</v>
      </c>
    </row>
    <row r="730" spans="1:21" x14ac:dyDescent="0.3">
      <c r="A730">
        <v>129</v>
      </c>
      <c r="B730">
        <v>1</v>
      </c>
      <c r="C730" t="s">
        <v>216</v>
      </c>
      <c r="D730" t="s">
        <v>651</v>
      </c>
      <c r="E730" t="s">
        <v>24</v>
      </c>
      <c r="F730" t="s">
        <v>21</v>
      </c>
      <c r="G730" t="s">
        <v>155</v>
      </c>
      <c r="H730" t="s">
        <v>71</v>
      </c>
      <c r="I730">
        <v>1</v>
      </c>
      <c r="J730" t="s">
        <v>16</v>
      </c>
      <c r="K730" t="s">
        <v>275</v>
      </c>
      <c r="L730" t="s">
        <v>289</v>
      </c>
      <c r="M730">
        <v>35</v>
      </c>
      <c r="U730" t="s">
        <v>652</v>
      </c>
    </row>
    <row r="731" spans="1:21" x14ac:dyDescent="0.3">
      <c r="A731">
        <v>129</v>
      </c>
      <c r="B731">
        <v>2</v>
      </c>
      <c r="C731" t="s">
        <v>216</v>
      </c>
      <c r="D731" t="s">
        <v>651</v>
      </c>
      <c r="E731" t="s">
        <v>24</v>
      </c>
      <c r="F731" t="s">
        <v>21</v>
      </c>
      <c r="G731" t="s">
        <v>155</v>
      </c>
      <c r="H731" t="s">
        <v>71</v>
      </c>
      <c r="I731">
        <v>1</v>
      </c>
      <c r="J731" t="s">
        <v>16</v>
      </c>
      <c r="K731" t="s">
        <v>885</v>
      </c>
      <c r="L731" t="s">
        <v>413</v>
      </c>
      <c r="M731">
        <v>41</v>
      </c>
      <c r="U731" t="s">
        <v>652</v>
      </c>
    </row>
    <row r="732" spans="1:21" x14ac:dyDescent="0.3">
      <c r="A732">
        <v>129</v>
      </c>
      <c r="B732">
        <v>3</v>
      </c>
      <c r="C732" t="s">
        <v>216</v>
      </c>
      <c r="D732" t="s">
        <v>651</v>
      </c>
      <c r="E732" t="s">
        <v>24</v>
      </c>
      <c r="F732" t="s">
        <v>21</v>
      </c>
      <c r="G732" t="s">
        <v>155</v>
      </c>
      <c r="H732" t="s">
        <v>71</v>
      </c>
      <c r="I732">
        <v>1</v>
      </c>
      <c r="J732" t="s">
        <v>16</v>
      </c>
      <c r="K732" t="s">
        <v>277</v>
      </c>
      <c r="L732" t="s">
        <v>276</v>
      </c>
      <c r="M732">
        <v>32</v>
      </c>
      <c r="U732" t="s">
        <v>652</v>
      </c>
    </row>
    <row r="733" spans="1:21" x14ac:dyDescent="0.3">
      <c r="A733">
        <v>129</v>
      </c>
      <c r="B733">
        <v>4</v>
      </c>
      <c r="C733" t="s">
        <v>216</v>
      </c>
      <c r="D733" t="s">
        <v>651</v>
      </c>
      <c r="E733" t="s">
        <v>24</v>
      </c>
      <c r="F733" t="s">
        <v>21</v>
      </c>
      <c r="G733" t="s">
        <v>155</v>
      </c>
      <c r="H733" t="s">
        <v>71</v>
      </c>
      <c r="I733">
        <v>1</v>
      </c>
      <c r="J733" t="s">
        <v>16</v>
      </c>
      <c r="K733" t="s">
        <v>884</v>
      </c>
      <c r="L733" t="s">
        <v>276</v>
      </c>
      <c r="M733">
        <v>32</v>
      </c>
      <c r="U733" t="s">
        <v>652</v>
      </c>
    </row>
    <row r="734" spans="1:21" x14ac:dyDescent="0.3">
      <c r="A734">
        <v>129</v>
      </c>
      <c r="B734">
        <v>5</v>
      </c>
      <c r="C734" t="s">
        <v>216</v>
      </c>
      <c r="D734" t="s">
        <v>651</v>
      </c>
      <c r="E734" t="s">
        <v>24</v>
      </c>
      <c r="F734" t="s">
        <v>21</v>
      </c>
      <c r="G734" t="s">
        <v>155</v>
      </c>
      <c r="H734" t="s">
        <v>71</v>
      </c>
      <c r="I734">
        <v>1</v>
      </c>
      <c r="J734" t="s">
        <v>16</v>
      </c>
      <c r="K734" t="s">
        <v>278</v>
      </c>
      <c r="L734" t="s">
        <v>289</v>
      </c>
      <c r="M734">
        <v>35</v>
      </c>
      <c r="U734" t="s">
        <v>652</v>
      </c>
    </row>
    <row r="735" spans="1:21" x14ac:dyDescent="0.3">
      <c r="A735">
        <v>129</v>
      </c>
      <c r="B735">
        <v>6</v>
      </c>
      <c r="C735" t="s">
        <v>216</v>
      </c>
      <c r="D735" t="s">
        <v>651</v>
      </c>
      <c r="E735" t="s">
        <v>24</v>
      </c>
      <c r="F735" t="s">
        <v>21</v>
      </c>
      <c r="G735" t="s">
        <v>155</v>
      </c>
      <c r="H735" t="s">
        <v>71</v>
      </c>
      <c r="I735">
        <v>1</v>
      </c>
      <c r="J735" t="s">
        <v>16</v>
      </c>
      <c r="K735" t="s">
        <v>279</v>
      </c>
      <c r="L735" t="s">
        <v>276</v>
      </c>
      <c r="M735">
        <v>32</v>
      </c>
      <c r="U735" t="s">
        <v>652</v>
      </c>
    </row>
    <row r="736" spans="1:21" x14ac:dyDescent="0.3">
      <c r="A736">
        <v>129</v>
      </c>
      <c r="B736">
        <v>7</v>
      </c>
      <c r="C736" t="s">
        <v>216</v>
      </c>
      <c r="D736" t="s">
        <v>651</v>
      </c>
      <c r="E736" t="s">
        <v>24</v>
      </c>
      <c r="F736" t="s">
        <v>21</v>
      </c>
      <c r="G736" t="s">
        <v>155</v>
      </c>
      <c r="H736" t="s">
        <v>71</v>
      </c>
      <c r="I736">
        <v>1</v>
      </c>
      <c r="J736" t="s">
        <v>16</v>
      </c>
      <c r="K736" t="s">
        <v>280</v>
      </c>
      <c r="L736" t="s">
        <v>276</v>
      </c>
      <c r="M736">
        <v>32</v>
      </c>
      <c r="U736" t="s">
        <v>652</v>
      </c>
    </row>
    <row r="737" spans="1:21" x14ac:dyDescent="0.3">
      <c r="A737">
        <v>129</v>
      </c>
      <c r="B737">
        <v>8</v>
      </c>
      <c r="C737" t="s">
        <v>216</v>
      </c>
      <c r="D737" t="s">
        <v>651</v>
      </c>
      <c r="E737" t="s">
        <v>24</v>
      </c>
      <c r="F737" t="s">
        <v>21</v>
      </c>
      <c r="G737" t="s">
        <v>155</v>
      </c>
      <c r="H737" t="s">
        <v>71</v>
      </c>
      <c r="I737">
        <v>1</v>
      </c>
      <c r="J737" t="s">
        <v>16</v>
      </c>
      <c r="K737" t="s">
        <v>416</v>
      </c>
      <c r="L737" t="s">
        <v>417</v>
      </c>
      <c r="M737">
        <v>45</v>
      </c>
      <c r="O737">
        <v>55</v>
      </c>
      <c r="U737" t="s">
        <v>652</v>
      </c>
    </row>
    <row r="738" spans="1:21" x14ac:dyDescent="0.3">
      <c r="A738">
        <v>130</v>
      </c>
      <c r="B738">
        <v>1</v>
      </c>
      <c r="C738" t="s">
        <v>216</v>
      </c>
      <c r="D738" t="s">
        <v>654</v>
      </c>
      <c r="E738" t="s">
        <v>24</v>
      </c>
      <c r="F738" t="s">
        <v>26</v>
      </c>
      <c r="G738" t="s">
        <v>155</v>
      </c>
      <c r="H738" t="s">
        <v>71</v>
      </c>
      <c r="I738">
        <v>1</v>
      </c>
      <c r="J738" t="s">
        <v>16</v>
      </c>
      <c r="K738" t="s">
        <v>275</v>
      </c>
      <c r="L738" t="s">
        <v>276</v>
      </c>
      <c r="M738">
        <v>25</v>
      </c>
      <c r="U738" t="s">
        <v>655</v>
      </c>
    </row>
    <row r="739" spans="1:21" x14ac:dyDescent="0.3">
      <c r="A739">
        <v>130</v>
      </c>
      <c r="B739">
        <v>2</v>
      </c>
      <c r="C739" t="s">
        <v>216</v>
      </c>
      <c r="D739" t="s">
        <v>654</v>
      </c>
      <c r="E739" t="s">
        <v>24</v>
      </c>
      <c r="F739" t="s">
        <v>26</v>
      </c>
      <c r="G739" t="s">
        <v>155</v>
      </c>
      <c r="H739" t="s">
        <v>71</v>
      </c>
      <c r="I739">
        <v>1</v>
      </c>
      <c r="J739" t="s">
        <v>16</v>
      </c>
      <c r="K739" t="s">
        <v>277</v>
      </c>
      <c r="L739" t="s">
        <v>276</v>
      </c>
      <c r="M739">
        <v>25</v>
      </c>
      <c r="U739" t="s">
        <v>655</v>
      </c>
    </row>
    <row r="740" spans="1:21" x14ac:dyDescent="0.3">
      <c r="A740">
        <v>130</v>
      </c>
      <c r="B740">
        <v>3</v>
      </c>
      <c r="C740" t="s">
        <v>216</v>
      </c>
      <c r="D740" t="s">
        <v>654</v>
      </c>
      <c r="E740" t="s">
        <v>24</v>
      </c>
      <c r="F740" t="s">
        <v>26</v>
      </c>
      <c r="G740" t="s">
        <v>155</v>
      </c>
      <c r="H740" t="s">
        <v>71</v>
      </c>
      <c r="I740">
        <v>1</v>
      </c>
      <c r="J740" t="s">
        <v>16</v>
      </c>
      <c r="K740" t="s">
        <v>278</v>
      </c>
      <c r="L740" t="s">
        <v>276</v>
      </c>
      <c r="M740">
        <v>25</v>
      </c>
      <c r="U740" t="s">
        <v>655</v>
      </c>
    </row>
    <row r="741" spans="1:21" x14ac:dyDescent="0.3">
      <c r="A741">
        <v>130</v>
      </c>
      <c r="B741">
        <v>4</v>
      </c>
      <c r="C741" t="s">
        <v>216</v>
      </c>
      <c r="D741" t="s">
        <v>654</v>
      </c>
      <c r="E741" t="s">
        <v>24</v>
      </c>
      <c r="F741" t="s">
        <v>26</v>
      </c>
      <c r="G741" t="s">
        <v>155</v>
      </c>
      <c r="H741" t="s">
        <v>71</v>
      </c>
      <c r="I741">
        <v>1</v>
      </c>
      <c r="J741" t="s">
        <v>16</v>
      </c>
      <c r="K741" t="s">
        <v>279</v>
      </c>
      <c r="L741" t="s">
        <v>276</v>
      </c>
      <c r="M741">
        <v>25</v>
      </c>
      <c r="U741" t="s">
        <v>655</v>
      </c>
    </row>
    <row r="742" spans="1:21" x14ac:dyDescent="0.3">
      <c r="A742">
        <v>130</v>
      </c>
      <c r="B742">
        <v>5</v>
      </c>
      <c r="C742" t="s">
        <v>216</v>
      </c>
      <c r="D742" t="s">
        <v>654</v>
      </c>
      <c r="E742" t="s">
        <v>24</v>
      </c>
      <c r="F742" t="s">
        <v>26</v>
      </c>
      <c r="G742" t="s">
        <v>155</v>
      </c>
      <c r="H742" t="s">
        <v>71</v>
      </c>
      <c r="I742">
        <v>1</v>
      </c>
      <c r="J742" t="s">
        <v>16</v>
      </c>
      <c r="K742" t="s">
        <v>280</v>
      </c>
      <c r="L742" t="s">
        <v>276</v>
      </c>
      <c r="M742">
        <v>12</v>
      </c>
      <c r="U742" t="s">
        <v>655</v>
      </c>
    </row>
    <row r="743" spans="1:21" x14ac:dyDescent="0.3">
      <c r="A743">
        <v>131</v>
      </c>
      <c r="B743">
        <v>1</v>
      </c>
      <c r="C743" t="s">
        <v>216</v>
      </c>
      <c r="D743" t="s">
        <v>657</v>
      </c>
      <c r="E743" t="s">
        <v>24</v>
      </c>
      <c r="F743" t="s">
        <v>26</v>
      </c>
      <c r="G743" t="s">
        <v>155</v>
      </c>
      <c r="H743" t="s">
        <v>71</v>
      </c>
      <c r="I743">
        <v>1</v>
      </c>
      <c r="J743" t="s">
        <v>16</v>
      </c>
      <c r="K743" t="s">
        <v>275</v>
      </c>
      <c r="L743" t="s">
        <v>276</v>
      </c>
      <c r="M743">
        <v>26</v>
      </c>
      <c r="U743" t="s">
        <v>658</v>
      </c>
    </row>
    <row r="744" spans="1:21" x14ac:dyDescent="0.3">
      <c r="A744">
        <v>131</v>
      </c>
      <c r="B744">
        <v>2</v>
      </c>
      <c r="C744" t="s">
        <v>216</v>
      </c>
      <c r="D744" t="s">
        <v>657</v>
      </c>
      <c r="E744" t="s">
        <v>24</v>
      </c>
      <c r="F744" t="s">
        <v>26</v>
      </c>
      <c r="G744" t="s">
        <v>155</v>
      </c>
      <c r="H744" t="s">
        <v>71</v>
      </c>
      <c r="I744">
        <v>1</v>
      </c>
      <c r="J744" t="s">
        <v>16</v>
      </c>
      <c r="K744" t="s">
        <v>277</v>
      </c>
      <c r="L744" t="s">
        <v>276</v>
      </c>
      <c r="M744">
        <v>26</v>
      </c>
      <c r="U744" t="s">
        <v>658</v>
      </c>
    </row>
    <row r="745" spans="1:21" x14ac:dyDescent="0.3">
      <c r="A745">
        <v>131</v>
      </c>
      <c r="B745">
        <v>3</v>
      </c>
      <c r="C745" t="s">
        <v>216</v>
      </c>
      <c r="D745" t="s">
        <v>657</v>
      </c>
      <c r="E745" t="s">
        <v>24</v>
      </c>
      <c r="F745" t="s">
        <v>26</v>
      </c>
      <c r="G745" t="s">
        <v>155</v>
      </c>
      <c r="H745" t="s">
        <v>71</v>
      </c>
      <c r="I745">
        <v>1</v>
      </c>
      <c r="J745" t="s">
        <v>16</v>
      </c>
      <c r="K745" t="s">
        <v>278</v>
      </c>
      <c r="L745" t="s">
        <v>276</v>
      </c>
      <c r="M745">
        <v>26</v>
      </c>
      <c r="U745" t="s">
        <v>658</v>
      </c>
    </row>
    <row r="746" spans="1:21" x14ac:dyDescent="0.3">
      <c r="A746">
        <v>131</v>
      </c>
      <c r="B746">
        <v>4</v>
      </c>
      <c r="C746" t="s">
        <v>216</v>
      </c>
      <c r="D746" t="s">
        <v>657</v>
      </c>
      <c r="E746" t="s">
        <v>24</v>
      </c>
      <c r="F746" t="s">
        <v>26</v>
      </c>
      <c r="G746" t="s">
        <v>155</v>
      </c>
      <c r="H746" t="s">
        <v>71</v>
      </c>
      <c r="I746">
        <v>1</v>
      </c>
      <c r="J746" t="s">
        <v>16</v>
      </c>
      <c r="K746" t="s">
        <v>279</v>
      </c>
      <c r="L746" t="s">
        <v>276</v>
      </c>
      <c r="M746">
        <v>26</v>
      </c>
      <c r="U746" t="s">
        <v>658</v>
      </c>
    </row>
    <row r="747" spans="1:21" x14ac:dyDescent="0.3">
      <c r="A747">
        <v>131</v>
      </c>
      <c r="B747">
        <v>5</v>
      </c>
      <c r="C747" t="s">
        <v>216</v>
      </c>
      <c r="D747" t="s">
        <v>657</v>
      </c>
      <c r="E747" t="s">
        <v>24</v>
      </c>
      <c r="F747" t="s">
        <v>26</v>
      </c>
      <c r="G747" t="s">
        <v>155</v>
      </c>
      <c r="H747" t="s">
        <v>71</v>
      </c>
      <c r="I747">
        <v>1</v>
      </c>
      <c r="J747" t="s">
        <v>16</v>
      </c>
      <c r="K747" t="s">
        <v>280</v>
      </c>
      <c r="L747" t="s">
        <v>276</v>
      </c>
      <c r="M747">
        <v>13</v>
      </c>
      <c r="U747" t="s">
        <v>658</v>
      </c>
    </row>
    <row r="748" spans="1:21" x14ac:dyDescent="0.3">
      <c r="A748">
        <v>132</v>
      </c>
      <c r="B748">
        <v>1</v>
      </c>
      <c r="C748" t="s">
        <v>216</v>
      </c>
      <c r="D748" t="s">
        <v>660</v>
      </c>
      <c r="E748" t="s">
        <v>23</v>
      </c>
      <c r="F748" t="s">
        <v>31</v>
      </c>
      <c r="G748" t="s">
        <v>155</v>
      </c>
      <c r="H748" t="s">
        <v>71</v>
      </c>
      <c r="I748">
        <v>1</v>
      </c>
      <c r="J748" t="s">
        <v>16</v>
      </c>
      <c r="K748" t="s">
        <v>275</v>
      </c>
      <c r="L748" t="s">
        <v>413</v>
      </c>
      <c r="M748">
        <v>34</v>
      </c>
      <c r="U748" t="s">
        <v>661</v>
      </c>
    </row>
    <row r="749" spans="1:21" x14ac:dyDescent="0.3">
      <c r="A749">
        <v>132</v>
      </c>
      <c r="B749">
        <v>2</v>
      </c>
      <c r="C749" t="s">
        <v>216</v>
      </c>
      <c r="D749" t="s">
        <v>660</v>
      </c>
      <c r="E749" t="s">
        <v>23</v>
      </c>
      <c r="F749" t="s">
        <v>31</v>
      </c>
      <c r="G749" t="s">
        <v>155</v>
      </c>
      <c r="H749" t="s">
        <v>71</v>
      </c>
      <c r="I749">
        <v>1</v>
      </c>
      <c r="J749" t="s">
        <v>16</v>
      </c>
      <c r="K749" t="s">
        <v>277</v>
      </c>
      <c r="L749" t="s">
        <v>276</v>
      </c>
      <c r="M749">
        <v>31</v>
      </c>
      <c r="U749" t="s">
        <v>661</v>
      </c>
    </row>
    <row r="750" spans="1:21" x14ac:dyDescent="0.3">
      <c r="A750">
        <v>132</v>
      </c>
      <c r="B750">
        <v>3</v>
      </c>
      <c r="C750" t="s">
        <v>216</v>
      </c>
      <c r="D750" t="s">
        <v>660</v>
      </c>
      <c r="E750" t="s">
        <v>23</v>
      </c>
      <c r="F750" t="s">
        <v>31</v>
      </c>
      <c r="G750" t="s">
        <v>155</v>
      </c>
      <c r="H750" t="s">
        <v>71</v>
      </c>
      <c r="I750">
        <v>1</v>
      </c>
      <c r="J750" t="s">
        <v>16</v>
      </c>
      <c r="K750" t="s">
        <v>884</v>
      </c>
      <c r="L750" t="s">
        <v>276</v>
      </c>
      <c r="M750">
        <v>31</v>
      </c>
      <c r="U750" t="s">
        <v>661</v>
      </c>
    </row>
    <row r="751" spans="1:21" x14ac:dyDescent="0.3">
      <c r="A751">
        <v>132</v>
      </c>
      <c r="B751">
        <v>4</v>
      </c>
      <c r="C751" t="s">
        <v>216</v>
      </c>
      <c r="D751" t="s">
        <v>660</v>
      </c>
      <c r="E751" t="s">
        <v>23</v>
      </c>
      <c r="F751" t="s">
        <v>31</v>
      </c>
      <c r="G751" t="s">
        <v>155</v>
      </c>
      <c r="H751" t="s">
        <v>71</v>
      </c>
      <c r="I751">
        <v>1</v>
      </c>
      <c r="J751" t="s">
        <v>16</v>
      </c>
      <c r="K751" t="s">
        <v>278</v>
      </c>
      <c r="L751" t="s">
        <v>413</v>
      </c>
      <c r="M751">
        <v>34</v>
      </c>
      <c r="U751" t="s">
        <v>661</v>
      </c>
    </row>
    <row r="752" spans="1:21" x14ac:dyDescent="0.3">
      <c r="A752">
        <v>132</v>
      </c>
      <c r="B752">
        <v>5</v>
      </c>
      <c r="C752" t="s">
        <v>216</v>
      </c>
      <c r="D752" t="s">
        <v>660</v>
      </c>
      <c r="E752" t="s">
        <v>23</v>
      </c>
      <c r="F752" t="s">
        <v>31</v>
      </c>
      <c r="G752" t="s">
        <v>155</v>
      </c>
      <c r="H752" t="s">
        <v>71</v>
      </c>
      <c r="I752">
        <v>1</v>
      </c>
      <c r="J752" t="s">
        <v>16</v>
      </c>
      <c r="K752" t="s">
        <v>279</v>
      </c>
      <c r="L752" t="s">
        <v>276</v>
      </c>
      <c r="M752">
        <v>31</v>
      </c>
      <c r="U752" t="s">
        <v>661</v>
      </c>
    </row>
    <row r="753" spans="1:21" x14ac:dyDescent="0.3">
      <c r="A753">
        <v>132</v>
      </c>
      <c r="B753">
        <v>6</v>
      </c>
      <c r="C753" t="s">
        <v>216</v>
      </c>
      <c r="D753" t="s">
        <v>660</v>
      </c>
      <c r="E753" t="s">
        <v>23</v>
      </c>
      <c r="F753" t="s">
        <v>31</v>
      </c>
      <c r="G753" t="s">
        <v>155</v>
      </c>
      <c r="H753" t="s">
        <v>71</v>
      </c>
      <c r="I753">
        <v>1</v>
      </c>
      <c r="J753" t="s">
        <v>16</v>
      </c>
      <c r="K753" t="s">
        <v>280</v>
      </c>
      <c r="L753" t="s">
        <v>276</v>
      </c>
      <c r="M753">
        <v>13</v>
      </c>
      <c r="U753" t="s">
        <v>661</v>
      </c>
    </row>
    <row r="754" spans="1:21" x14ac:dyDescent="0.3">
      <c r="A754">
        <v>133</v>
      </c>
      <c r="B754">
        <v>1</v>
      </c>
      <c r="C754" t="s">
        <v>219</v>
      </c>
      <c r="D754" t="s">
        <v>660</v>
      </c>
      <c r="E754" t="s">
        <v>24</v>
      </c>
      <c r="F754" t="s">
        <v>31</v>
      </c>
      <c r="G754" t="s">
        <v>155</v>
      </c>
      <c r="H754" t="s">
        <v>71</v>
      </c>
      <c r="I754">
        <v>1</v>
      </c>
      <c r="J754" t="s">
        <v>16</v>
      </c>
      <c r="K754" t="s">
        <v>275</v>
      </c>
      <c r="L754" t="s">
        <v>413</v>
      </c>
      <c r="M754">
        <v>34</v>
      </c>
      <c r="U754" t="s">
        <v>663</v>
      </c>
    </row>
    <row r="755" spans="1:21" x14ac:dyDescent="0.3">
      <c r="A755">
        <v>133</v>
      </c>
      <c r="B755">
        <v>2</v>
      </c>
      <c r="C755" t="s">
        <v>219</v>
      </c>
      <c r="D755" t="s">
        <v>660</v>
      </c>
      <c r="E755" t="s">
        <v>24</v>
      </c>
      <c r="F755" t="s">
        <v>31</v>
      </c>
      <c r="G755" t="s">
        <v>155</v>
      </c>
      <c r="H755" t="s">
        <v>71</v>
      </c>
      <c r="I755">
        <v>1</v>
      </c>
      <c r="J755" t="s">
        <v>16</v>
      </c>
      <c r="K755" t="s">
        <v>277</v>
      </c>
      <c r="L755" t="s">
        <v>276</v>
      </c>
      <c r="M755">
        <v>31</v>
      </c>
      <c r="U755" t="s">
        <v>663</v>
      </c>
    </row>
    <row r="756" spans="1:21" x14ac:dyDescent="0.3">
      <c r="A756">
        <v>133</v>
      </c>
      <c r="B756">
        <v>3</v>
      </c>
      <c r="C756" t="s">
        <v>219</v>
      </c>
      <c r="D756" t="s">
        <v>660</v>
      </c>
      <c r="E756" t="s">
        <v>24</v>
      </c>
      <c r="F756" t="s">
        <v>31</v>
      </c>
      <c r="G756" t="s">
        <v>155</v>
      </c>
      <c r="H756" t="s">
        <v>71</v>
      </c>
      <c r="I756">
        <v>1</v>
      </c>
      <c r="J756" t="s">
        <v>16</v>
      </c>
      <c r="K756" t="s">
        <v>884</v>
      </c>
      <c r="L756" t="s">
        <v>276</v>
      </c>
      <c r="M756">
        <v>31</v>
      </c>
      <c r="U756" t="s">
        <v>663</v>
      </c>
    </row>
    <row r="757" spans="1:21" x14ac:dyDescent="0.3">
      <c r="A757">
        <v>133</v>
      </c>
      <c r="B757">
        <v>4</v>
      </c>
      <c r="C757" t="s">
        <v>219</v>
      </c>
      <c r="D757" t="s">
        <v>660</v>
      </c>
      <c r="E757" t="s">
        <v>24</v>
      </c>
      <c r="F757" t="s">
        <v>31</v>
      </c>
      <c r="G757" t="s">
        <v>155</v>
      </c>
      <c r="H757" t="s">
        <v>71</v>
      </c>
      <c r="I757">
        <v>1</v>
      </c>
      <c r="J757" t="s">
        <v>16</v>
      </c>
      <c r="K757" t="s">
        <v>278</v>
      </c>
      <c r="L757" t="s">
        <v>413</v>
      </c>
      <c r="M757">
        <v>34</v>
      </c>
      <c r="U757" t="s">
        <v>663</v>
      </c>
    </row>
    <row r="758" spans="1:21" x14ac:dyDescent="0.3">
      <c r="A758">
        <v>133</v>
      </c>
      <c r="B758">
        <v>5</v>
      </c>
      <c r="C758" t="s">
        <v>219</v>
      </c>
      <c r="D758" t="s">
        <v>660</v>
      </c>
      <c r="E758" t="s">
        <v>24</v>
      </c>
      <c r="F758" t="s">
        <v>31</v>
      </c>
      <c r="G758" t="s">
        <v>155</v>
      </c>
      <c r="H758" t="s">
        <v>71</v>
      </c>
      <c r="I758">
        <v>1</v>
      </c>
      <c r="J758" t="s">
        <v>16</v>
      </c>
      <c r="K758" t="s">
        <v>279</v>
      </c>
      <c r="L758" t="s">
        <v>276</v>
      </c>
      <c r="M758">
        <v>31</v>
      </c>
      <c r="U758" t="s">
        <v>663</v>
      </c>
    </row>
    <row r="759" spans="1:21" x14ac:dyDescent="0.3">
      <c r="A759">
        <v>133</v>
      </c>
      <c r="B759">
        <v>6</v>
      </c>
      <c r="C759" t="s">
        <v>219</v>
      </c>
      <c r="D759" t="s">
        <v>660</v>
      </c>
      <c r="E759" t="s">
        <v>24</v>
      </c>
      <c r="F759" t="s">
        <v>31</v>
      </c>
      <c r="G759" t="s">
        <v>155</v>
      </c>
      <c r="H759" t="s">
        <v>71</v>
      </c>
      <c r="I759">
        <v>1</v>
      </c>
      <c r="J759" t="s">
        <v>16</v>
      </c>
      <c r="K759" t="s">
        <v>280</v>
      </c>
      <c r="L759" t="s">
        <v>276</v>
      </c>
      <c r="M759">
        <v>13</v>
      </c>
      <c r="U759" t="s">
        <v>663</v>
      </c>
    </row>
    <row r="760" spans="1:21" x14ac:dyDescent="0.3">
      <c r="A760">
        <v>134</v>
      </c>
      <c r="B760">
        <v>1</v>
      </c>
      <c r="C760" t="s">
        <v>216</v>
      </c>
      <c r="D760" t="s">
        <v>664</v>
      </c>
      <c r="E760" t="s">
        <v>28</v>
      </c>
      <c r="F760" t="s">
        <v>25</v>
      </c>
      <c r="G760" t="s">
        <v>156</v>
      </c>
      <c r="H760" t="s">
        <v>71</v>
      </c>
      <c r="I760">
        <v>1</v>
      </c>
      <c r="J760" t="s">
        <v>16</v>
      </c>
      <c r="K760" t="s">
        <v>275</v>
      </c>
      <c r="L760" t="s">
        <v>276</v>
      </c>
      <c r="M760">
        <v>33</v>
      </c>
      <c r="U760" t="s">
        <v>665</v>
      </c>
    </row>
    <row r="761" spans="1:21" x14ac:dyDescent="0.3">
      <c r="A761">
        <v>134</v>
      </c>
      <c r="B761">
        <v>2</v>
      </c>
      <c r="C761" t="s">
        <v>216</v>
      </c>
      <c r="D761" t="s">
        <v>664</v>
      </c>
      <c r="E761" t="s">
        <v>28</v>
      </c>
      <c r="F761" t="s">
        <v>25</v>
      </c>
      <c r="G761" t="s">
        <v>156</v>
      </c>
      <c r="H761" t="s">
        <v>71</v>
      </c>
      <c r="I761">
        <v>1</v>
      </c>
      <c r="J761" t="s">
        <v>16</v>
      </c>
      <c r="K761" t="s">
        <v>277</v>
      </c>
      <c r="L761" t="s">
        <v>276</v>
      </c>
      <c r="M761">
        <v>33</v>
      </c>
      <c r="U761" t="s">
        <v>665</v>
      </c>
    </row>
    <row r="762" spans="1:21" x14ac:dyDescent="0.3">
      <c r="A762">
        <v>134</v>
      </c>
      <c r="B762">
        <v>3</v>
      </c>
      <c r="C762" t="s">
        <v>216</v>
      </c>
      <c r="D762" t="s">
        <v>664</v>
      </c>
      <c r="E762" t="s">
        <v>28</v>
      </c>
      <c r="F762" t="s">
        <v>25</v>
      </c>
      <c r="G762" t="s">
        <v>156</v>
      </c>
      <c r="H762" t="s">
        <v>71</v>
      </c>
      <c r="I762">
        <v>1</v>
      </c>
      <c r="J762" t="s">
        <v>16</v>
      </c>
      <c r="K762" t="s">
        <v>884</v>
      </c>
      <c r="L762" t="s">
        <v>276</v>
      </c>
      <c r="M762">
        <v>32</v>
      </c>
      <c r="U762" t="s">
        <v>665</v>
      </c>
    </row>
    <row r="763" spans="1:21" x14ac:dyDescent="0.3">
      <c r="A763">
        <v>134</v>
      </c>
      <c r="B763">
        <v>4</v>
      </c>
      <c r="C763" t="s">
        <v>216</v>
      </c>
      <c r="D763" t="s">
        <v>664</v>
      </c>
      <c r="E763" t="s">
        <v>28</v>
      </c>
      <c r="F763" t="s">
        <v>25</v>
      </c>
      <c r="G763" t="s">
        <v>156</v>
      </c>
      <c r="H763" t="s">
        <v>71</v>
      </c>
      <c r="I763">
        <v>1</v>
      </c>
      <c r="J763" t="s">
        <v>16</v>
      </c>
      <c r="K763" t="s">
        <v>278</v>
      </c>
      <c r="L763" t="s">
        <v>413</v>
      </c>
      <c r="M763">
        <v>35</v>
      </c>
      <c r="U763" t="s">
        <v>665</v>
      </c>
    </row>
    <row r="764" spans="1:21" x14ac:dyDescent="0.3">
      <c r="A764">
        <v>134</v>
      </c>
      <c r="B764">
        <v>5</v>
      </c>
      <c r="C764" t="s">
        <v>216</v>
      </c>
      <c r="D764" t="s">
        <v>664</v>
      </c>
      <c r="E764" t="s">
        <v>28</v>
      </c>
      <c r="F764" t="s">
        <v>25</v>
      </c>
      <c r="G764" t="s">
        <v>156</v>
      </c>
      <c r="H764" t="s">
        <v>71</v>
      </c>
      <c r="I764">
        <v>1</v>
      </c>
      <c r="J764" t="s">
        <v>16</v>
      </c>
      <c r="K764" t="s">
        <v>279</v>
      </c>
      <c r="L764" t="s">
        <v>276</v>
      </c>
      <c r="M764">
        <v>33</v>
      </c>
      <c r="U764" t="s">
        <v>665</v>
      </c>
    </row>
    <row r="765" spans="1:21" x14ac:dyDescent="0.3">
      <c r="A765">
        <v>134</v>
      </c>
      <c r="B765">
        <v>6</v>
      </c>
      <c r="C765" t="s">
        <v>216</v>
      </c>
      <c r="D765" t="s">
        <v>664</v>
      </c>
      <c r="E765" t="s">
        <v>28</v>
      </c>
      <c r="F765" t="s">
        <v>25</v>
      </c>
      <c r="G765" t="s">
        <v>156</v>
      </c>
      <c r="H765" t="s">
        <v>71</v>
      </c>
      <c r="I765">
        <v>1</v>
      </c>
      <c r="J765" t="s">
        <v>16</v>
      </c>
      <c r="K765" t="s">
        <v>280</v>
      </c>
      <c r="L765" t="s">
        <v>276</v>
      </c>
      <c r="M765">
        <v>13</v>
      </c>
      <c r="U765" t="s">
        <v>665</v>
      </c>
    </row>
    <row r="766" spans="1:21" x14ac:dyDescent="0.3">
      <c r="A766">
        <v>135</v>
      </c>
      <c r="B766">
        <v>1</v>
      </c>
      <c r="C766" t="s">
        <v>216</v>
      </c>
      <c r="D766" t="s">
        <v>673</v>
      </c>
      <c r="E766" t="s">
        <v>28</v>
      </c>
      <c r="F766" t="s">
        <v>26</v>
      </c>
      <c r="G766" t="s">
        <v>156</v>
      </c>
      <c r="H766" t="s">
        <v>71</v>
      </c>
      <c r="I766">
        <v>1</v>
      </c>
      <c r="J766" t="s">
        <v>16</v>
      </c>
      <c r="K766" t="s">
        <v>275</v>
      </c>
      <c r="L766" t="s">
        <v>276</v>
      </c>
      <c r="M766">
        <v>27</v>
      </c>
      <c r="U766" t="s">
        <v>674</v>
      </c>
    </row>
    <row r="767" spans="1:21" x14ac:dyDescent="0.3">
      <c r="A767">
        <v>135</v>
      </c>
      <c r="B767">
        <v>2</v>
      </c>
      <c r="C767" t="s">
        <v>216</v>
      </c>
      <c r="D767" t="s">
        <v>673</v>
      </c>
      <c r="E767" t="s">
        <v>28</v>
      </c>
      <c r="F767" t="s">
        <v>26</v>
      </c>
      <c r="G767" t="s">
        <v>156</v>
      </c>
      <c r="H767" t="s">
        <v>71</v>
      </c>
      <c r="I767">
        <v>1</v>
      </c>
      <c r="J767" t="s">
        <v>16</v>
      </c>
      <c r="K767" t="s">
        <v>885</v>
      </c>
      <c r="L767" t="s">
        <v>276</v>
      </c>
      <c r="M767">
        <v>27</v>
      </c>
      <c r="U767" t="s">
        <v>674</v>
      </c>
    </row>
    <row r="768" spans="1:21" x14ac:dyDescent="0.3">
      <c r="A768">
        <v>135</v>
      </c>
      <c r="B768">
        <v>3</v>
      </c>
      <c r="C768" t="s">
        <v>216</v>
      </c>
      <c r="D768" t="s">
        <v>673</v>
      </c>
      <c r="E768" t="s">
        <v>28</v>
      </c>
      <c r="F768" t="s">
        <v>26</v>
      </c>
      <c r="G768" t="s">
        <v>156</v>
      </c>
      <c r="H768" t="s">
        <v>71</v>
      </c>
      <c r="I768">
        <v>1</v>
      </c>
      <c r="J768" t="s">
        <v>16</v>
      </c>
      <c r="K768" t="s">
        <v>277</v>
      </c>
      <c r="L768" t="s">
        <v>276</v>
      </c>
      <c r="M768">
        <v>27</v>
      </c>
      <c r="U768" t="s">
        <v>674</v>
      </c>
    </row>
    <row r="769" spans="1:21" x14ac:dyDescent="0.3">
      <c r="A769">
        <v>135</v>
      </c>
      <c r="B769">
        <v>4</v>
      </c>
      <c r="C769" t="s">
        <v>216</v>
      </c>
      <c r="D769" t="s">
        <v>673</v>
      </c>
      <c r="E769" t="s">
        <v>28</v>
      </c>
      <c r="F769" t="s">
        <v>26</v>
      </c>
      <c r="G769" t="s">
        <v>156</v>
      </c>
      <c r="H769" t="s">
        <v>71</v>
      </c>
      <c r="I769">
        <v>1</v>
      </c>
      <c r="J769" t="s">
        <v>16</v>
      </c>
      <c r="K769" t="s">
        <v>278</v>
      </c>
      <c r="L769" t="s">
        <v>276</v>
      </c>
      <c r="M769">
        <v>27</v>
      </c>
      <c r="U769" t="s">
        <v>674</v>
      </c>
    </row>
    <row r="770" spans="1:21" x14ac:dyDescent="0.3">
      <c r="A770">
        <v>135</v>
      </c>
      <c r="B770">
        <v>5</v>
      </c>
      <c r="C770" t="s">
        <v>216</v>
      </c>
      <c r="D770" t="s">
        <v>673</v>
      </c>
      <c r="E770" t="s">
        <v>28</v>
      </c>
      <c r="F770" t="s">
        <v>26</v>
      </c>
      <c r="G770" t="s">
        <v>156</v>
      </c>
      <c r="H770" t="s">
        <v>71</v>
      </c>
      <c r="I770">
        <v>1</v>
      </c>
      <c r="J770" t="s">
        <v>16</v>
      </c>
      <c r="K770" t="s">
        <v>279</v>
      </c>
      <c r="L770" t="s">
        <v>276</v>
      </c>
      <c r="M770">
        <v>27</v>
      </c>
      <c r="U770" t="s">
        <v>674</v>
      </c>
    </row>
    <row r="771" spans="1:21" x14ac:dyDescent="0.3">
      <c r="A771">
        <v>135</v>
      </c>
      <c r="B771">
        <v>6</v>
      </c>
      <c r="C771" t="s">
        <v>216</v>
      </c>
      <c r="D771" t="s">
        <v>673</v>
      </c>
      <c r="E771" t="s">
        <v>28</v>
      </c>
      <c r="F771" t="s">
        <v>26</v>
      </c>
      <c r="G771" t="s">
        <v>156</v>
      </c>
      <c r="H771" t="s">
        <v>71</v>
      </c>
      <c r="I771">
        <v>1</v>
      </c>
      <c r="J771" t="s">
        <v>16</v>
      </c>
      <c r="K771" t="s">
        <v>280</v>
      </c>
      <c r="L771" t="s">
        <v>276</v>
      </c>
      <c r="M771">
        <v>27</v>
      </c>
      <c r="U771" t="s">
        <v>674</v>
      </c>
    </row>
    <row r="772" spans="1:21" x14ac:dyDescent="0.3">
      <c r="A772">
        <v>136</v>
      </c>
      <c r="B772">
        <v>1</v>
      </c>
      <c r="C772" t="s">
        <v>216</v>
      </c>
      <c r="D772" t="s">
        <v>667</v>
      </c>
      <c r="E772" t="s">
        <v>28</v>
      </c>
      <c r="F772" t="s">
        <v>25</v>
      </c>
      <c r="G772" t="s">
        <v>159</v>
      </c>
      <c r="H772" t="s">
        <v>71</v>
      </c>
      <c r="I772">
        <v>1</v>
      </c>
      <c r="J772" t="s">
        <v>16</v>
      </c>
      <c r="K772" t="s">
        <v>275</v>
      </c>
      <c r="L772" t="s">
        <v>276</v>
      </c>
      <c r="M772">
        <v>33</v>
      </c>
      <c r="U772" t="s">
        <v>668</v>
      </c>
    </row>
    <row r="773" spans="1:21" x14ac:dyDescent="0.3">
      <c r="A773">
        <v>136</v>
      </c>
      <c r="B773">
        <v>2</v>
      </c>
      <c r="C773" t="s">
        <v>216</v>
      </c>
      <c r="D773" t="s">
        <v>667</v>
      </c>
      <c r="E773" t="s">
        <v>28</v>
      </c>
      <c r="F773" t="s">
        <v>25</v>
      </c>
      <c r="G773" t="s">
        <v>159</v>
      </c>
      <c r="H773" t="s">
        <v>71</v>
      </c>
      <c r="I773">
        <v>1</v>
      </c>
      <c r="J773" t="s">
        <v>16</v>
      </c>
      <c r="K773" t="s">
        <v>277</v>
      </c>
      <c r="L773" t="s">
        <v>276</v>
      </c>
      <c r="M773">
        <v>33</v>
      </c>
      <c r="U773" t="s">
        <v>668</v>
      </c>
    </row>
    <row r="774" spans="1:21" x14ac:dyDescent="0.3">
      <c r="A774">
        <v>136</v>
      </c>
      <c r="B774">
        <v>3</v>
      </c>
      <c r="C774" t="s">
        <v>216</v>
      </c>
      <c r="D774" t="s">
        <v>667</v>
      </c>
      <c r="E774" t="s">
        <v>28</v>
      </c>
      <c r="F774" t="s">
        <v>25</v>
      </c>
      <c r="G774" t="s">
        <v>159</v>
      </c>
      <c r="H774" t="s">
        <v>71</v>
      </c>
      <c r="I774">
        <v>1</v>
      </c>
      <c r="J774" t="s">
        <v>16</v>
      </c>
      <c r="K774" t="s">
        <v>278</v>
      </c>
      <c r="L774" t="s">
        <v>276</v>
      </c>
      <c r="M774">
        <v>33</v>
      </c>
      <c r="U774" t="s">
        <v>668</v>
      </c>
    </row>
    <row r="775" spans="1:21" x14ac:dyDescent="0.3">
      <c r="A775">
        <v>136</v>
      </c>
      <c r="B775">
        <v>4</v>
      </c>
      <c r="C775" t="s">
        <v>216</v>
      </c>
      <c r="D775" t="s">
        <v>667</v>
      </c>
      <c r="E775" t="s">
        <v>28</v>
      </c>
      <c r="F775" t="s">
        <v>25</v>
      </c>
      <c r="G775" t="s">
        <v>159</v>
      </c>
      <c r="H775" t="s">
        <v>71</v>
      </c>
      <c r="I775">
        <v>1</v>
      </c>
      <c r="J775" t="s">
        <v>16</v>
      </c>
      <c r="K775" t="s">
        <v>279</v>
      </c>
      <c r="L775" t="s">
        <v>276</v>
      </c>
      <c r="M775">
        <v>33</v>
      </c>
      <c r="U775" t="s">
        <v>668</v>
      </c>
    </row>
    <row r="776" spans="1:21" x14ac:dyDescent="0.3">
      <c r="A776">
        <v>136</v>
      </c>
      <c r="B776">
        <v>5</v>
      </c>
      <c r="C776" t="s">
        <v>216</v>
      </c>
      <c r="D776" t="s">
        <v>667</v>
      </c>
      <c r="E776" t="s">
        <v>28</v>
      </c>
      <c r="F776" t="s">
        <v>25</v>
      </c>
      <c r="G776" t="s">
        <v>159</v>
      </c>
      <c r="H776" t="s">
        <v>71</v>
      </c>
      <c r="I776">
        <v>1</v>
      </c>
      <c r="J776" t="s">
        <v>16</v>
      </c>
      <c r="K776" t="s">
        <v>280</v>
      </c>
      <c r="L776" t="s">
        <v>276</v>
      </c>
      <c r="M776">
        <v>13</v>
      </c>
      <c r="U776" t="s">
        <v>668</v>
      </c>
    </row>
    <row r="777" spans="1:21" x14ac:dyDescent="0.3">
      <c r="A777">
        <v>137</v>
      </c>
      <c r="B777">
        <v>1</v>
      </c>
      <c r="C777" t="s">
        <v>216</v>
      </c>
      <c r="D777" t="s">
        <v>670</v>
      </c>
      <c r="E777" t="s">
        <v>28</v>
      </c>
      <c r="F777" t="s">
        <v>21</v>
      </c>
      <c r="G777" t="s">
        <v>159</v>
      </c>
      <c r="H777" t="s">
        <v>71</v>
      </c>
      <c r="I777">
        <v>1</v>
      </c>
      <c r="J777" t="s">
        <v>16</v>
      </c>
      <c r="K777" t="s">
        <v>275</v>
      </c>
      <c r="L777" t="s">
        <v>289</v>
      </c>
      <c r="M777">
        <v>38</v>
      </c>
      <c r="U777" t="s">
        <v>671</v>
      </c>
    </row>
    <row r="778" spans="1:21" x14ac:dyDescent="0.3">
      <c r="A778">
        <v>137</v>
      </c>
      <c r="B778">
        <v>2</v>
      </c>
      <c r="C778" t="s">
        <v>216</v>
      </c>
      <c r="D778" t="s">
        <v>670</v>
      </c>
      <c r="E778" t="s">
        <v>28</v>
      </c>
      <c r="F778" t="s">
        <v>21</v>
      </c>
      <c r="G778" t="s">
        <v>159</v>
      </c>
      <c r="H778" t="s">
        <v>71</v>
      </c>
      <c r="I778">
        <v>1</v>
      </c>
      <c r="J778" t="s">
        <v>16</v>
      </c>
      <c r="K778" t="s">
        <v>885</v>
      </c>
      <c r="L778" t="s">
        <v>413</v>
      </c>
      <c r="M778">
        <v>38</v>
      </c>
      <c r="U778" t="s">
        <v>671</v>
      </c>
    </row>
    <row r="779" spans="1:21" x14ac:dyDescent="0.3">
      <c r="A779">
        <v>137</v>
      </c>
      <c r="B779">
        <v>3</v>
      </c>
      <c r="C779" t="s">
        <v>216</v>
      </c>
      <c r="D779" t="s">
        <v>670</v>
      </c>
      <c r="E779" t="s">
        <v>28</v>
      </c>
      <c r="F779" t="s">
        <v>21</v>
      </c>
      <c r="G779" t="s">
        <v>159</v>
      </c>
      <c r="H779" t="s">
        <v>71</v>
      </c>
      <c r="I779">
        <v>1</v>
      </c>
      <c r="J779" t="s">
        <v>16</v>
      </c>
      <c r="K779" t="s">
        <v>277</v>
      </c>
      <c r="L779" t="s">
        <v>276</v>
      </c>
      <c r="M779">
        <v>35</v>
      </c>
      <c r="U779" t="s">
        <v>671</v>
      </c>
    </row>
    <row r="780" spans="1:21" x14ac:dyDescent="0.3">
      <c r="A780">
        <v>137</v>
      </c>
      <c r="B780">
        <v>4</v>
      </c>
      <c r="C780" t="s">
        <v>216</v>
      </c>
      <c r="D780" t="s">
        <v>670</v>
      </c>
      <c r="E780" t="s">
        <v>28</v>
      </c>
      <c r="F780" t="s">
        <v>21</v>
      </c>
      <c r="G780" t="s">
        <v>159</v>
      </c>
      <c r="H780" t="s">
        <v>71</v>
      </c>
      <c r="I780">
        <v>1</v>
      </c>
      <c r="J780" t="s">
        <v>16</v>
      </c>
      <c r="K780" t="s">
        <v>884</v>
      </c>
      <c r="L780" t="s">
        <v>276</v>
      </c>
      <c r="M780">
        <v>35</v>
      </c>
      <c r="U780" t="s">
        <v>671</v>
      </c>
    </row>
    <row r="781" spans="1:21" x14ac:dyDescent="0.3">
      <c r="A781">
        <v>137</v>
      </c>
      <c r="B781">
        <v>5</v>
      </c>
      <c r="C781" t="s">
        <v>216</v>
      </c>
      <c r="D781" t="s">
        <v>670</v>
      </c>
      <c r="E781" t="s">
        <v>28</v>
      </c>
      <c r="F781" t="s">
        <v>21</v>
      </c>
      <c r="G781" t="s">
        <v>159</v>
      </c>
      <c r="H781" t="s">
        <v>71</v>
      </c>
      <c r="I781">
        <v>1</v>
      </c>
      <c r="J781" t="s">
        <v>16</v>
      </c>
      <c r="K781" t="s">
        <v>278</v>
      </c>
      <c r="L781" t="s">
        <v>289</v>
      </c>
      <c r="M781">
        <v>38</v>
      </c>
      <c r="U781" t="s">
        <v>671</v>
      </c>
    </row>
    <row r="782" spans="1:21" x14ac:dyDescent="0.3">
      <c r="A782">
        <v>137</v>
      </c>
      <c r="B782">
        <v>6</v>
      </c>
      <c r="C782" t="s">
        <v>216</v>
      </c>
      <c r="D782" t="s">
        <v>670</v>
      </c>
      <c r="E782" t="s">
        <v>28</v>
      </c>
      <c r="F782" t="s">
        <v>21</v>
      </c>
      <c r="G782" t="s">
        <v>159</v>
      </c>
      <c r="H782" t="s">
        <v>71</v>
      </c>
      <c r="I782">
        <v>1</v>
      </c>
      <c r="J782" t="s">
        <v>16</v>
      </c>
      <c r="K782" t="s">
        <v>279</v>
      </c>
      <c r="L782" t="s">
        <v>276</v>
      </c>
      <c r="M782">
        <v>35</v>
      </c>
      <c r="U782" t="s">
        <v>671</v>
      </c>
    </row>
    <row r="783" spans="1:21" x14ac:dyDescent="0.3">
      <c r="A783">
        <v>137</v>
      </c>
      <c r="B783">
        <v>7</v>
      </c>
      <c r="C783" t="s">
        <v>216</v>
      </c>
      <c r="D783" t="s">
        <v>670</v>
      </c>
      <c r="E783" t="s">
        <v>28</v>
      </c>
      <c r="F783" t="s">
        <v>21</v>
      </c>
      <c r="G783" t="s">
        <v>159</v>
      </c>
      <c r="H783" t="s">
        <v>71</v>
      </c>
      <c r="I783">
        <v>1</v>
      </c>
      <c r="J783" t="s">
        <v>16</v>
      </c>
      <c r="K783" t="s">
        <v>280</v>
      </c>
      <c r="L783" t="s">
        <v>276</v>
      </c>
      <c r="M783">
        <v>33</v>
      </c>
      <c r="U783" t="s">
        <v>671</v>
      </c>
    </row>
    <row r="784" spans="1:21" x14ac:dyDescent="0.3">
      <c r="A784">
        <v>137</v>
      </c>
      <c r="B784">
        <v>8</v>
      </c>
      <c r="C784" t="s">
        <v>216</v>
      </c>
      <c r="D784" t="s">
        <v>670</v>
      </c>
      <c r="E784" t="s">
        <v>28</v>
      </c>
      <c r="F784" t="s">
        <v>21</v>
      </c>
      <c r="G784" t="s">
        <v>159</v>
      </c>
      <c r="H784" t="s">
        <v>71</v>
      </c>
      <c r="I784">
        <v>1</v>
      </c>
      <c r="J784" t="s">
        <v>16</v>
      </c>
      <c r="K784" t="s">
        <v>416</v>
      </c>
      <c r="L784" t="s">
        <v>417</v>
      </c>
      <c r="M784">
        <v>47</v>
      </c>
      <c r="O784">
        <v>57</v>
      </c>
      <c r="S784" t="s">
        <v>886</v>
      </c>
      <c r="U784" t="s">
        <v>671</v>
      </c>
    </row>
    <row r="785" spans="1:21" x14ac:dyDescent="0.3">
      <c r="A785">
        <v>138</v>
      </c>
      <c r="B785">
        <v>1</v>
      </c>
      <c r="C785" t="s">
        <v>216</v>
      </c>
      <c r="D785" t="s">
        <v>701</v>
      </c>
      <c r="E785" t="s">
        <v>24</v>
      </c>
      <c r="F785" t="s">
        <v>25</v>
      </c>
      <c r="G785" t="s">
        <v>703</v>
      </c>
      <c r="H785" t="s">
        <v>71</v>
      </c>
      <c r="I785">
        <v>1</v>
      </c>
      <c r="J785" t="s">
        <v>16</v>
      </c>
      <c r="K785" t="s">
        <v>275</v>
      </c>
      <c r="L785" t="s">
        <v>413</v>
      </c>
      <c r="M785">
        <v>36</v>
      </c>
      <c r="U785" t="s">
        <v>712</v>
      </c>
    </row>
    <row r="786" spans="1:21" x14ac:dyDescent="0.3">
      <c r="A786">
        <v>138</v>
      </c>
      <c r="B786">
        <v>2</v>
      </c>
      <c r="C786" t="s">
        <v>216</v>
      </c>
      <c r="D786" t="s">
        <v>701</v>
      </c>
      <c r="E786" t="s">
        <v>24</v>
      </c>
      <c r="F786" t="s">
        <v>25</v>
      </c>
      <c r="G786" t="s">
        <v>703</v>
      </c>
      <c r="H786" t="s">
        <v>71</v>
      </c>
      <c r="I786">
        <v>1</v>
      </c>
      <c r="J786" t="s">
        <v>16</v>
      </c>
      <c r="K786" t="s">
        <v>277</v>
      </c>
      <c r="L786" t="s">
        <v>276</v>
      </c>
      <c r="M786">
        <v>33</v>
      </c>
      <c r="U786" t="s">
        <v>712</v>
      </c>
    </row>
    <row r="787" spans="1:21" x14ac:dyDescent="0.3">
      <c r="A787">
        <v>138</v>
      </c>
      <c r="B787">
        <v>3</v>
      </c>
      <c r="C787" t="s">
        <v>216</v>
      </c>
      <c r="D787" t="s">
        <v>701</v>
      </c>
      <c r="E787" t="s">
        <v>24</v>
      </c>
      <c r="F787" t="s">
        <v>25</v>
      </c>
      <c r="G787" t="s">
        <v>703</v>
      </c>
      <c r="H787" t="s">
        <v>71</v>
      </c>
      <c r="I787">
        <v>1</v>
      </c>
      <c r="J787" t="s">
        <v>16</v>
      </c>
      <c r="K787" t="s">
        <v>884</v>
      </c>
      <c r="L787" t="s">
        <v>276</v>
      </c>
      <c r="M787">
        <v>33</v>
      </c>
      <c r="U787" t="s">
        <v>712</v>
      </c>
    </row>
    <row r="788" spans="1:21" x14ac:dyDescent="0.3">
      <c r="A788">
        <v>138</v>
      </c>
      <c r="B788">
        <v>4</v>
      </c>
      <c r="C788" t="s">
        <v>216</v>
      </c>
      <c r="D788" t="s">
        <v>701</v>
      </c>
      <c r="E788" t="s">
        <v>24</v>
      </c>
      <c r="F788" t="s">
        <v>25</v>
      </c>
      <c r="G788" t="s">
        <v>703</v>
      </c>
      <c r="H788" t="s">
        <v>71</v>
      </c>
      <c r="I788">
        <v>1</v>
      </c>
      <c r="J788" t="s">
        <v>16</v>
      </c>
      <c r="K788" t="s">
        <v>278</v>
      </c>
      <c r="L788" t="s">
        <v>276</v>
      </c>
      <c r="M788">
        <v>33</v>
      </c>
      <c r="U788" t="s">
        <v>712</v>
      </c>
    </row>
    <row r="789" spans="1:21" x14ac:dyDescent="0.3">
      <c r="A789">
        <v>138</v>
      </c>
      <c r="B789">
        <v>5</v>
      </c>
      <c r="C789" t="s">
        <v>216</v>
      </c>
      <c r="D789" t="s">
        <v>701</v>
      </c>
      <c r="E789" t="s">
        <v>24</v>
      </c>
      <c r="F789" t="s">
        <v>25</v>
      </c>
      <c r="G789" t="s">
        <v>703</v>
      </c>
      <c r="H789" t="s">
        <v>71</v>
      </c>
      <c r="I789">
        <v>1</v>
      </c>
      <c r="J789" t="s">
        <v>16</v>
      </c>
      <c r="K789" t="s">
        <v>279</v>
      </c>
      <c r="L789" t="s">
        <v>276</v>
      </c>
      <c r="M789">
        <v>33</v>
      </c>
      <c r="U789" t="s">
        <v>712</v>
      </c>
    </row>
    <row r="790" spans="1:21" x14ac:dyDescent="0.3">
      <c r="A790">
        <v>138</v>
      </c>
      <c r="B790">
        <v>6</v>
      </c>
      <c r="C790" t="s">
        <v>216</v>
      </c>
      <c r="D790" t="s">
        <v>701</v>
      </c>
      <c r="E790" t="s">
        <v>24</v>
      </c>
      <c r="F790" t="s">
        <v>25</v>
      </c>
      <c r="G790" t="s">
        <v>703</v>
      </c>
      <c r="H790" t="s">
        <v>71</v>
      </c>
      <c r="I790">
        <v>1</v>
      </c>
      <c r="J790" t="s">
        <v>16</v>
      </c>
      <c r="K790" t="s">
        <v>280</v>
      </c>
      <c r="L790" t="s">
        <v>276</v>
      </c>
      <c r="M790">
        <v>14</v>
      </c>
      <c r="U790" t="s">
        <v>712</v>
      </c>
    </row>
    <row r="791" spans="1:21" x14ac:dyDescent="0.3">
      <c r="A791">
        <v>139</v>
      </c>
      <c r="B791">
        <v>1</v>
      </c>
      <c r="C791" t="s">
        <v>216</v>
      </c>
      <c r="D791" t="s">
        <v>706</v>
      </c>
      <c r="E791" t="s">
        <v>24</v>
      </c>
      <c r="F791" t="s">
        <v>25</v>
      </c>
      <c r="G791" t="s">
        <v>703</v>
      </c>
      <c r="H791" t="s">
        <v>71</v>
      </c>
      <c r="I791">
        <v>1</v>
      </c>
      <c r="J791" t="s">
        <v>16</v>
      </c>
      <c r="K791" t="s">
        <v>275</v>
      </c>
      <c r="L791" t="s">
        <v>276</v>
      </c>
      <c r="M791">
        <v>29</v>
      </c>
      <c r="U791" t="s">
        <v>713</v>
      </c>
    </row>
    <row r="792" spans="1:21" x14ac:dyDescent="0.3">
      <c r="A792">
        <v>139</v>
      </c>
      <c r="B792">
        <v>2</v>
      </c>
      <c r="C792" t="s">
        <v>216</v>
      </c>
      <c r="D792" t="s">
        <v>706</v>
      </c>
      <c r="E792" t="s">
        <v>24</v>
      </c>
      <c r="F792" t="s">
        <v>25</v>
      </c>
      <c r="G792" t="s">
        <v>703</v>
      </c>
      <c r="H792" t="s">
        <v>71</v>
      </c>
      <c r="I792">
        <v>1</v>
      </c>
      <c r="J792" t="s">
        <v>16</v>
      </c>
      <c r="K792" t="s">
        <v>277</v>
      </c>
      <c r="L792" t="s">
        <v>276</v>
      </c>
      <c r="M792">
        <v>29</v>
      </c>
      <c r="U792" t="s">
        <v>713</v>
      </c>
    </row>
    <row r="793" spans="1:21" x14ac:dyDescent="0.3">
      <c r="A793">
        <v>139</v>
      </c>
      <c r="B793">
        <v>3</v>
      </c>
      <c r="C793" t="s">
        <v>216</v>
      </c>
      <c r="D793" t="s">
        <v>706</v>
      </c>
      <c r="E793" t="s">
        <v>24</v>
      </c>
      <c r="F793" t="s">
        <v>25</v>
      </c>
      <c r="G793" t="s">
        <v>703</v>
      </c>
      <c r="H793" t="s">
        <v>71</v>
      </c>
      <c r="I793">
        <v>1</v>
      </c>
      <c r="J793" t="s">
        <v>16</v>
      </c>
      <c r="K793" t="s">
        <v>278</v>
      </c>
      <c r="L793" t="s">
        <v>276</v>
      </c>
      <c r="M793">
        <v>29</v>
      </c>
      <c r="U793" t="s">
        <v>713</v>
      </c>
    </row>
    <row r="794" spans="1:21" x14ac:dyDescent="0.3">
      <c r="A794">
        <v>139</v>
      </c>
      <c r="B794">
        <v>4</v>
      </c>
      <c r="C794" t="s">
        <v>216</v>
      </c>
      <c r="D794" t="s">
        <v>706</v>
      </c>
      <c r="E794" t="s">
        <v>24</v>
      </c>
      <c r="F794" t="s">
        <v>25</v>
      </c>
      <c r="G794" t="s">
        <v>703</v>
      </c>
      <c r="H794" t="s">
        <v>71</v>
      </c>
      <c r="I794">
        <v>1</v>
      </c>
      <c r="J794" t="s">
        <v>16</v>
      </c>
      <c r="K794" t="s">
        <v>279</v>
      </c>
      <c r="L794" t="s">
        <v>276</v>
      </c>
      <c r="M794">
        <v>29</v>
      </c>
      <c r="U794" t="s">
        <v>713</v>
      </c>
    </row>
    <row r="795" spans="1:21" x14ac:dyDescent="0.3">
      <c r="A795">
        <v>139</v>
      </c>
      <c r="B795">
        <v>5</v>
      </c>
      <c r="C795" t="s">
        <v>216</v>
      </c>
      <c r="D795" t="s">
        <v>706</v>
      </c>
      <c r="E795" t="s">
        <v>24</v>
      </c>
      <c r="F795" t="s">
        <v>25</v>
      </c>
      <c r="G795" t="s">
        <v>703</v>
      </c>
      <c r="H795" t="s">
        <v>71</v>
      </c>
      <c r="I795">
        <v>1</v>
      </c>
      <c r="J795" t="s">
        <v>16</v>
      </c>
      <c r="K795" t="s">
        <v>280</v>
      </c>
      <c r="L795" t="s">
        <v>276</v>
      </c>
      <c r="M795">
        <v>13</v>
      </c>
      <c r="U795" t="s">
        <v>713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5C14-0044-409F-9F29-64261E291449}">
  <dimension ref="A1:N153"/>
  <sheetViews>
    <sheetView workbookViewId="0">
      <selection activeCell="R51" sqref="R51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27.21875" bestFit="1" customWidth="1"/>
    <col min="4" max="4" width="9.33203125" bestFit="1" customWidth="1"/>
    <col min="5" max="5" width="10.88671875" bestFit="1" customWidth="1"/>
    <col min="6" max="6" width="5.5546875" bestFit="1" customWidth="1"/>
    <col min="7" max="7" width="7.88671875" bestFit="1" customWidth="1"/>
    <col min="8" max="9" width="7.44140625" bestFit="1" customWidth="1"/>
    <col min="10" max="10" width="11.21875" bestFit="1" customWidth="1"/>
    <col min="11" max="11" width="14.77734375" bestFit="1" customWidth="1"/>
    <col min="12" max="12" width="12.77734375" bestFit="1" customWidth="1"/>
    <col min="13" max="13" width="16.44140625" bestFit="1" customWidth="1"/>
    <col min="14" max="14" width="14.44140625" customWidth="1"/>
    <col min="15" max="15" width="7.44140625" bestFit="1" customWidth="1"/>
    <col min="16" max="16" width="11.21875" bestFit="1" customWidth="1"/>
    <col min="17" max="17" width="14.77734375" bestFit="1" customWidth="1"/>
    <col min="18" max="18" width="12.77734375" bestFit="1" customWidth="1"/>
    <col min="19" max="19" width="16.44140625" bestFit="1" customWidth="1"/>
    <col min="20" max="20" width="14.44140625" bestFit="1" customWidth="1"/>
    <col min="21" max="21" width="27.21875" bestFit="1" customWidth="1"/>
  </cols>
  <sheetData>
    <row r="1" spans="1:14" x14ac:dyDescent="0.3">
      <c r="A1" t="s">
        <v>248</v>
      </c>
      <c r="B1" t="s">
        <v>923</v>
      </c>
      <c r="C1" t="s">
        <v>247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878</v>
      </c>
      <c r="L1" t="s">
        <v>257</v>
      </c>
      <c r="M1" t="s">
        <v>258</v>
      </c>
      <c r="N1" t="s">
        <v>259</v>
      </c>
    </row>
    <row r="2" spans="1:14" x14ac:dyDescent="0.3">
      <c r="A2">
        <v>1</v>
      </c>
      <c r="B2">
        <v>1</v>
      </c>
      <c r="C2" t="s">
        <v>262</v>
      </c>
      <c r="D2" t="s">
        <v>10</v>
      </c>
      <c r="E2" t="s">
        <v>879</v>
      </c>
      <c r="F2" t="s">
        <v>276</v>
      </c>
      <c r="G2">
        <v>21</v>
      </c>
    </row>
    <row r="3" spans="1:14" x14ac:dyDescent="0.3">
      <c r="A3">
        <v>2</v>
      </c>
      <c r="B3">
        <v>1</v>
      </c>
      <c r="C3" t="s">
        <v>263</v>
      </c>
      <c r="D3" t="s">
        <v>10</v>
      </c>
      <c r="E3" t="s">
        <v>879</v>
      </c>
      <c r="F3" t="s">
        <v>276</v>
      </c>
      <c r="G3">
        <v>21</v>
      </c>
    </row>
    <row r="4" spans="1:14" x14ac:dyDescent="0.3">
      <c r="A4">
        <v>3</v>
      </c>
      <c r="B4">
        <v>1</v>
      </c>
      <c r="C4" t="s">
        <v>264</v>
      </c>
      <c r="D4" t="s">
        <v>10</v>
      </c>
      <c r="E4" t="s">
        <v>879</v>
      </c>
      <c r="F4" t="s">
        <v>276</v>
      </c>
      <c r="G4">
        <v>21</v>
      </c>
    </row>
    <row r="5" spans="1:14" x14ac:dyDescent="0.3">
      <c r="A5">
        <v>4</v>
      </c>
      <c r="B5">
        <v>1</v>
      </c>
      <c r="C5" t="s">
        <v>265</v>
      </c>
      <c r="D5" t="s">
        <v>10</v>
      </c>
      <c r="E5" t="s">
        <v>880</v>
      </c>
      <c r="F5" t="s">
        <v>413</v>
      </c>
      <c r="G5">
        <v>35</v>
      </c>
    </row>
    <row r="6" spans="1:14" x14ac:dyDescent="0.3">
      <c r="A6">
        <v>5</v>
      </c>
      <c r="B6">
        <v>1</v>
      </c>
      <c r="C6" t="s">
        <v>266</v>
      </c>
      <c r="D6" t="s">
        <v>10</v>
      </c>
      <c r="E6" t="s">
        <v>880</v>
      </c>
      <c r="F6" t="s">
        <v>413</v>
      </c>
      <c r="G6">
        <v>35</v>
      </c>
    </row>
    <row r="7" spans="1:14" x14ac:dyDescent="0.3">
      <c r="A7">
        <v>6</v>
      </c>
      <c r="B7">
        <v>1</v>
      </c>
      <c r="C7" t="s">
        <v>267</v>
      </c>
      <c r="D7" t="s">
        <v>10</v>
      </c>
      <c r="E7" t="s">
        <v>880</v>
      </c>
      <c r="F7" t="s">
        <v>289</v>
      </c>
      <c r="G7">
        <v>38</v>
      </c>
    </row>
    <row r="8" spans="1:14" x14ac:dyDescent="0.3">
      <c r="A8">
        <v>6</v>
      </c>
      <c r="B8">
        <v>2</v>
      </c>
      <c r="C8" t="s">
        <v>267</v>
      </c>
      <c r="D8" t="s">
        <v>10</v>
      </c>
      <c r="E8" t="s">
        <v>880</v>
      </c>
      <c r="F8" t="s">
        <v>417</v>
      </c>
      <c r="G8">
        <v>54</v>
      </c>
      <c r="H8">
        <v>5</v>
      </c>
      <c r="I8">
        <v>61</v>
      </c>
      <c r="J8">
        <v>7</v>
      </c>
    </row>
    <row r="9" spans="1:14" x14ac:dyDescent="0.3">
      <c r="A9">
        <v>7</v>
      </c>
      <c r="B9">
        <v>1</v>
      </c>
      <c r="C9" t="s">
        <v>268</v>
      </c>
      <c r="D9" t="s">
        <v>10</v>
      </c>
      <c r="E9" t="s">
        <v>881</v>
      </c>
      <c r="F9" t="s">
        <v>276</v>
      </c>
      <c r="G9">
        <v>21</v>
      </c>
    </row>
    <row r="10" spans="1:14" x14ac:dyDescent="0.3">
      <c r="A10">
        <v>8</v>
      </c>
      <c r="B10">
        <v>1</v>
      </c>
      <c r="C10" t="s">
        <v>269</v>
      </c>
      <c r="D10" t="s">
        <v>10</v>
      </c>
      <c r="E10" t="s">
        <v>881</v>
      </c>
      <c r="F10" t="s">
        <v>276</v>
      </c>
      <c r="G10">
        <v>21</v>
      </c>
    </row>
    <row r="11" spans="1:14" x14ac:dyDescent="0.3">
      <c r="A11">
        <v>9</v>
      </c>
      <c r="B11">
        <v>1</v>
      </c>
      <c r="C11" t="s">
        <v>877</v>
      </c>
      <c r="D11" t="s">
        <v>10</v>
      </c>
      <c r="E11" t="s">
        <v>881</v>
      </c>
      <c r="F11" t="s">
        <v>276</v>
      </c>
      <c r="G11">
        <v>21</v>
      </c>
    </row>
    <row r="12" spans="1:14" x14ac:dyDescent="0.3">
      <c r="A12">
        <v>10</v>
      </c>
      <c r="B12">
        <v>1</v>
      </c>
      <c r="C12" t="s">
        <v>270</v>
      </c>
      <c r="D12" t="s">
        <v>10</v>
      </c>
      <c r="E12" t="s">
        <v>882</v>
      </c>
      <c r="F12" t="s">
        <v>289</v>
      </c>
      <c r="G12">
        <v>31</v>
      </c>
    </row>
    <row r="13" spans="1:14" x14ac:dyDescent="0.3">
      <c r="A13">
        <v>10</v>
      </c>
      <c r="B13">
        <v>2</v>
      </c>
      <c r="C13" t="s">
        <v>270</v>
      </c>
      <c r="D13" t="s">
        <v>10</v>
      </c>
      <c r="E13" t="s">
        <v>882</v>
      </c>
      <c r="F13" t="s">
        <v>417</v>
      </c>
      <c r="G13">
        <v>35</v>
      </c>
      <c r="I13">
        <v>45</v>
      </c>
    </row>
    <row r="14" spans="1:14" x14ac:dyDescent="0.3">
      <c r="A14">
        <v>11</v>
      </c>
      <c r="B14">
        <v>1</v>
      </c>
      <c r="C14" t="s">
        <v>271</v>
      </c>
      <c r="D14" t="s">
        <v>10</v>
      </c>
      <c r="E14" t="s">
        <v>882</v>
      </c>
      <c r="F14" t="s">
        <v>289</v>
      </c>
      <c r="G14">
        <v>31</v>
      </c>
    </row>
    <row r="15" spans="1:14" x14ac:dyDescent="0.3">
      <c r="A15">
        <v>11</v>
      </c>
      <c r="B15">
        <v>2</v>
      </c>
      <c r="C15" t="s">
        <v>271</v>
      </c>
      <c r="D15" t="s">
        <v>10</v>
      </c>
      <c r="E15" t="s">
        <v>882</v>
      </c>
      <c r="F15" t="s">
        <v>417</v>
      </c>
      <c r="G15">
        <v>35</v>
      </c>
      <c r="I15">
        <v>45</v>
      </c>
    </row>
    <row r="16" spans="1:14" x14ac:dyDescent="0.3">
      <c r="A16">
        <v>12</v>
      </c>
      <c r="B16">
        <v>1</v>
      </c>
      <c r="C16" t="s">
        <v>272</v>
      </c>
      <c r="D16" t="s">
        <v>10</v>
      </c>
    </row>
    <row r="17" spans="1:10" x14ac:dyDescent="0.3">
      <c r="A17">
        <v>13</v>
      </c>
      <c r="B17">
        <v>1</v>
      </c>
      <c r="C17" t="s">
        <v>273</v>
      </c>
      <c r="D17" t="s">
        <v>10</v>
      </c>
    </row>
    <row r="18" spans="1:10" x14ac:dyDescent="0.3">
      <c r="A18">
        <v>14</v>
      </c>
      <c r="B18">
        <v>1</v>
      </c>
      <c r="C18" t="s">
        <v>431</v>
      </c>
      <c r="D18" t="s">
        <v>10</v>
      </c>
      <c r="E18" t="s">
        <v>879</v>
      </c>
      <c r="F18" t="s">
        <v>276</v>
      </c>
      <c r="G18">
        <v>22</v>
      </c>
    </row>
    <row r="19" spans="1:10" x14ac:dyDescent="0.3">
      <c r="A19">
        <v>15</v>
      </c>
      <c r="B19">
        <v>1</v>
      </c>
      <c r="C19" t="s">
        <v>433</v>
      </c>
      <c r="D19" t="s">
        <v>10</v>
      </c>
      <c r="E19" t="s">
        <v>879</v>
      </c>
      <c r="F19" t="s">
        <v>276</v>
      </c>
      <c r="G19">
        <v>22</v>
      </c>
    </row>
    <row r="20" spans="1:10" x14ac:dyDescent="0.3">
      <c r="A20">
        <v>16</v>
      </c>
      <c r="B20">
        <v>1</v>
      </c>
      <c r="C20" t="s">
        <v>434</v>
      </c>
      <c r="D20" t="s">
        <v>10</v>
      </c>
      <c r="E20" t="s">
        <v>879</v>
      </c>
      <c r="F20" t="s">
        <v>276</v>
      </c>
      <c r="G20">
        <v>24</v>
      </c>
    </row>
    <row r="21" spans="1:10" x14ac:dyDescent="0.3">
      <c r="A21">
        <v>17</v>
      </c>
      <c r="B21">
        <v>1</v>
      </c>
      <c r="C21" t="s">
        <v>436</v>
      </c>
      <c r="D21" t="s">
        <v>10</v>
      </c>
      <c r="E21" t="s">
        <v>879</v>
      </c>
      <c r="F21" t="s">
        <v>276</v>
      </c>
      <c r="G21">
        <v>24</v>
      </c>
    </row>
    <row r="22" spans="1:10" x14ac:dyDescent="0.3">
      <c r="A22">
        <v>18</v>
      </c>
      <c r="B22">
        <v>1</v>
      </c>
      <c r="C22" t="s">
        <v>437</v>
      </c>
      <c r="D22" t="s">
        <v>10</v>
      </c>
      <c r="E22" t="s">
        <v>879</v>
      </c>
      <c r="F22" t="s">
        <v>276</v>
      </c>
      <c r="G22">
        <v>24</v>
      </c>
    </row>
    <row r="23" spans="1:10" x14ac:dyDescent="0.3">
      <c r="A23">
        <v>19</v>
      </c>
      <c r="B23">
        <v>1</v>
      </c>
      <c r="C23" t="s">
        <v>439</v>
      </c>
      <c r="D23" t="s">
        <v>10</v>
      </c>
      <c r="E23" t="s">
        <v>879</v>
      </c>
      <c r="F23" t="s">
        <v>413</v>
      </c>
      <c r="G23">
        <v>27</v>
      </c>
    </row>
    <row r="24" spans="1:10" x14ac:dyDescent="0.3">
      <c r="A24">
        <v>20</v>
      </c>
      <c r="B24">
        <v>1</v>
      </c>
      <c r="C24" t="s">
        <v>440</v>
      </c>
      <c r="D24" t="s">
        <v>10</v>
      </c>
      <c r="E24" t="s">
        <v>880</v>
      </c>
      <c r="F24" t="s">
        <v>289</v>
      </c>
      <c r="G24">
        <v>29</v>
      </c>
    </row>
    <row r="25" spans="1:10" x14ac:dyDescent="0.3">
      <c r="A25">
        <v>21</v>
      </c>
      <c r="B25">
        <v>1</v>
      </c>
      <c r="C25" t="s">
        <v>442</v>
      </c>
      <c r="D25" t="s">
        <v>10</v>
      </c>
      <c r="E25" t="s">
        <v>880</v>
      </c>
      <c r="F25" t="s">
        <v>289</v>
      </c>
      <c r="G25">
        <v>29</v>
      </c>
    </row>
    <row r="26" spans="1:10" x14ac:dyDescent="0.3">
      <c r="A26">
        <v>21</v>
      </c>
      <c r="B26">
        <v>2</v>
      </c>
      <c r="C26" t="s">
        <v>442</v>
      </c>
      <c r="D26" t="s">
        <v>10</v>
      </c>
      <c r="E26" t="s">
        <v>880</v>
      </c>
      <c r="F26" t="s">
        <v>417</v>
      </c>
      <c r="G26">
        <v>39</v>
      </c>
      <c r="I26">
        <v>49</v>
      </c>
    </row>
    <row r="27" spans="1:10" x14ac:dyDescent="0.3">
      <c r="A27">
        <v>22</v>
      </c>
      <c r="B27">
        <v>1</v>
      </c>
      <c r="C27" t="s">
        <v>443</v>
      </c>
      <c r="D27" t="s">
        <v>10</v>
      </c>
      <c r="E27" t="s">
        <v>880</v>
      </c>
      <c r="F27" t="s">
        <v>289</v>
      </c>
      <c r="G27">
        <v>32</v>
      </c>
    </row>
    <row r="28" spans="1:10" x14ac:dyDescent="0.3">
      <c r="A28">
        <v>23</v>
      </c>
      <c r="B28">
        <v>1</v>
      </c>
      <c r="C28" t="s">
        <v>444</v>
      </c>
      <c r="D28" t="s">
        <v>10</v>
      </c>
      <c r="E28" t="s">
        <v>879</v>
      </c>
      <c r="F28" t="s">
        <v>276</v>
      </c>
      <c r="G28">
        <v>22</v>
      </c>
    </row>
    <row r="29" spans="1:10" x14ac:dyDescent="0.3">
      <c r="A29">
        <v>24</v>
      </c>
      <c r="B29">
        <v>1</v>
      </c>
      <c r="C29" t="s">
        <v>446</v>
      </c>
      <c r="D29" t="s">
        <v>10</v>
      </c>
      <c r="E29" t="s">
        <v>879</v>
      </c>
      <c r="F29" t="s">
        <v>276</v>
      </c>
      <c r="G29">
        <v>22</v>
      </c>
    </row>
    <row r="30" spans="1:10" x14ac:dyDescent="0.3">
      <c r="A30">
        <v>25</v>
      </c>
      <c r="B30">
        <v>1</v>
      </c>
      <c r="C30" t="s">
        <v>447</v>
      </c>
      <c r="D30" t="s">
        <v>10</v>
      </c>
      <c r="E30" t="s">
        <v>882</v>
      </c>
      <c r="F30" t="s">
        <v>289</v>
      </c>
      <c r="G30">
        <v>28</v>
      </c>
    </row>
    <row r="31" spans="1:10" x14ac:dyDescent="0.3">
      <c r="A31">
        <v>25</v>
      </c>
      <c r="B31">
        <v>2</v>
      </c>
      <c r="C31" t="s">
        <v>447</v>
      </c>
      <c r="D31" t="s">
        <v>10</v>
      </c>
      <c r="E31" t="s">
        <v>882</v>
      </c>
      <c r="F31" t="s">
        <v>417</v>
      </c>
      <c r="G31">
        <v>35</v>
      </c>
      <c r="H31">
        <v>5</v>
      </c>
      <c r="I31">
        <v>45</v>
      </c>
      <c r="J31">
        <v>7</v>
      </c>
    </row>
    <row r="32" spans="1:10" x14ac:dyDescent="0.3">
      <c r="A32">
        <v>26</v>
      </c>
      <c r="B32">
        <v>1</v>
      </c>
      <c r="C32" t="s">
        <v>449</v>
      </c>
      <c r="D32" t="s">
        <v>10</v>
      </c>
      <c r="E32" t="s">
        <v>879</v>
      </c>
      <c r="F32" t="s">
        <v>276</v>
      </c>
      <c r="G32">
        <v>21</v>
      </c>
    </row>
    <row r="33" spans="1:9" x14ac:dyDescent="0.3">
      <c r="A33">
        <v>27</v>
      </c>
      <c r="B33">
        <v>1</v>
      </c>
      <c r="C33" t="s">
        <v>451</v>
      </c>
      <c r="D33" t="s">
        <v>10</v>
      </c>
      <c r="E33" t="s">
        <v>881</v>
      </c>
      <c r="F33" t="s">
        <v>276</v>
      </c>
      <c r="G33">
        <v>24</v>
      </c>
    </row>
    <row r="34" spans="1:9" x14ac:dyDescent="0.3">
      <c r="A34">
        <v>28</v>
      </c>
      <c r="B34">
        <v>1</v>
      </c>
      <c r="C34" t="s">
        <v>453</v>
      </c>
      <c r="D34" t="s">
        <v>10</v>
      </c>
      <c r="E34" t="s">
        <v>881</v>
      </c>
      <c r="F34" t="s">
        <v>276</v>
      </c>
      <c r="G34">
        <v>24</v>
      </c>
    </row>
    <row r="35" spans="1:9" x14ac:dyDescent="0.3">
      <c r="A35">
        <v>29</v>
      </c>
      <c r="B35">
        <v>1</v>
      </c>
      <c r="C35" t="s">
        <v>454</v>
      </c>
      <c r="D35" t="s">
        <v>10</v>
      </c>
      <c r="E35" t="s">
        <v>881</v>
      </c>
      <c r="F35" t="s">
        <v>289</v>
      </c>
      <c r="G35">
        <v>29</v>
      </c>
    </row>
    <row r="36" spans="1:9" x14ac:dyDescent="0.3">
      <c r="A36">
        <v>30</v>
      </c>
      <c r="B36">
        <v>1</v>
      </c>
      <c r="C36" t="s">
        <v>455</v>
      </c>
      <c r="D36" t="s">
        <v>10</v>
      </c>
      <c r="E36" t="s">
        <v>880</v>
      </c>
      <c r="F36" t="s">
        <v>289</v>
      </c>
      <c r="G36">
        <v>33</v>
      </c>
    </row>
    <row r="37" spans="1:9" x14ac:dyDescent="0.3">
      <c r="A37">
        <v>31</v>
      </c>
      <c r="B37">
        <v>1</v>
      </c>
      <c r="C37" t="s">
        <v>457</v>
      </c>
      <c r="D37" t="s">
        <v>10</v>
      </c>
      <c r="E37" t="s">
        <v>880</v>
      </c>
      <c r="F37" t="s">
        <v>289</v>
      </c>
      <c r="G37">
        <v>33</v>
      </c>
    </row>
    <row r="38" spans="1:9" x14ac:dyDescent="0.3">
      <c r="A38">
        <v>32</v>
      </c>
      <c r="B38">
        <v>1</v>
      </c>
      <c r="C38" t="s">
        <v>458</v>
      </c>
      <c r="D38" t="s">
        <v>10</v>
      </c>
      <c r="E38" t="s">
        <v>880</v>
      </c>
      <c r="F38" t="s">
        <v>289</v>
      </c>
      <c r="G38">
        <v>33</v>
      </c>
    </row>
    <row r="39" spans="1:9" x14ac:dyDescent="0.3">
      <c r="A39">
        <v>32</v>
      </c>
      <c r="B39">
        <v>2</v>
      </c>
      <c r="C39" t="s">
        <v>458</v>
      </c>
      <c r="D39" t="s">
        <v>10</v>
      </c>
      <c r="E39" t="s">
        <v>880</v>
      </c>
      <c r="F39" t="s">
        <v>417</v>
      </c>
      <c r="G39">
        <v>44</v>
      </c>
      <c r="I39">
        <v>54</v>
      </c>
    </row>
    <row r="40" spans="1:9" x14ac:dyDescent="0.3">
      <c r="A40">
        <v>33</v>
      </c>
      <c r="B40">
        <v>1</v>
      </c>
      <c r="C40" t="s">
        <v>459</v>
      </c>
      <c r="D40" t="s">
        <v>10</v>
      </c>
      <c r="E40" t="s">
        <v>879</v>
      </c>
      <c r="F40" t="s">
        <v>276</v>
      </c>
      <c r="G40">
        <v>25</v>
      </c>
    </row>
    <row r="41" spans="1:9" x14ac:dyDescent="0.3">
      <c r="A41">
        <v>34</v>
      </c>
      <c r="B41">
        <v>1</v>
      </c>
      <c r="C41" t="s">
        <v>461</v>
      </c>
      <c r="D41" t="s">
        <v>10</v>
      </c>
      <c r="E41" t="s">
        <v>879</v>
      </c>
      <c r="F41" t="s">
        <v>276</v>
      </c>
      <c r="G41">
        <v>25</v>
      </c>
    </row>
    <row r="42" spans="1:9" x14ac:dyDescent="0.3">
      <c r="A42">
        <v>35</v>
      </c>
      <c r="B42">
        <v>1</v>
      </c>
      <c r="C42" t="s">
        <v>462</v>
      </c>
      <c r="D42" t="s">
        <v>10</v>
      </c>
    </row>
    <row r="43" spans="1:9" x14ac:dyDescent="0.3">
      <c r="A43">
        <v>36</v>
      </c>
      <c r="B43">
        <v>1</v>
      </c>
      <c r="C43" t="s">
        <v>464</v>
      </c>
      <c r="D43" t="s">
        <v>10</v>
      </c>
      <c r="E43" t="s">
        <v>881</v>
      </c>
      <c r="F43" t="s">
        <v>276</v>
      </c>
      <c r="G43">
        <v>27</v>
      </c>
    </row>
    <row r="44" spans="1:9" x14ac:dyDescent="0.3">
      <c r="A44">
        <v>37</v>
      </c>
      <c r="B44">
        <v>1</v>
      </c>
      <c r="C44" t="s">
        <v>466</v>
      </c>
      <c r="D44" t="s">
        <v>10</v>
      </c>
      <c r="E44" t="s">
        <v>881</v>
      </c>
      <c r="F44" t="s">
        <v>276</v>
      </c>
      <c r="G44">
        <v>24</v>
      </c>
    </row>
    <row r="45" spans="1:9" x14ac:dyDescent="0.3">
      <c r="A45">
        <v>38</v>
      </c>
      <c r="B45">
        <v>1</v>
      </c>
      <c r="C45" t="s">
        <v>468</v>
      </c>
      <c r="D45" t="s">
        <v>10</v>
      </c>
      <c r="E45" t="s">
        <v>880</v>
      </c>
      <c r="F45" t="s">
        <v>276</v>
      </c>
      <c r="G45">
        <v>34</v>
      </c>
    </row>
    <row r="46" spans="1:9" x14ac:dyDescent="0.3">
      <c r="A46">
        <v>39</v>
      </c>
      <c r="B46">
        <v>1</v>
      </c>
      <c r="C46" t="s">
        <v>470</v>
      </c>
      <c r="D46" t="s">
        <v>10</v>
      </c>
    </row>
    <row r="47" spans="1:9" x14ac:dyDescent="0.3">
      <c r="A47">
        <v>40</v>
      </c>
      <c r="B47">
        <v>1</v>
      </c>
      <c r="C47" t="s">
        <v>472</v>
      </c>
      <c r="D47" t="s">
        <v>10</v>
      </c>
      <c r="E47" t="s">
        <v>881</v>
      </c>
      <c r="F47" t="s">
        <v>276</v>
      </c>
      <c r="G47">
        <v>26</v>
      </c>
    </row>
    <row r="48" spans="1:9" x14ac:dyDescent="0.3">
      <c r="A48">
        <v>41</v>
      </c>
      <c r="B48">
        <v>1</v>
      </c>
      <c r="C48" t="s">
        <v>474</v>
      </c>
      <c r="D48" t="s">
        <v>10</v>
      </c>
      <c r="E48" t="s">
        <v>881</v>
      </c>
      <c r="F48" t="s">
        <v>276</v>
      </c>
      <c r="G48">
        <v>26</v>
      </c>
    </row>
    <row r="49" spans="1:9" x14ac:dyDescent="0.3">
      <c r="A49">
        <v>42</v>
      </c>
      <c r="B49">
        <v>1</v>
      </c>
      <c r="C49" t="s">
        <v>475</v>
      </c>
      <c r="D49" t="s">
        <v>10</v>
      </c>
      <c r="E49" t="s">
        <v>881</v>
      </c>
      <c r="F49" t="s">
        <v>276</v>
      </c>
      <c r="G49">
        <v>24</v>
      </c>
    </row>
    <row r="50" spans="1:9" x14ac:dyDescent="0.3">
      <c r="A50">
        <v>43</v>
      </c>
      <c r="B50">
        <v>1</v>
      </c>
      <c r="C50" t="s">
        <v>477</v>
      </c>
      <c r="D50" t="s">
        <v>10</v>
      </c>
      <c r="E50" t="s">
        <v>881</v>
      </c>
      <c r="F50" t="s">
        <v>276</v>
      </c>
      <c r="G50">
        <v>24</v>
      </c>
    </row>
    <row r="51" spans="1:9" x14ac:dyDescent="0.3">
      <c r="A51">
        <v>44</v>
      </c>
      <c r="B51">
        <v>1</v>
      </c>
      <c r="C51" t="s">
        <v>478</v>
      </c>
      <c r="D51" t="s">
        <v>10</v>
      </c>
      <c r="E51" t="s">
        <v>881</v>
      </c>
      <c r="F51" t="s">
        <v>276</v>
      </c>
      <c r="G51">
        <v>24</v>
      </c>
    </row>
    <row r="52" spans="1:9" x14ac:dyDescent="0.3">
      <c r="A52">
        <v>45</v>
      </c>
      <c r="B52">
        <v>1</v>
      </c>
      <c r="C52" t="s">
        <v>479</v>
      </c>
      <c r="D52" t="s">
        <v>10</v>
      </c>
      <c r="E52" t="s">
        <v>880</v>
      </c>
      <c r="F52" t="s">
        <v>276</v>
      </c>
      <c r="G52">
        <v>34</v>
      </c>
    </row>
    <row r="53" spans="1:9" x14ac:dyDescent="0.3">
      <c r="A53">
        <v>46</v>
      </c>
      <c r="B53">
        <v>1</v>
      </c>
      <c r="C53" t="s">
        <v>481</v>
      </c>
      <c r="D53" t="s">
        <v>10</v>
      </c>
      <c r="E53" t="s">
        <v>880</v>
      </c>
      <c r="F53" t="s">
        <v>276</v>
      </c>
      <c r="G53">
        <v>34</v>
      </c>
    </row>
    <row r="54" spans="1:9" x14ac:dyDescent="0.3">
      <c r="A54">
        <v>47</v>
      </c>
      <c r="B54">
        <v>1</v>
      </c>
      <c r="C54" t="s">
        <v>482</v>
      </c>
      <c r="D54" t="s">
        <v>10</v>
      </c>
      <c r="E54" t="s">
        <v>880</v>
      </c>
      <c r="F54" t="s">
        <v>276</v>
      </c>
      <c r="G54">
        <v>34</v>
      </c>
    </row>
    <row r="55" spans="1:9" x14ac:dyDescent="0.3">
      <c r="A55">
        <v>48</v>
      </c>
      <c r="B55">
        <v>1</v>
      </c>
      <c r="C55" t="s">
        <v>483</v>
      </c>
      <c r="D55" t="s">
        <v>10</v>
      </c>
      <c r="E55" t="s">
        <v>879</v>
      </c>
      <c r="F55" t="s">
        <v>276</v>
      </c>
      <c r="G55">
        <v>25</v>
      </c>
    </row>
    <row r="56" spans="1:9" x14ac:dyDescent="0.3">
      <c r="A56">
        <v>49</v>
      </c>
      <c r="B56">
        <v>1</v>
      </c>
      <c r="C56" t="s">
        <v>485</v>
      </c>
      <c r="D56" t="s">
        <v>10</v>
      </c>
      <c r="E56" t="s">
        <v>879</v>
      </c>
      <c r="F56" t="s">
        <v>276</v>
      </c>
      <c r="G56">
        <v>25</v>
      </c>
    </row>
    <row r="57" spans="1:9" x14ac:dyDescent="0.3">
      <c r="A57">
        <v>50</v>
      </c>
      <c r="B57">
        <v>1</v>
      </c>
      <c r="C57" t="s">
        <v>869</v>
      </c>
      <c r="D57" t="s">
        <v>10</v>
      </c>
      <c r="E57" t="s">
        <v>879</v>
      </c>
      <c r="F57" t="s">
        <v>276</v>
      </c>
      <c r="G57">
        <v>25</v>
      </c>
    </row>
    <row r="58" spans="1:9" x14ac:dyDescent="0.3">
      <c r="A58">
        <v>51</v>
      </c>
      <c r="B58">
        <v>1</v>
      </c>
      <c r="C58" t="s">
        <v>486</v>
      </c>
      <c r="D58" t="s">
        <v>10</v>
      </c>
      <c r="E58" t="s">
        <v>408</v>
      </c>
      <c r="F58" t="s">
        <v>276</v>
      </c>
      <c r="G58">
        <v>31</v>
      </c>
    </row>
    <row r="59" spans="1:9" x14ac:dyDescent="0.3">
      <c r="A59">
        <v>52</v>
      </c>
      <c r="B59">
        <v>1</v>
      </c>
      <c r="C59" t="s">
        <v>488</v>
      </c>
      <c r="D59" t="s">
        <v>10</v>
      </c>
      <c r="E59" t="s">
        <v>881</v>
      </c>
      <c r="F59" t="s">
        <v>289</v>
      </c>
      <c r="G59">
        <v>29</v>
      </c>
    </row>
    <row r="60" spans="1:9" x14ac:dyDescent="0.3">
      <c r="A60">
        <v>53</v>
      </c>
      <c r="B60">
        <v>1</v>
      </c>
      <c r="C60" t="s">
        <v>490</v>
      </c>
      <c r="D60" t="s">
        <v>10</v>
      </c>
    </row>
    <row r="61" spans="1:9" x14ac:dyDescent="0.3">
      <c r="A61">
        <v>54</v>
      </c>
      <c r="B61">
        <v>1</v>
      </c>
      <c r="C61" t="s">
        <v>492</v>
      </c>
      <c r="D61" t="s">
        <v>10</v>
      </c>
      <c r="E61" t="s">
        <v>879</v>
      </c>
      <c r="F61" t="s">
        <v>276</v>
      </c>
      <c r="G61">
        <v>26</v>
      </c>
    </row>
    <row r="62" spans="1:9" x14ac:dyDescent="0.3">
      <c r="A62">
        <v>55</v>
      </c>
      <c r="B62">
        <v>1</v>
      </c>
      <c r="C62" t="s">
        <v>494</v>
      </c>
      <c r="D62" t="s">
        <v>10</v>
      </c>
      <c r="E62" t="s">
        <v>880</v>
      </c>
      <c r="F62" t="s">
        <v>289</v>
      </c>
      <c r="G62">
        <v>37</v>
      </c>
    </row>
    <row r="63" spans="1:9" x14ac:dyDescent="0.3">
      <c r="A63">
        <v>55</v>
      </c>
      <c r="B63">
        <v>2</v>
      </c>
      <c r="C63" t="s">
        <v>494</v>
      </c>
      <c r="D63" t="s">
        <v>10</v>
      </c>
      <c r="E63" t="s">
        <v>880</v>
      </c>
      <c r="F63" t="s">
        <v>417</v>
      </c>
      <c r="G63">
        <v>51</v>
      </c>
      <c r="I63">
        <v>61</v>
      </c>
    </row>
    <row r="64" spans="1:9" x14ac:dyDescent="0.3">
      <c r="A64">
        <v>56</v>
      </c>
      <c r="B64">
        <v>1</v>
      </c>
      <c r="C64" t="s">
        <v>496</v>
      </c>
      <c r="D64" t="s">
        <v>10</v>
      </c>
      <c r="E64" t="s">
        <v>880</v>
      </c>
      <c r="F64" t="s">
        <v>289</v>
      </c>
      <c r="G64">
        <v>37</v>
      </c>
    </row>
    <row r="65" spans="1:7" x14ac:dyDescent="0.3">
      <c r="A65">
        <v>57</v>
      </c>
      <c r="B65">
        <v>1</v>
      </c>
      <c r="C65" t="s">
        <v>497</v>
      </c>
      <c r="D65" t="s">
        <v>10</v>
      </c>
      <c r="E65" t="s">
        <v>880</v>
      </c>
      <c r="F65" t="s">
        <v>276</v>
      </c>
      <c r="G65">
        <v>32</v>
      </c>
    </row>
    <row r="66" spans="1:7" x14ac:dyDescent="0.3">
      <c r="A66">
        <v>58</v>
      </c>
      <c r="B66">
        <v>1</v>
      </c>
      <c r="C66" t="s">
        <v>499</v>
      </c>
      <c r="D66" t="s">
        <v>10</v>
      </c>
      <c r="E66" t="s">
        <v>880</v>
      </c>
      <c r="F66" t="s">
        <v>276</v>
      </c>
      <c r="G66">
        <v>32</v>
      </c>
    </row>
    <row r="67" spans="1:7" x14ac:dyDescent="0.3">
      <c r="A67">
        <v>59</v>
      </c>
      <c r="B67">
        <v>1</v>
      </c>
      <c r="C67" t="s">
        <v>500</v>
      </c>
      <c r="D67" t="s">
        <v>10</v>
      </c>
      <c r="E67" t="s">
        <v>879</v>
      </c>
      <c r="F67" t="s">
        <v>276</v>
      </c>
      <c r="G67">
        <v>26</v>
      </c>
    </row>
    <row r="68" spans="1:7" x14ac:dyDescent="0.3">
      <c r="A68">
        <v>60</v>
      </c>
      <c r="B68">
        <v>1</v>
      </c>
      <c r="C68" t="s">
        <v>502</v>
      </c>
      <c r="D68" t="s">
        <v>10</v>
      </c>
      <c r="E68" t="s">
        <v>880</v>
      </c>
      <c r="F68" t="s">
        <v>276</v>
      </c>
      <c r="G68">
        <v>36</v>
      </c>
    </row>
    <row r="69" spans="1:7" x14ac:dyDescent="0.3">
      <c r="A69">
        <v>61</v>
      </c>
      <c r="B69">
        <v>1</v>
      </c>
      <c r="C69" t="s">
        <v>504</v>
      </c>
      <c r="D69" t="s">
        <v>10</v>
      </c>
      <c r="E69" t="s">
        <v>881</v>
      </c>
      <c r="F69" t="s">
        <v>276</v>
      </c>
      <c r="G69">
        <v>26</v>
      </c>
    </row>
    <row r="70" spans="1:7" x14ac:dyDescent="0.3">
      <c r="A70">
        <v>62</v>
      </c>
      <c r="B70">
        <v>1</v>
      </c>
      <c r="C70" t="s">
        <v>723</v>
      </c>
      <c r="D70" t="s">
        <v>10</v>
      </c>
      <c r="E70" t="s">
        <v>881</v>
      </c>
      <c r="F70" t="s">
        <v>276</v>
      </c>
      <c r="G70">
        <v>26</v>
      </c>
    </row>
    <row r="71" spans="1:7" x14ac:dyDescent="0.3">
      <c r="A71">
        <v>63</v>
      </c>
      <c r="B71">
        <v>1</v>
      </c>
      <c r="C71" t="s">
        <v>506</v>
      </c>
      <c r="D71" t="s">
        <v>10</v>
      </c>
    </row>
    <row r="72" spans="1:7" x14ac:dyDescent="0.3">
      <c r="A72">
        <v>64</v>
      </c>
      <c r="B72">
        <v>1</v>
      </c>
      <c r="C72" t="s">
        <v>508</v>
      </c>
      <c r="D72" t="s">
        <v>10</v>
      </c>
      <c r="E72" t="s">
        <v>879</v>
      </c>
      <c r="F72" t="s">
        <v>276</v>
      </c>
      <c r="G72">
        <v>26</v>
      </c>
    </row>
    <row r="73" spans="1:7" x14ac:dyDescent="0.3">
      <c r="A73">
        <v>65</v>
      </c>
      <c r="B73">
        <v>1</v>
      </c>
      <c r="C73" t="s">
        <v>510</v>
      </c>
      <c r="D73" t="s">
        <v>10</v>
      </c>
      <c r="E73" t="s">
        <v>881</v>
      </c>
      <c r="F73" t="s">
        <v>276</v>
      </c>
      <c r="G73">
        <v>26</v>
      </c>
    </row>
    <row r="74" spans="1:7" x14ac:dyDescent="0.3">
      <c r="A74">
        <v>66</v>
      </c>
      <c r="B74">
        <v>1</v>
      </c>
      <c r="C74" t="s">
        <v>512</v>
      </c>
      <c r="D74" t="s">
        <v>10</v>
      </c>
      <c r="E74" t="s">
        <v>879</v>
      </c>
      <c r="F74" t="s">
        <v>276</v>
      </c>
      <c r="G74">
        <v>25</v>
      </c>
    </row>
    <row r="75" spans="1:7" x14ac:dyDescent="0.3">
      <c r="A75">
        <v>67</v>
      </c>
      <c r="B75">
        <v>1</v>
      </c>
      <c r="C75" t="s">
        <v>514</v>
      </c>
      <c r="D75" t="s">
        <v>10</v>
      </c>
      <c r="E75" t="s">
        <v>881</v>
      </c>
      <c r="F75" t="s">
        <v>276</v>
      </c>
      <c r="G75">
        <v>24</v>
      </c>
    </row>
    <row r="76" spans="1:7" x14ac:dyDescent="0.3">
      <c r="A76">
        <v>68</v>
      </c>
      <c r="B76">
        <v>1</v>
      </c>
      <c r="C76" t="s">
        <v>516</v>
      </c>
      <c r="D76" t="s">
        <v>10</v>
      </c>
      <c r="E76" t="s">
        <v>881</v>
      </c>
      <c r="F76" t="s">
        <v>276</v>
      </c>
      <c r="G76">
        <v>25</v>
      </c>
    </row>
    <row r="77" spans="1:7" x14ac:dyDescent="0.3">
      <c r="A77">
        <v>69</v>
      </c>
      <c r="B77">
        <v>1</v>
      </c>
      <c r="C77" t="s">
        <v>518</v>
      </c>
      <c r="D77" t="s">
        <v>10</v>
      </c>
    </row>
    <row r="78" spans="1:7" x14ac:dyDescent="0.3">
      <c r="A78">
        <v>70</v>
      </c>
      <c r="B78">
        <v>1</v>
      </c>
      <c r="C78" t="s">
        <v>520</v>
      </c>
      <c r="D78" t="s">
        <v>10</v>
      </c>
      <c r="E78" t="s">
        <v>881</v>
      </c>
      <c r="F78" t="s">
        <v>276</v>
      </c>
      <c r="G78">
        <v>27</v>
      </c>
    </row>
    <row r="79" spans="1:7" x14ac:dyDescent="0.3">
      <c r="A79">
        <v>71</v>
      </c>
      <c r="B79">
        <v>1</v>
      </c>
      <c r="C79" t="s">
        <v>522</v>
      </c>
      <c r="D79" t="s">
        <v>10</v>
      </c>
      <c r="E79" t="s">
        <v>879</v>
      </c>
      <c r="F79" t="s">
        <v>276</v>
      </c>
      <c r="G79">
        <v>25</v>
      </c>
    </row>
    <row r="80" spans="1:7" x14ac:dyDescent="0.3">
      <c r="A80">
        <v>72</v>
      </c>
      <c r="B80">
        <v>1</v>
      </c>
      <c r="C80" t="s">
        <v>524</v>
      </c>
      <c r="D80" t="s">
        <v>10</v>
      </c>
      <c r="E80" t="s">
        <v>881</v>
      </c>
      <c r="F80" t="s">
        <v>276</v>
      </c>
      <c r="G80">
        <v>26</v>
      </c>
    </row>
    <row r="81" spans="1:7" x14ac:dyDescent="0.3">
      <c r="A81">
        <v>73</v>
      </c>
      <c r="B81">
        <v>1</v>
      </c>
      <c r="C81" t="s">
        <v>526</v>
      </c>
      <c r="D81" t="s">
        <v>10</v>
      </c>
      <c r="E81" t="s">
        <v>879</v>
      </c>
      <c r="F81" t="s">
        <v>276</v>
      </c>
      <c r="G81">
        <v>26</v>
      </c>
    </row>
    <row r="82" spans="1:7" x14ac:dyDescent="0.3">
      <c r="A82">
        <v>74</v>
      </c>
      <c r="B82">
        <v>1</v>
      </c>
      <c r="C82" t="s">
        <v>528</v>
      </c>
      <c r="D82" t="s">
        <v>10</v>
      </c>
      <c r="E82" t="s">
        <v>879</v>
      </c>
      <c r="F82" t="s">
        <v>276</v>
      </c>
      <c r="G82">
        <v>25</v>
      </c>
    </row>
    <row r="83" spans="1:7" x14ac:dyDescent="0.3">
      <c r="A83">
        <v>75</v>
      </c>
      <c r="B83">
        <v>1</v>
      </c>
      <c r="C83" t="s">
        <v>530</v>
      </c>
      <c r="D83" t="s">
        <v>10</v>
      </c>
      <c r="E83" t="s">
        <v>879</v>
      </c>
      <c r="F83" t="s">
        <v>276</v>
      </c>
      <c r="G83">
        <v>26</v>
      </c>
    </row>
    <row r="84" spans="1:7" x14ac:dyDescent="0.3">
      <c r="A84">
        <v>76</v>
      </c>
      <c r="B84">
        <v>1</v>
      </c>
      <c r="C84" t="s">
        <v>532</v>
      </c>
      <c r="D84" t="s">
        <v>10</v>
      </c>
      <c r="E84" t="s">
        <v>881</v>
      </c>
      <c r="F84" t="s">
        <v>276</v>
      </c>
      <c r="G84">
        <v>26</v>
      </c>
    </row>
    <row r="85" spans="1:7" x14ac:dyDescent="0.3">
      <c r="A85">
        <v>77</v>
      </c>
      <c r="B85">
        <v>1</v>
      </c>
      <c r="C85" t="s">
        <v>534</v>
      </c>
      <c r="D85" t="s">
        <v>10</v>
      </c>
      <c r="E85" t="s">
        <v>881</v>
      </c>
      <c r="F85" t="s">
        <v>276</v>
      </c>
      <c r="G85">
        <v>26</v>
      </c>
    </row>
    <row r="86" spans="1:7" x14ac:dyDescent="0.3">
      <c r="A86">
        <v>78</v>
      </c>
      <c r="B86">
        <v>1</v>
      </c>
      <c r="C86" t="s">
        <v>536</v>
      </c>
      <c r="D86" t="s">
        <v>10</v>
      </c>
    </row>
    <row r="87" spans="1:7" x14ac:dyDescent="0.3">
      <c r="A87">
        <v>79</v>
      </c>
      <c r="B87">
        <v>1</v>
      </c>
      <c r="C87" t="s">
        <v>538</v>
      </c>
      <c r="D87" t="s">
        <v>10</v>
      </c>
      <c r="E87" t="s">
        <v>881</v>
      </c>
      <c r="F87" t="s">
        <v>276</v>
      </c>
      <c r="G87">
        <v>28</v>
      </c>
    </row>
    <row r="88" spans="1:7" x14ac:dyDescent="0.3">
      <c r="A88">
        <v>80</v>
      </c>
      <c r="B88">
        <v>1</v>
      </c>
      <c r="C88" t="s">
        <v>541</v>
      </c>
      <c r="D88" t="s">
        <v>10</v>
      </c>
      <c r="E88" t="s">
        <v>879</v>
      </c>
      <c r="F88" t="s">
        <v>276</v>
      </c>
      <c r="G88">
        <v>28</v>
      </c>
    </row>
    <row r="89" spans="1:7" x14ac:dyDescent="0.3">
      <c r="A89">
        <v>81</v>
      </c>
      <c r="B89">
        <v>1</v>
      </c>
      <c r="C89" t="s">
        <v>544</v>
      </c>
      <c r="D89" t="s">
        <v>10</v>
      </c>
      <c r="E89" t="s">
        <v>879</v>
      </c>
      <c r="F89" t="s">
        <v>276</v>
      </c>
      <c r="G89">
        <v>27</v>
      </c>
    </row>
    <row r="90" spans="1:7" x14ac:dyDescent="0.3">
      <c r="A90">
        <v>82</v>
      </c>
      <c r="B90">
        <v>1</v>
      </c>
      <c r="C90" t="s">
        <v>547</v>
      </c>
      <c r="D90" t="s">
        <v>10</v>
      </c>
    </row>
    <row r="91" spans="1:7" x14ac:dyDescent="0.3">
      <c r="A91">
        <v>83</v>
      </c>
      <c r="B91">
        <v>1</v>
      </c>
      <c r="C91" t="s">
        <v>550</v>
      </c>
      <c r="D91" t="s">
        <v>10</v>
      </c>
      <c r="E91" t="s">
        <v>879</v>
      </c>
      <c r="F91" t="s">
        <v>276</v>
      </c>
      <c r="G91">
        <v>26</v>
      </c>
    </row>
    <row r="92" spans="1:7" x14ac:dyDescent="0.3">
      <c r="A92">
        <v>84</v>
      </c>
      <c r="B92">
        <v>1</v>
      </c>
      <c r="C92" t="s">
        <v>553</v>
      </c>
      <c r="D92" t="s">
        <v>10</v>
      </c>
      <c r="E92" t="s">
        <v>881</v>
      </c>
      <c r="F92" t="s">
        <v>276</v>
      </c>
      <c r="G92">
        <v>27</v>
      </c>
    </row>
    <row r="93" spans="1:7" x14ac:dyDescent="0.3">
      <c r="A93">
        <v>85</v>
      </c>
      <c r="B93">
        <v>1</v>
      </c>
      <c r="C93" t="s">
        <v>556</v>
      </c>
      <c r="D93" t="s">
        <v>10</v>
      </c>
      <c r="E93" t="s">
        <v>879</v>
      </c>
      <c r="F93" t="s">
        <v>276</v>
      </c>
      <c r="G93">
        <v>26</v>
      </c>
    </row>
    <row r="94" spans="1:7" x14ac:dyDescent="0.3">
      <c r="A94">
        <v>86</v>
      </c>
      <c r="B94">
        <v>1</v>
      </c>
      <c r="C94" t="s">
        <v>559</v>
      </c>
      <c r="D94" t="s">
        <v>10</v>
      </c>
      <c r="E94" t="s">
        <v>879</v>
      </c>
      <c r="F94" t="s">
        <v>276</v>
      </c>
      <c r="G94">
        <v>25</v>
      </c>
    </row>
    <row r="95" spans="1:7" x14ac:dyDescent="0.3">
      <c r="A95">
        <v>87</v>
      </c>
      <c r="B95">
        <v>1</v>
      </c>
      <c r="C95" t="s">
        <v>722</v>
      </c>
      <c r="D95" t="s">
        <v>10</v>
      </c>
      <c r="E95" t="s">
        <v>879</v>
      </c>
      <c r="F95" t="s">
        <v>276</v>
      </c>
      <c r="G95">
        <v>25</v>
      </c>
    </row>
    <row r="96" spans="1:7" x14ac:dyDescent="0.3">
      <c r="A96">
        <v>88</v>
      </c>
      <c r="B96">
        <v>1</v>
      </c>
      <c r="C96" t="s">
        <v>562</v>
      </c>
      <c r="D96" t="s">
        <v>10</v>
      </c>
      <c r="E96" t="s">
        <v>880</v>
      </c>
      <c r="F96" t="s">
        <v>289</v>
      </c>
      <c r="G96">
        <v>41</v>
      </c>
    </row>
    <row r="97" spans="1:9" x14ac:dyDescent="0.3">
      <c r="A97">
        <v>88</v>
      </c>
      <c r="B97">
        <v>2</v>
      </c>
      <c r="C97" t="s">
        <v>562</v>
      </c>
      <c r="D97" t="s">
        <v>10</v>
      </c>
      <c r="E97" t="s">
        <v>880</v>
      </c>
      <c r="F97" t="s">
        <v>417</v>
      </c>
      <c r="G97">
        <v>51</v>
      </c>
      <c r="I97">
        <v>61</v>
      </c>
    </row>
    <row r="98" spans="1:9" x14ac:dyDescent="0.3">
      <c r="A98">
        <v>89</v>
      </c>
      <c r="B98">
        <v>1</v>
      </c>
      <c r="C98" t="s">
        <v>564</v>
      </c>
      <c r="D98" t="s">
        <v>10</v>
      </c>
      <c r="E98" t="s">
        <v>880</v>
      </c>
      <c r="F98" t="s">
        <v>289</v>
      </c>
      <c r="G98">
        <v>41</v>
      </c>
    </row>
    <row r="99" spans="1:9" x14ac:dyDescent="0.3">
      <c r="A99">
        <v>89</v>
      </c>
      <c r="B99">
        <v>2</v>
      </c>
      <c r="C99" t="s">
        <v>564</v>
      </c>
      <c r="D99" t="s">
        <v>10</v>
      </c>
      <c r="E99" t="s">
        <v>880</v>
      </c>
      <c r="F99" t="s">
        <v>417</v>
      </c>
      <c r="G99">
        <v>51</v>
      </c>
      <c r="I99">
        <v>61</v>
      </c>
    </row>
    <row r="100" spans="1:9" x14ac:dyDescent="0.3">
      <c r="A100">
        <v>90</v>
      </c>
      <c r="B100">
        <v>1</v>
      </c>
      <c r="C100" t="s">
        <v>566</v>
      </c>
      <c r="D100" t="s">
        <v>10</v>
      </c>
      <c r="E100" t="s">
        <v>881</v>
      </c>
      <c r="F100" t="s">
        <v>276</v>
      </c>
      <c r="G100">
        <v>26</v>
      </c>
    </row>
    <row r="101" spans="1:9" x14ac:dyDescent="0.3">
      <c r="A101">
        <v>91</v>
      </c>
      <c r="B101">
        <v>1</v>
      </c>
      <c r="C101" t="s">
        <v>569</v>
      </c>
      <c r="D101" t="s">
        <v>10</v>
      </c>
      <c r="E101" t="s">
        <v>879</v>
      </c>
      <c r="F101" t="s">
        <v>276</v>
      </c>
      <c r="G101">
        <v>28</v>
      </c>
    </row>
    <row r="102" spans="1:9" x14ac:dyDescent="0.3">
      <c r="A102">
        <v>92</v>
      </c>
      <c r="B102">
        <v>1</v>
      </c>
      <c r="C102" t="s">
        <v>571</v>
      </c>
      <c r="D102" t="s">
        <v>10</v>
      </c>
      <c r="E102" t="s">
        <v>879</v>
      </c>
      <c r="F102" t="s">
        <v>413</v>
      </c>
      <c r="G102">
        <v>31</v>
      </c>
    </row>
    <row r="103" spans="1:9" x14ac:dyDescent="0.3">
      <c r="A103">
        <v>93</v>
      </c>
      <c r="B103">
        <v>1</v>
      </c>
      <c r="C103" t="s">
        <v>573</v>
      </c>
      <c r="D103" t="s">
        <v>10</v>
      </c>
      <c r="E103" t="s">
        <v>879</v>
      </c>
      <c r="F103" t="s">
        <v>276</v>
      </c>
      <c r="G103">
        <v>27</v>
      </c>
    </row>
    <row r="104" spans="1:9" x14ac:dyDescent="0.3">
      <c r="A104">
        <v>94</v>
      </c>
      <c r="B104">
        <v>1</v>
      </c>
      <c r="C104" t="s">
        <v>576</v>
      </c>
      <c r="D104" t="s">
        <v>10</v>
      </c>
      <c r="E104" t="s">
        <v>879</v>
      </c>
      <c r="F104" t="s">
        <v>276</v>
      </c>
      <c r="G104">
        <v>26</v>
      </c>
    </row>
    <row r="105" spans="1:9" x14ac:dyDescent="0.3">
      <c r="A105">
        <v>95</v>
      </c>
      <c r="B105">
        <v>1</v>
      </c>
      <c r="C105" t="s">
        <v>579</v>
      </c>
      <c r="D105" t="s">
        <v>10</v>
      </c>
      <c r="E105" t="s">
        <v>881</v>
      </c>
      <c r="F105" t="s">
        <v>276</v>
      </c>
      <c r="G105">
        <v>27</v>
      </c>
    </row>
    <row r="106" spans="1:9" x14ac:dyDescent="0.3">
      <c r="A106">
        <v>96</v>
      </c>
      <c r="B106">
        <v>1</v>
      </c>
      <c r="C106" t="s">
        <v>582</v>
      </c>
      <c r="D106" t="s">
        <v>10</v>
      </c>
    </row>
    <row r="107" spans="1:9" x14ac:dyDescent="0.3">
      <c r="A107">
        <v>97</v>
      </c>
      <c r="B107">
        <v>1</v>
      </c>
      <c r="C107" t="s">
        <v>585</v>
      </c>
      <c r="D107" t="s">
        <v>10</v>
      </c>
      <c r="E107" t="s">
        <v>880</v>
      </c>
      <c r="F107" t="s">
        <v>276</v>
      </c>
      <c r="G107">
        <v>35</v>
      </c>
    </row>
    <row r="108" spans="1:9" x14ac:dyDescent="0.3">
      <c r="A108">
        <v>98</v>
      </c>
      <c r="B108">
        <v>1</v>
      </c>
      <c r="C108" t="s">
        <v>588</v>
      </c>
      <c r="D108" t="s">
        <v>10</v>
      </c>
      <c r="E108" t="s">
        <v>879</v>
      </c>
      <c r="F108" t="s">
        <v>276</v>
      </c>
      <c r="G108">
        <v>25</v>
      </c>
    </row>
    <row r="109" spans="1:9" x14ac:dyDescent="0.3">
      <c r="A109">
        <v>99</v>
      </c>
      <c r="B109">
        <v>1</v>
      </c>
      <c r="C109" t="s">
        <v>591</v>
      </c>
      <c r="D109" t="s">
        <v>10</v>
      </c>
      <c r="E109" t="s">
        <v>408</v>
      </c>
      <c r="F109" t="s">
        <v>276</v>
      </c>
      <c r="G109">
        <v>13</v>
      </c>
    </row>
    <row r="110" spans="1:9" x14ac:dyDescent="0.3">
      <c r="A110">
        <v>100</v>
      </c>
      <c r="B110">
        <v>1</v>
      </c>
      <c r="C110" t="s">
        <v>594</v>
      </c>
      <c r="D110" t="s">
        <v>10</v>
      </c>
      <c r="E110" t="s">
        <v>881</v>
      </c>
      <c r="F110" t="s">
        <v>276</v>
      </c>
      <c r="G110">
        <v>25</v>
      </c>
    </row>
    <row r="111" spans="1:9" x14ac:dyDescent="0.3">
      <c r="A111">
        <v>101</v>
      </c>
      <c r="B111">
        <v>1</v>
      </c>
      <c r="C111" t="s">
        <v>597</v>
      </c>
      <c r="D111" t="s">
        <v>10</v>
      </c>
    </row>
    <row r="112" spans="1:9" x14ac:dyDescent="0.3">
      <c r="A112">
        <v>102</v>
      </c>
      <c r="B112">
        <v>1</v>
      </c>
      <c r="C112" t="s">
        <v>600</v>
      </c>
      <c r="D112" t="s">
        <v>10</v>
      </c>
      <c r="E112" t="s">
        <v>879</v>
      </c>
      <c r="F112" t="s">
        <v>276</v>
      </c>
      <c r="G112">
        <v>24</v>
      </c>
    </row>
    <row r="113" spans="1:9" x14ac:dyDescent="0.3">
      <c r="A113">
        <v>103</v>
      </c>
      <c r="B113">
        <v>1</v>
      </c>
      <c r="C113" t="s">
        <v>603</v>
      </c>
      <c r="D113" t="s">
        <v>10</v>
      </c>
      <c r="E113" t="s">
        <v>880</v>
      </c>
      <c r="F113" t="s">
        <v>289</v>
      </c>
      <c r="G113">
        <v>32</v>
      </c>
    </row>
    <row r="114" spans="1:9" x14ac:dyDescent="0.3">
      <c r="A114">
        <v>104</v>
      </c>
      <c r="B114">
        <v>1</v>
      </c>
      <c r="C114" t="s">
        <v>606</v>
      </c>
      <c r="D114" t="s">
        <v>10</v>
      </c>
      <c r="E114" t="s">
        <v>883</v>
      </c>
      <c r="F114" t="s">
        <v>276</v>
      </c>
      <c r="G114">
        <v>36</v>
      </c>
    </row>
    <row r="115" spans="1:9" x14ac:dyDescent="0.3">
      <c r="A115">
        <v>105</v>
      </c>
      <c r="B115">
        <v>1</v>
      </c>
      <c r="C115" t="s">
        <v>608</v>
      </c>
      <c r="D115" t="s">
        <v>10</v>
      </c>
      <c r="E115" t="s">
        <v>883</v>
      </c>
      <c r="F115" t="s">
        <v>289</v>
      </c>
      <c r="G115">
        <v>41</v>
      </c>
    </row>
    <row r="116" spans="1:9" x14ac:dyDescent="0.3">
      <c r="A116">
        <v>105</v>
      </c>
      <c r="B116">
        <v>2</v>
      </c>
      <c r="C116" t="s">
        <v>608</v>
      </c>
      <c r="D116" t="s">
        <v>10</v>
      </c>
      <c r="E116" t="s">
        <v>880</v>
      </c>
      <c r="F116" t="s">
        <v>417</v>
      </c>
      <c r="G116">
        <v>51</v>
      </c>
      <c r="I116">
        <v>61</v>
      </c>
    </row>
    <row r="117" spans="1:9" x14ac:dyDescent="0.3">
      <c r="A117">
        <v>106</v>
      </c>
      <c r="B117">
        <v>1</v>
      </c>
      <c r="C117" t="s">
        <v>610</v>
      </c>
      <c r="D117" t="s">
        <v>10</v>
      </c>
      <c r="E117" t="s">
        <v>879</v>
      </c>
      <c r="F117" t="s">
        <v>276</v>
      </c>
      <c r="G117">
        <v>27</v>
      </c>
    </row>
    <row r="118" spans="1:9" x14ac:dyDescent="0.3">
      <c r="A118">
        <v>107</v>
      </c>
      <c r="B118">
        <v>1</v>
      </c>
      <c r="C118" t="s">
        <v>612</v>
      </c>
      <c r="D118" t="s">
        <v>10</v>
      </c>
      <c r="E118" t="s">
        <v>879</v>
      </c>
      <c r="F118" t="s">
        <v>276</v>
      </c>
      <c r="G118">
        <v>27</v>
      </c>
    </row>
    <row r="119" spans="1:9" x14ac:dyDescent="0.3">
      <c r="A119">
        <v>108</v>
      </c>
      <c r="B119">
        <v>1</v>
      </c>
      <c r="C119" t="s">
        <v>614</v>
      </c>
      <c r="D119" t="s">
        <v>10</v>
      </c>
      <c r="E119" t="s">
        <v>880</v>
      </c>
      <c r="F119" t="s">
        <v>289</v>
      </c>
      <c r="G119">
        <v>39</v>
      </c>
    </row>
    <row r="120" spans="1:9" x14ac:dyDescent="0.3">
      <c r="A120">
        <v>109</v>
      </c>
      <c r="B120">
        <v>1</v>
      </c>
      <c r="C120" t="s">
        <v>719</v>
      </c>
      <c r="D120" t="s">
        <v>10</v>
      </c>
      <c r="E120" t="s">
        <v>880</v>
      </c>
      <c r="F120" t="s">
        <v>289</v>
      </c>
      <c r="G120">
        <v>39</v>
      </c>
    </row>
    <row r="121" spans="1:9" x14ac:dyDescent="0.3">
      <c r="A121">
        <v>110</v>
      </c>
      <c r="B121">
        <v>1</v>
      </c>
      <c r="C121" t="s">
        <v>616</v>
      </c>
      <c r="D121" t="s">
        <v>10</v>
      </c>
      <c r="E121" t="s">
        <v>408</v>
      </c>
      <c r="F121" t="s">
        <v>289</v>
      </c>
      <c r="G121">
        <v>36</v>
      </c>
    </row>
    <row r="122" spans="1:9" x14ac:dyDescent="0.3">
      <c r="A122">
        <v>111</v>
      </c>
      <c r="B122">
        <v>1</v>
      </c>
      <c r="C122" t="s">
        <v>618</v>
      </c>
      <c r="D122" t="s">
        <v>10</v>
      </c>
      <c r="E122" t="s">
        <v>408</v>
      </c>
      <c r="F122" t="s">
        <v>289</v>
      </c>
      <c r="G122">
        <v>36</v>
      </c>
    </row>
    <row r="123" spans="1:9" x14ac:dyDescent="0.3">
      <c r="A123">
        <v>112</v>
      </c>
      <c r="B123">
        <v>1</v>
      </c>
      <c r="C123" t="s">
        <v>620</v>
      </c>
      <c r="D123" t="s">
        <v>10</v>
      </c>
      <c r="E123" t="s">
        <v>880</v>
      </c>
      <c r="F123" t="s">
        <v>413</v>
      </c>
      <c r="G123">
        <v>34</v>
      </c>
    </row>
    <row r="124" spans="1:9" x14ac:dyDescent="0.3">
      <c r="A124">
        <v>113</v>
      </c>
      <c r="B124">
        <v>1</v>
      </c>
      <c r="C124" t="s">
        <v>623</v>
      </c>
      <c r="D124" t="s">
        <v>10</v>
      </c>
      <c r="E124" t="s">
        <v>879</v>
      </c>
      <c r="F124" t="s">
        <v>276</v>
      </c>
      <c r="G124">
        <v>26</v>
      </c>
    </row>
    <row r="125" spans="1:9" x14ac:dyDescent="0.3">
      <c r="A125">
        <v>114</v>
      </c>
      <c r="B125">
        <v>1</v>
      </c>
      <c r="C125" t="s">
        <v>678</v>
      </c>
      <c r="D125" t="s">
        <v>10</v>
      </c>
      <c r="E125" t="s">
        <v>879</v>
      </c>
      <c r="F125" t="s">
        <v>413</v>
      </c>
      <c r="G125">
        <v>29</v>
      </c>
    </row>
    <row r="126" spans="1:9" x14ac:dyDescent="0.3">
      <c r="A126">
        <v>114</v>
      </c>
      <c r="B126">
        <v>2</v>
      </c>
      <c r="C126" t="s">
        <v>678</v>
      </c>
      <c r="D126" t="s">
        <v>10</v>
      </c>
      <c r="E126" t="s">
        <v>880</v>
      </c>
      <c r="F126" t="s">
        <v>417</v>
      </c>
      <c r="G126">
        <v>49</v>
      </c>
      <c r="I126">
        <v>59</v>
      </c>
    </row>
    <row r="127" spans="1:9" x14ac:dyDescent="0.3">
      <c r="A127">
        <v>115</v>
      </c>
      <c r="B127">
        <v>1</v>
      </c>
      <c r="C127" t="s">
        <v>627</v>
      </c>
      <c r="D127" t="s">
        <v>10</v>
      </c>
    </row>
    <row r="128" spans="1:9" x14ac:dyDescent="0.3">
      <c r="A128">
        <v>116</v>
      </c>
      <c r="B128">
        <v>1</v>
      </c>
      <c r="C128" t="s">
        <v>630</v>
      </c>
      <c r="D128" t="s">
        <v>10</v>
      </c>
      <c r="E128" t="s">
        <v>880</v>
      </c>
      <c r="F128" t="s">
        <v>289</v>
      </c>
      <c r="G128">
        <v>42</v>
      </c>
    </row>
    <row r="129" spans="1:9" x14ac:dyDescent="0.3">
      <c r="A129">
        <v>117</v>
      </c>
      <c r="B129">
        <v>1</v>
      </c>
      <c r="C129" t="s">
        <v>633</v>
      </c>
      <c r="D129" t="s">
        <v>10</v>
      </c>
      <c r="E129" t="s">
        <v>880</v>
      </c>
      <c r="F129" t="s">
        <v>276</v>
      </c>
      <c r="G129">
        <v>33</v>
      </c>
    </row>
    <row r="130" spans="1:9" x14ac:dyDescent="0.3">
      <c r="A130">
        <v>118</v>
      </c>
      <c r="B130">
        <v>1</v>
      </c>
      <c r="C130" t="s">
        <v>636</v>
      </c>
      <c r="D130" t="s">
        <v>10</v>
      </c>
      <c r="E130" t="s">
        <v>879</v>
      </c>
      <c r="F130" t="s">
        <v>276</v>
      </c>
      <c r="G130">
        <v>32</v>
      </c>
    </row>
    <row r="131" spans="1:9" x14ac:dyDescent="0.3">
      <c r="A131">
        <v>119</v>
      </c>
      <c r="B131">
        <v>1</v>
      </c>
      <c r="C131" t="s">
        <v>639</v>
      </c>
      <c r="D131" t="s">
        <v>10</v>
      </c>
      <c r="E131" t="s">
        <v>879</v>
      </c>
      <c r="F131" t="s">
        <v>276</v>
      </c>
      <c r="G131">
        <v>28</v>
      </c>
    </row>
    <row r="132" spans="1:9" x14ac:dyDescent="0.3">
      <c r="A132">
        <v>120</v>
      </c>
      <c r="B132">
        <v>1</v>
      </c>
      <c r="C132" t="s">
        <v>689</v>
      </c>
      <c r="D132" t="s">
        <v>10</v>
      </c>
      <c r="E132" t="s">
        <v>880</v>
      </c>
      <c r="F132" t="s">
        <v>276</v>
      </c>
      <c r="G132">
        <v>33</v>
      </c>
    </row>
    <row r="133" spans="1:9" x14ac:dyDescent="0.3">
      <c r="A133">
        <v>121</v>
      </c>
      <c r="B133">
        <v>1</v>
      </c>
      <c r="C133" t="s">
        <v>692</v>
      </c>
      <c r="D133" t="s">
        <v>10</v>
      </c>
    </row>
    <row r="134" spans="1:9" x14ac:dyDescent="0.3">
      <c r="A134">
        <v>122</v>
      </c>
      <c r="B134">
        <v>1</v>
      </c>
      <c r="C134" t="s">
        <v>695</v>
      </c>
      <c r="D134" t="s">
        <v>10</v>
      </c>
      <c r="E134" t="s">
        <v>881</v>
      </c>
      <c r="F134" t="s">
        <v>276</v>
      </c>
      <c r="G134">
        <v>26</v>
      </c>
    </row>
    <row r="135" spans="1:9" x14ac:dyDescent="0.3">
      <c r="A135">
        <v>123</v>
      </c>
      <c r="B135">
        <v>1</v>
      </c>
      <c r="C135" t="s">
        <v>698</v>
      </c>
      <c r="D135" t="s">
        <v>10</v>
      </c>
      <c r="E135" t="s">
        <v>880</v>
      </c>
      <c r="F135" t="s">
        <v>289</v>
      </c>
      <c r="G135">
        <v>38</v>
      </c>
    </row>
    <row r="136" spans="1:9" x14ac:dyDescent="0.3">
      <c r="A136">
        <v>123</v>
      </c>
      <c r="B136">
        <v>2</v>
      </c>
      <c r="C136" t="s">
        <v>698</v>
      </c>
      <c r="D136" t="s">
        <v>10</v>
      </c>
      <c r="E136" t="s">
        <v>880</v>
      </c>
      <c r="F136" t="s">
        <v>417</v>
      </c>
      <c r="G136">
        <v>44</v>
      </c>
      <c r="I136">
        <v>54</v>
      </c>
    </row>
    <row r="137" spans="1:9" x14ac:dyDescent="0.3">
      <c r="A137">
        <v>124</v>
      </c>
      <c r="B137">
        <v>1</v>
      </c>
      <c r="C137" t="s">
        <v>642</v>
      </c>
      <c r="D137" t="s">
        <v>10</v>
      </c>
      <c r="E137" t="s">
        <v>880</v>
      </c>
      <c r="F137" t="s">
        <v>289</v>
      </c>
      <c r="G137">
        <v>38</v>
      </c>
    </row>
    <row r="138" spans="1:9" x14ac:dyDescent="0.3">
      <c r="A138">
        <v>125</v>
      </c>
      <c r="B138">
        <v>1</v>
      </c>
      <c r="C138" t="s">
        <v>644</v>
      </c>
      <c r="D138" t="s">
        <v>10</v>
      </c>
      <c r="E138" t="s">
        <v>880</v>
      </c>
      <c r="F138" t="s">
        <v>289</v>
      </c>
      <c r="G138">
        <v>38</v>
      </c>
    </row>
    <row r="139" spans="1:9" x14ac:dyDescent="0.3">
      <c r="A139">
        <v>126</v>
      </c>
      <c r="B139">
        <v>1</v>
      </c>
      <c r="C139" t="s">
        <v>646</v>
      </c>
      <c r="D139" t="s">
        <v>10</v>
      </c>
      <c r="E139" t="s">
        <v>879</v>
      </c>
      <c r="F139" t="s">
        <v>276</v>
      </c>
      <c r="G139">
        <v>28</v>
      </c>
    </row>
    <row r="140" spans="1:9" x14ac:dyDescent="0.3">
      <c r="A140">
        <v>127</v>
      </c>
      <c r="B140">
        <v>1</v>
      </c>
      <c r="C140" t="s">
        <v>679</v>
      </c>
      <c r="D140" t="s">
        <v>10</v>
      </c>
      <c r="E140" t="s">
        <v>879</v>
      </c>
      <c r="F140" t="s">
        <v>276</v>
      </c>
      <c r="G140">
        <v>28</v>
      </c>
    </row>
    <row r="141" spans="1:9" x14ac:dyDescent="0.3">
      <c r="A141">
        <v>128</v>
      </c>
      <c r="B141">
        <v>1</v>
      </c>
      <c r="C141" t="s">
        <v>649</v>
      </c>
      <c r="D141" t="s">
        <v>10</v>
      </c>
      <c r="E141" t="s">
        <v>879</v>
      </c>
      <c r="F141" t="s">
        <v>276</v>
      </c>
      <c r="G141">
        <v>28</v>
      </c>
    </row>
    <row r="142" spans="1:9" x14ac:dyDescent="0.3">
      <c r="A142">
        <v>129</v>
      </c>
      <c r="B142">
        <v>1</v>
      </c>
      <c r="C142" t="s">
        <v>652</v>
      </c>
      <c r="D142" t="s">
        <v>10</v>
      </c>
    </row>
    <row r="143" spans="1:9" x14ac:dyDescent="0.3">
      <c r="A143">
        <v>130</v>
      </c>
      <c r="B143">
        <v>1</v>
      </c>
      <c r="C143" t="s">
        <v>655</v>
      </c>
      <c r="D143" t="s">
        <v>10</v>
      </c>
      <c r="E143" t="s">
        <v>879</v>
      </c>
      <c r="F143" t="s">
        <v>276</v>
      </c>
      <c r="G143">
        <v>24</v>
      </c>
    </row>
    <row r="144" spans="1:9" x14ac:dyDescent="0.3">
      <c r="A144">
        <v>131</v>
      </c>
      <c r="B144">
        <v>1</v>
      </c>
      <c r="C144" t="s">
        <v>658</v>
      </c>
      <c r="D144" t="s">
        <v>10</v>
      </c>
      <c r="E144" t="s">
        <v>880</v>
      </c>
      <c r="F144" t="s">
        <v>289</v>
      </c>
      <c r="G144">
        <v>34</v>
      </c>
    </row>
    <row r="145" spans="1:9" x14ac:dyDescent="0.3">
      <c r="A145">
        <v>132</v>
      </c>
      <c r="B145">
        <v>1</v>
      </c>
      <c r="C145" t="s">
        <v>661</v>
      </c>
      <c r="D145" t="s">
        <v>10</v>
      </c>
      <c r="E145" t="s">
        <v>881</v>
      </c>
      <c r="F145" t="s">
        <v>289</v>
      </c>
      <c r="G145">
        <v>35</v>
      </c>
    </row>
    <row r="146" spans="1:9" x14ac:dyDescent="0.3">
      <c r="A146">
        <v>133</v>
      </c>
      <c r="B146">
        <v>1</v>
      </c>
      <c r="C146" t="s">
        <v>663</v>
      </c>
      <c r="D146" t="s">
        <v>10</v>
      </c>
      <c r="E146" t="s">
        <v>881</v>
      </c>
      <c r="F146" t="s">
        <v>289</v>
      </c>
      <c r="G146">
        <v>35</v>
      </c>
    </row>
    <row r="147" spans="1:9" x14ac:dyDescent="0.3">
      <c r="A147">
        <v>134</v>
      </c>
      <c r="B147">
        <v>1</v>
      </c>
      <c r="C147" t="s">
        <v>665</v>
      </c>
      <c r="D147" t="s">
        <v>10</v>
      </c>
      <c r="E147" t="s">
        <v>880</v>
      </c>
      <c r="F147" t="s">
        <v>413</v>
      </c>
      <c r="G147">
        <v>35</v>
      </c>
    </row>
    <row r="148" spans="1:9" x14ac:dyDescent="0.3">
      <c r="A148">
        <v>135</v>
      </c>
      <c r="B148">
        <v>1</v>
      </c>
      <c r="C148" t="s">
        <v>674</v>
      </c>
      <c r="D148" t="s">
        <v>10</v>
      </c>
      <c r="E148" t="s">
        <v>880</v>
      </c>
      <c r="F148" t="s">
        <v>276</v>
      </c>
      <c r="G148">
        <v>33</v>
      </c>
    </row>
    <row r="149" spans="1:9" x14ac:dyDescent="0.3">
      <c r="A149">
        <v>136</v>
      </c>
      <c r="B149">
        <v>1</v>
      </c>
      <c r="C149" t="s">
        <v>668</v>
      </c>
      <c r="D149" t="s">
        <v>10</v>
      </c>
      <c r="E149" t="s">
        <v>880</v>
      </c>
      <c r="F149" t="s">
        <v>276</v>
      </c>
      <c r="G149">
        <v>35</v>
      </c>
    </row>
    <row r="150" spans="1:9" x14ac:dyDescent="0.3">
      <c r="A150">
        <v>137</v>
      </c>
      <c r="B150">
        <v>1</v>
      </c>
      <c r="C150" t="s">
        <v>671</v>
      </c>
      <c r="D150" t="s">
        <v>10</v>
      </c>
    </row>
    <row r="151" spans="1:9" x14ac:dyDescent="0.3">
      <c r="A151">
        <v>138</v>
      </c>
      <c r="B151">
        <v>1</v>
      </c>
      <c r="C151" t="s">
        <v>712</v>
      </c>
      <c r="D151" t="s">
        <v>10</v>
      </c>
      <c r="E151" t="s">
        <v>880</v>
      </c>
      <c r="F151" t="s">
        <v>276</v>
      </c>
      <c r="G151">
        <v>35</v>
      </c>
    </row>
    <row r="152" spans="1:9" x14ac:dyDescent="0.3">
      <c r="A152">
        <v>139</v>
      </c>
      <c r="B152">
        <v>1</v>
      </c>
      <c r="C152" t="s">
        <v>713</v>
      </c>
      <c r="D152" t="s">
        <v>10</v>
      </c>
      <c r="E152" t="s">
        <v>880</v>
      </c>
      <c r="F152" t="s">
        <v>289</v>
      </c>
      <c r="G152">
        <v>36</v>
      </c>
    </row>
    <row r="153" spans="1:9" x14ac:dyDescent="0.3">
      <c r="A153">
        <v>139</v>
      </c>
      <c r="B153">
        <v>2</v>
      </c>
      <c r="C153" t="s">
        <v>713</v>
      </c>
      <c r="D153" t="s">
        <v>10</v>
      </c>
      <c r="E153" t="s">
        <v>880</v>
      </c>
      <c r="F153" t="s">
        <v>417</v>
      </c>
      <c r="G153">
        <v>47</v>
      </c>
      <c r="I153">
        <v>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3" width="7.441406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 t="s">
        <v>868</v>
      </c>
      <c r="B2" t="s">
        <v>712</v>
      </c>
      <c r="C2" t="s">
        <v>24</v>
      </c>
      <c r="D2" t="s">
        <v>25</v>
      </c>
      <c r="E2" t="s">
        <v>703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876</v>
      </c>
      <c r="B3" t="s">
        <v>713</v>
      </c>
      <c r="C3" t="s">
        <v>24</v>
      </c>
      <c r="D3" t="s">
        <v>25</v>
      </c>
      <c r="E3" t="s">
        <v>703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134</v>
      </c>
      <c r="B2" t="s">
        <v>665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135</v>
      </c>
      <c r="B3" t="s">
        <v>674</v>
      </c>
      <c r="C3" t="s">
        <v>28</v>
      </c>
      <c r="D3" t="s">
        <v>26</v>
      </c>
      <c r="E3" t="s">
        <v>156</v>
      </c>
      <c r="F3">
        <v>478</v>
      </c>
      <c r="G3">
        <v>480</v>
      </c>
      <c r="H3">
        <v>1100</v>
      </c>
      <c r="I3">
        <v>226</v>
      </c>
      <c r="J3">
        <v>243</v>
      </c>
      <c r="K3">
        <v>233</v>
      </c>
      <c r="L3">
        <v>246</v>
      </c>
      <c r="M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0423-8FF7-4783-98CE-1398C9A3A9BB}">
  <dimension ref="A1:S3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6" width="11" bestFit="1" customWidth="1"/>
    <col min="7" max="7" width="14.44140625" bestFit="1" customWidth="1"/>
    <col min="8" max="8" width="17.21875" bestFit="1" customWidth="1"/>
    <col min="9" max="9" width="15.109375" bestFit="1" customWidth="1"/>
    <col min="10" max="10" width="13.109375" bestFit="1" customWidth="1"/>
    <col min="11" max="11" width="15.6640625" bestFit="1" customWidth="1"/>
    <col min="12" max="13" width="15.109375" bestFit="1" customWidth="1"/>
    <col min="14" max="14" width="19.33203125" bestFit="1" customWidth="1"/>
    <col min="15" max="15" width="23" bestFit="1" customWidth="1"/>
    <col min="16" max="16" width="21" bestFit="1" customWidth="1"/>
    <col min="17" max="17" width="24.6640625" bestFit="1" customWidth="1"/>
    <col min="18" max="18" width="22.5546875" bestFit="1" customWidth="1"/>
    <col min="19" max="19" width="13.33203125" bestFit="1" customWidth="1"/>
  </cols>
  <sheetData>
    <row r="1" spans="1:19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726</v>
      </c>
      <c r="G1" t="s">
        <v>925</v>
      </c>
      <c r="H1" t="s">
        <v>926</v>
      </c>
      <c r="I1" t="s">
        <v>927</v>
      </c>
      <c r="J1" t="s">
        <v>928</v>
      </c>
      <c r="K1" t="s">
        <v>929</v>
      </c>
      <c r="L1" t="s">
        <v>930</v>
      </c>
      <c r="M1" t="s">
        <v>931</v>
      </c>
      <c r="N1" t="s">
        <v>932</v>
      </c>
      <c r="O1" t="s">
        <v>933</v>
      </c>
      <c r="P1" t="s">
        <v>934</v>
      </c>
      <c r="Q1" t="s">
        <v>935</v>
      </c>
      <c r="R1" t="s">
        <v>936</v>
      </c>
      <c r="S1" t="s">
        <v>937</v>
      </c>
    </row>
    <row r="2" spans="1:19" x14ac:dyDescent="0.3">
      <c r="A2">
        <v>136</v>
      </c>
      <c r="B2" t="s">
        <v>668</v>
      </c>
      <c r="C2" t="s">
        <v>28</v>
      </c>
      <c r="D2" t="s">
        <v>25</v>
      </c>
      <c r="E2" t="s">
        <v>159</v>
      </c>
      <c r="F2">
        <v>247</v>
      </c>
      <c r="G2">
        <v>1</v>
      </c>
      <c r="H2" t="s">
        <v>10</v>
      </c>
      <c r="I2" t="s">
        <v>880</v>
      </c>
      <c r="J2" t="s">
        <v>276</v>
      </c>
      <c r="K2">
        <v>35</v>
      </c>
    </row>
    <row r="3" spans="1:19" x14ac:dyDescent="0.3">
      <c r="A3">
        <v>137</v>
      </c>
      <c r="B3" t="s">
        <v>671</v>
      </c>
      <c r="C3" t="s">
        <v>28</v>
      </c>
      <c r="D3" t="s">
        <v>21</v>
      </c>
      <c r="E3" t="s">
        <v>159</v>
      </c>
      <c r="F3">
        <v>235</v>
      </c>
      <c r="G3">
        <v>1</v>
      </c>
      <c r="H3" t="s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27</v>
      </c>
      <c r="B2" t="s">
        <v>451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28</v>
      </c>
      <c r="B3" t="s">
        <v>453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29</v>
      </c>
      <c r="B4" t="s">
        <v>454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30</v>
      </c>
      <c r="B5" t="s">
        <v>455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31</v>
      </c>
      <c r="B6" t="s">
        <v>457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32</v>
      </c>
      <c r="B7" t="s">
        <v>458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33</v>
      </c>
      <c r="B8" t="s">
        <v>459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34</v>
      </c>
      <c r="B9" t="s">
        <v>461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35</v>
      </c>
      <c r="B10" t="s">
        <v>462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36</v>
      </c>
      <c r="B11" t="s">
        <v>464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37</v>
      </c>
      <c r="B12" t="s">
        <v>466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38</v>
      </c>
      <c r="B13" t="s">
        <v>468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39</v>
      </c>
      <c r="B14" t="s">
        <v>470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40</v>
      </c>
      <c r="B15" t="s">
        <v>472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41</v>
      </c>
      <c r="B16" t="s">
        <v>474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55</v>
      </c>
      <c r="B2" t="s">
        <v>494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56</v>
      </c>
      <c r="B3" t="s">
        <v>496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57</v>
      </c>
      <c r="B4" t="s">
        <v>497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58</v>
      </c>
      <c r="B5" t="s">
        <v>499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59</v>
      </c>
      <c r="B6" t="s">
        <v>500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60</v>
      </c>
      <c r="B7" t="s">
        <v>502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61</v>
      </c>
      <c r="B8" t="s">
        <v>504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62</v>
      </c>
      <c r="B9" t="s">
        <v>723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63</v>
      </c>
      <c r="B10" t="s">
        <v>506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64</v>
      </c>
      <c r="B11" t="s">
        <v>508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65</v>
      </c>
      <c r="B12" t="s">
        <v>510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80</v>
      </c>
      <c r="B2" t="s">
        <v>541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81</v>
      </c>
      <c r="B3" t="s">
        <v>544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82</v>
      </c>
      <c r="B4" t="s">
        <v>547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83</v>
      </c>
      <c r="B5" t="s">
        <v>550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84</v>
      </c>
      <c r="B6" t="s">
        <v>553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85</v>
      </c>
      <c r="B7" t="s">
        <v>556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86</v>
      </c>
      <c r="B8" t="s">
        <v>559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87</v>
      </c>
      <c r="B9" t="s">
        <v>722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116</v>
      </c>
      <c r="B2" t="s">
        <v>630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117</v>
      </c>
      <c r="B3" t="s">
        <v>633</v>
      </c>
      <c r="C3" t="s">
        <v>24</v>
      </c>
      <c r="D3" t="s">
        <v>25</v>
      </c>
      <c r="E3" t="s">
        <v>200</v>
      </c>
      <c r="F3">
        <v>483</v>
      </c>
      <c r="G3">
        <v>484</v>
      </c>
      <c r="H3">
        <v>1099</v>
      </c>
      <c r="I3">
        <v>228</v>
      </c>
      <c r="J3">
        <v>241</v>
      </c>
      <c r="K3">
        <v>237</v>
      </c>
      <c r="L3">
        <v>245</v>
      </c>
      <c r="M3">
        <v>238</v>
      </c>
    </row>
    <row r="4" spans="1:13" x14ac:dyDescent="0.3">
      <c r="A4">
        <v>118</v>
      </c>
      <c r="B4" t="s">
        <v>636</v>
      </c>
      <c r="C4" t="s">
        <v>28</v>
      </c>
      <c r="D4" t="s">
        <v>26</v>
      </c>
      <c r="E4" t="s">
        <v>200</v>
      </c>
      <c r="F4">
        <v>476</v>
      </c>
      <c r="G4">
        <v>477</v>
      </c>
      <c r="H4">
        <v>1090</v>
      </c>
      <c r="I4">
        <v>227</v>
      </c>
      <c r="J4">
        <v>239</v>
      </c>
      <c r="K4">
        <v>233</v>
      </c>
      <c r="L4">
        <v>245</v>
      </c>
      <c r="M4">
        <v>231</v>
      </c>
    </row>
    <row r="5" spans="1:13" x14ac:dyDescent="0.3">
      <c r="A5">
        <v>119</v>
      </c>
      <c r="B5" t="s">
        <v>639</v>
      </c>
      <c r="C5" t="s">
        <v>28</v>
      </c>
      <c r="D5" t="s">
        <v>25</v>
      </c>
      <c r="E5" t="s">
        <v>200</v>
      </c>
      <c r="F5">
        <v>480</v>
      </c>
      <c r="G5">
        <v>478</v>
      </c>
      <c r="H5">
        <v>1091</v>
      </c>
      <c r="I5">
        <v>222</v>
      </c>
      <c r="J5">
        <v>238</v>
      </c>
      <c r="K5">
        <v>234</v>
      </c>
      <c r="L5">
        <v>238</v>
      </c>
      <c r="M5">
        <v>242</v>
      </c>
    </row>
    <row r="6" spans="1:13" x14ac:dyDescent="0.3">
      <c r="A6">
        <v>120</v>
      </c>
      <c r="B6" t="s">
        <v>689</v>
      </c>
      <c r="C6" t="s">
        <v>28</v>
      </c>
      <c r="D6" t="s">
        <v>25</v>
      </c>
      <c r="E6" t="s">
        <v>200</v>
      </c>
      <c r="F6">
        <v>467</v>
      </c>
      <c r="G6">
        <v>479</v>
      </c>
      <c r="H6">
        <v>1078</v>
      </c>
      <c r="I6">
        <v>228</v>
      </c>
      <c r="J6">
        <v>239</v>
      </c>
      <c r="K6">
        <v>230</v>
      </c>
      <c r="L6">
        <v>237</v>
      </c>
      <c r="M6">
        <v>230</v>
      </c>
    </row>
    <row r="7" spans="1:13" x14ac:dyDescent="0.3">
      <c r="A7">
        <v>121</v>
      </c>
      <c r="B7" t="s">
        <v>692</v>
      </c>
      <c r="C7" t="s">
        <v>28</v>
      </c>
      <c r="D7" t="s">
        <v>21</v>
      </c>
      <c r="E7" t="s">
        <v>200</v>
      </c>
      <c r="F7">
        <v>474</v>
      </c>
      <c r="G7">
        <v>464</v>
      </c>
      <c r="H7">
        <v>1080</v>
      </c>
      <c r="I7">
        <v>217</v>
      </c>
      <c r="J7">
        <v>232</v>
      </c>
      <c r="K7">
        <v>238</v>
      </c>
      <c r="L7">
        <v>228</v>
      </c>
      <c r="M7">
        <v>246</v>
      </c>
    </row>
    <row r="8" spans="1:13" x14ac:dyDescent="0.3">
      <c r="A8">
        <v>122</v>
      </c>
      <c r="B8" t="s">
        <v>695</v>
      </c>
      <c r="C8" t="s">
        <v>28</v>
      </c>
      <c r="D8" t="s">
        <v>26</v>
      </c>
      <c r="E8" t="s">
        <v>200</v>
      </c>
      <c r="F8">
        <v>476</v>
      </c>
      <c r="G8">
        <v>466</v>
      </c>
      <c r="H8">
        <v>1070</v>
      </c>
      <c r="I8">
        <v>215</v>
      </c>
      <c r="J8">
        <v>234</v>
      </c>
      <c r="K8">
        <v>234</v>
      </c>
      <c r="L8">
        <v>244</v>
      </c>
      <c r="M8">
        <v>232</v>
      </c>
    </row>
    <row r="9" spans="1:13" x14ac:dyDescent="0.3">
      <c r="A9">
        <v>123</v>
      </c>
      <c r="B9" t="s">
        <v>698</v>
      </c>
      <c r="C9" t="s">
        <v>28</v>
      </c>
      <c r="D9" t="s">
        <v>25</v>
      </c>
      <c r="E9" t="s">
        <v>200</v>
      </c>
      <c r="F9">
        <v>465</v>
      </c>
      <c r="G9">
        <v>474</v>
      </c>
      <c r="H9">
        <v>1067</v>
      </c>
      <c r="I9">
        <v>218</v>
      </c>
      <c r="J9">
        <v>241</v>
      </c>
      <c r="K9">
        <v>227</v>
      </c>
      <c r="L9">
        <v>233</v>
      </c>
      <c r="M9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104</v>
      </c>
      <c r="B2" t="s">
        <v>606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105</v>
      </c>
      <c r="B3" t="s">
        <v>608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106</v>
      </c>
      <c r="B4" t="s">
        <v>610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107</v>
      </c>
      <c r="B5" t="s">
        <v>612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108</v>
      </c>
      <c r="B6" t="s">
        <v>614</v>
      </c>
      <c r="C6" t="s">
        <v>28</v>
      </c>
      <c r="D6" t="s">
        <v>25</v>
      </c>
      <c r="E6" t="s">
        <v>158</v>
      </c>
      <c r="F6">
        <v>478</v>
      </c>
      <c r="G6">
        <v>484</v>
      </c>
      <c r="H6">
        <v>1099</v>
      </c>
      <c r="I6">
        <v>224</v>
      </c>
      <c r="J6">
        <v>243</v>
      </c>
      <c r="K6">
        <v>241</v>
      </c>
      <c r="L6">
        <v>239</v>
      </c>
      <c r="M6">
        <v>239</v>
      </c>
    </row>
    <row r="7" spans="1:13" x14ac:dyDescent="0.3">
      <c r="A7">
        <v>109</v>
      </c>
      <c r="B7" t="s">
        <v>719</v>
      </c>
      <c r="C7" t="s">
        <v>23</v>
      </c>
      <c r="D7" t="s">
        <v>25</v>
      </c>
      <c r="E7" t="s">
        <v>158</v>
      </c>
      <c r="F7">
        <v>484</v>
      </c>
      <c r="G7">
        <v>492</v>
      </c>
      <c r="H7">
        <v>1118</v>
      </c>
      <c r="I7">
        <v>227</v>
      </c>
      <c r="J7">
        <v>247</v>
      </c>
      <c r="K7">
        <v>243</v>
      </c>
      <c r="L7">
        <v>243</v>
      </c>
      <c r="M7">
        <v>241</v>
      </c>
    </row>
    <row r="8" spans="1:13" x14ac:dyDescent="0.3">
      <c r="A8">
        <v>110</v>
      </c>
      <c r="B8" t="s">
        <v>616</v>
      </c>
      <c r="C8" t="s">
        <v>23</v>
      </c>
      <c r="D8" t="s">
        <v>31</v>
      </c>
      <c r="E8" t="s">
        <v>158</v>
      </c>
      <c r="F8">
        <v>468</v>
      </c>
      <c r="G8">
        <v>489</v>
      </c>
      <c r="H8">
        <v>1094</v>
      </c>
      <c r="I8">
        <v>220</v>
      </c>
      <c r="J8">
        <v>243</v>
      </c>
      <c r="K8">
        <v>250</v>
      </c>
      <c r="L8">
        <v>233</v>
      </c>
      <c r="M8">
        <v>235</v>
      </c>
    </row>
    <row r="9" spans="1:13" x14ac:dyDescent="0.3">
      <c r="A9">
        <v>111</v>
      </c>
      <c r="B9" t="s">
        <v>618</v>
      </c>
      <c r="C9" t="s">
        <v>24</v>
      </c>
      <c r="D9" t="s">
        <v>31</v>
      </c>
      <c r="E9" t="s">
        <v>158</v>
      </c>
      <c r="F9">
        <v>472</v>
      </c>
      <c r="G9">
        <v>499</v>
      </c>
      <c r="H9">
        <v>1108</v>
      </c>
      <c r="I9">
        <v>221</v>
      </c>
      <c r="J9">
        <v>249</v>
      </c>
      <c r="K9">
        <v>256</v>
      </c>
      <c r="L9">
        <v>235</v>
      </c>
      <c r="M9">
        <v>237</v>
      </c>
    </row>
    <row r="10" spans="1:13" x14ac:dyDescent="0.3">
      <c r="A10">
        <v>112</v>
      </c>
      <c r="B10" t="s">
        <v>620</v>
      </c>
      <c r="C10" t="s">
        <v>23</v>
      </c>
      <c r="D10" t="s">
        <v>25</v>
      </c>
      <c r="E10" t="s">
        <v>158</v>
      </c>
      <c r="F10">
        <v>478</v>
      </c>
      <c r="G10">
        <v>484</v>
      </c>
      <c r="H10">
        <v>1090</v>
      </c>
      <c r="I10">
        <v>220</v>
      </c>
      <c r="J10">
        <v>243</v>
      </c>
      <c r="K10">
        <v>241</v>
      </c>
      <c r="L10">
        <v>239</v>
      </c>
      <c r="M10">
        <v>239</v>
      </c>
    </row>
    <row r="11" spans="1:13" x14ac:dyDescent="0.3">
      <c r="A11">
        <v>113</v>
      </c>
      <c r="B11" t="s">
        <v>623</v>
      </c>
      <c r="C11" t="s">
        <v>23</v>
      </c>
      <c r="D11" t="s">
        <v>26</v>
      </c>
      <c r="E11" t="s">
        <v>158</v>
      </c>
      <c r="F11">
        <v>470</v>
      </c>
      <c r="G11">
        <v>477</v>
      </c>
      <c r="H11">
        <v>1079</v>
      </c>
      <c r="I11">
        <v>224</v>
      </c>
      <c r="J11">
        <v>241</v>
      </c>
      <c r="K11">
        <v>234</v>
      </c>
      <c r="L11">
        <v>238</v>
      </c>
      <c r="M11">
        <v>232</v>
      </c>
    </row>
    <row r="12" spans="1:13" x14ac:dyDescent="0.3">
      <c r="A12">
        <v>114</v>
      </c>
      <c r="B12" t="s">
        <v>678</v>
      </c>
      <c r="C12" t="s">
        <v>23</v>
      </c>
      <c r="D12" t="s">
        <v>31</v>
      </c>
      <c r="E12" t="s">
        <v>158</v>
      </c>
      <c r="F12">
        <v>469</v>
      </c>
      <c r="G12">
        <v>479</v>
      </c>
      <c r="H12">
        <v>1085</v>
      </c>
      <c r="I12">
        <v>218</v>
      </c>
      <c r="J12">
        <v>241</v>
      </c>
      <c r="K12">
        <v>242</v>
      </c>
      <c r="L12">
        <v>234</v>
      </c>
      <c r="M12">
        <v>235</v>
      </c>
    </row>
    <row r="13" spans="1:13" x14ac:dyDescent="0.3">
      <c r="A13">
        <v>115</v>
      </c>
      <c r="B13" t="s">
        <v>627</v>
      </c>
      <c r="C13" t="s">
        <v>23</v>
      </c>
      <c r="D13" t="s">
        <v>21</v>
      </c>
      <c r="E13" t="s">
        <v>158</v>
      </c>
      <c r="F13">
        <v>470</v>
      </c>
      <c r="G13">
        <v>456</v>
      </c>
      <c r="H13">
        <v>1068</v>
      </c>
      <c r="I13">
        <v>213</v>
      </c>
      <c r="J13">
        <v>230</v>
      </c>
      <c r="K13">
        <v>234</v>
      </c>
      <c r="L13">
        <v>229</v>
      </c>
      <c r="M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</v>
      </c>
      <c r="B2" t="s">
        <v>262</v>
      </c>
      <c r="C2" t="s">
        <v>28</v>
      </c>
      <c r="D2" t="s">
        <v>26</v>
      </c>
      <c r="E2" t="s">
        <v>154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263</v>
      </c>
      <c r="C3" t="s">
        <v>28</v>
      </c>
      <c r="D3" t="s">
        <v>26</v>
      </c>
      <c r="E3" t="s">
        <v>154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264</v>
      </c>
      <c r="C4" t="s">
        <v>23</v>
      </c>
      <c r="D4" t="s">
        <v>26</v>
      </c>
      <c r="E4" t="s">
        <v>154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265</v>
      </c>
      <c r="C5" t="s">
        <v>28</v>
      </c>
      <c r="D5" t="s">
        <v>31</v>
      </c>
      <c r="E5" t="s">
        <v>154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266</v>
      </c>
      <c r="C6" t="s">
        <v>28</v>
      </c>
      <c r="D6" t="s">
        <v>31</v>
      </c>
      <c r="E6" t="s">
        <v>154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267</v>
      </c>
      <c r="C7" t="s">
        <v>23</v>
      </c>
      <c r="D7" t="s">
        <v>31</v>
      </c>
      <c r="E7" t="s">
        <v>154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268</v>
      </c>
      <c r="C8" t="s">
        <v>28</v>
      </c>
      <c r="D8" t="s">
        <v>26</v>
      </c>
      <c r="E8" t="s">
        <v>154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269</v>
      </c>
      <c r="C9" t="s">
        <v>23</v>
      </c>
      <c r="D9" t="s">
        <v>26</v>
      </c>
      <c r="E9" t="s">
        <v>154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877</v>
      </c>
      <c r="C10" t="s">
        <v>24</v>
      </c>
      <c r="D10" t="s">
        <v>26</v>
      </c>
      <c r="E10" t="s">
        <v>154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270</v>
      </c>
      <c r="C11" t="s">
        <v>24</v>
      </c>
      <c r="D11" t="s">
        <v>26</v>
      </c>
      <c r="E11" t="s">
        <v>154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271</v>
      </c>
      <c r="C12" t="s">
        <v>28</v>
      </c>
      <c r="D12" t="s">
        <v>26</v>
      </c>
      <c r="E12" t="s">
        <v>154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272</v>
      </c>
      <c r="C13" t="s">
        <v>28</v>
      </c>
      <c r="D13" t="s">
        <v>21</v>
      </c>
      <c r="E13" t="s">
        <v>154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273</v>
      </c>
      <c r="C14" t="s">
        <v>23</v>
      </c>
      <c r="D14" t="s">
        <v>21</v>
      </c>
      <c r="E14" t="s">
        <v>154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431</v>
      </c>
      <c r="C15" t="s">
        <v>24</v>
      </c>
      <c r="D15" t="s">
        <v>25</v>
      </c>
      <c r="E15" t="s">
        <v>154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433</v>
      </c>
      <c r="C16" t="s">
        <v>28</v>
      </c>
      <c r="D16" t="s">
        <v>25</v>
      </c>
      <c r="E16" t="s">
        <v>154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434</v>
      </c>
      <c r="C17" t="s">
        <v>28</v>
      </c>
      <c r="D17" t="s">
        <v>25</v>
      </c>
      <c r="E17" t="s">
        <v>154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436</v>
      </c>
      <c r="C18" t="s">
        <v>23</v>
      </c>
      <c r="D18" t="s">
        <v>25</v>
      </c>
      <c r="E18" t="s">
        <v>154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437</v>
      </c>
      <c r="C19" t="s">
        <v>24</v>
      </c>
      <c r="D19" t="s">
        <v>31</v>
      </c>
      <c r="E19" t="s">
        <v>154</v>
      </c>
      <c r="F19">
        <v>462</v>
      </c>
      <c r="G19">
        <v>477</v>
      </c>
      <c r="H19">
        <v>1086</v>
      </c>
      <c r="I19">
        <v>216</v>
      </c>
      <c r="J19">
        <v>238</v>
      </c>
      <c r="K19">
        <v>247</v>
      </c>
      <c r="L19">
        <v>231</v>
      </c>
      <c r="M19">
        <v>231</v>
      </c>
    </row>
    <row r="20" spans="1:13" x14ac:dyDescent="0.3">
      <c r="A20">
        <v>19</v>
      </c>
      <c r="B20" t="s">
        <v>439</v>
      </c>
      <c r="C20" t="s">
        <v>28</v>
      </c>
      <c r="D20" t="s">
        <v>31</v>
      </c>
      <c r="E20" t="s">
        <v>154</v>
      </c>
      <c r="F20">
        <v>466</v>
      </c>
      <c r="G20">
        <v>487</v>
      </c>
      <c r="H20">
        <v>1100</v>
      </c>
      <c r="I20">
        <v>217</v>
      </c>
      <c r="J20">
        <v>244</v>
      </c>
      <c r="K20">
        <v>253</v>
      </c>
      <c r="L20">
        <v>233</v>
      </c>
      <c r="M20">
        <v>233</v>
      </c>
    </row>
    <row r="21" spans="1:13" x14ac:dyDescent="0.3">
      <c r="A21">
        <v>20</v>
      </c>
      <c r="B21" t="s">
        <v>440</v>
      </c>
      <c r="C21" t="s">
        <v>28</v>
      </c>
      <c r="D21" t="s">
        <v>25</v>
      </c>
      <c r="E21" t="s">
        <v>154</v>
      </c>
      <c r="F21">
        <v>465</v>
      </c>
      <c r="G21">
        <v>485</v>
      </c>
      <c r="H21">
        <v>1076</v>
      </c>
      <c r="I21">
        <v>224</v>
      </c>
      <c r="J21">
        <v>245</v>
      </c>
      <c r="K21">
        <v>233</v>
      </c>
      <c r="L21">
        <v>236</v>
      </c>
      <c r="M21">
        <v>229</v>
      </c>
    </row>
    <row r="22" spans="1:13" x14ac:dyDescent="0.3">
      <c r="A22">
        <v>21</v>
      </c>
      <c r="B22" t="s">
        <v>442</v>
      </c>
      <c r="C22" t="s">
        <v>23</v>
      </c>
      <c r="D22" t="s">
        <v>25</v>
      </c>
      <c r="E22" t="s">
        <v>154</v>
      </c>
      <c r="F22">
        <v>453</v>
      </c>
      <c r="G22">
        <v>477</v>
      </c>
      <c r="H22">
        <v>1056</v>
      </c>
      <c r="I22">
        <v>221</v>
      </c>
      <c r="J22">
        <v>243</v>
      </c>
      <c r="K22">
        <v>229</v>
      </c>
      <c r="L22">
        <v>230</v>
      </c>
      <c r="M22">
        <v>223</v>
      </c>
    </row>
    <row r="23" spans="1:13" x14ac:dyDescent="0.3">
      <c r="A23">
        <v>22</v>
      </c>
      <c r="B23" t="s">
        <v>443</v>
      </c>
      <c r="C23" t="s">
        <v>28</v>
      </c>
      <c r="D23" t="s">
        <v>25</v>
      </c>
      <c r="E23" t="s">
        <v>154</v>
      </c>
      <c r="F23">
        <v>461</v>
      </c>
      <c r="G23">
        <v>491</v>
      </c>
      <c r="H23">
        <v>1078</v>
      </c>
      <c r="I23">
        <v>225</v>
      </c>
      <c r="J23">
        <v>251</v>
      </c>
      <c r="K23">
        <v>235</v>
      </c>
      <c r="L23">
        <v>234</v>
      </c>
      <c r="M23">
        <v>227</v>
      </c>
    </row>
    <row r="24" spans="1:13" x14ac:dyDescent="0.3">
      <c r="A24">
        <v>23</v>
      </c>
      <c r="B24" t="s">
        <v>444</v>
      </c>
      <c r="C24" t="s">
        <v>24</v>
      </c>
      <c r="D24" t="s">
        <v>25</v>
      </c>
      <c r="E24" t="s">
        <v>154</v>
      </c>
      <c r="F24">
        <v>461</v>
      </c>
      <c r="G24">
        <v>459</v>
      </c>
      <c r="H24">
        <v>1060</v>
      </c>
      <c r="I24">
        <v>212</v>
      </c>
      <c r="J24">
        <v>235</v>
      </c>
      <c r="K24">
        <v>231</v>
      </c>
      <c r="L24">
        <v>227</v>
      </c>
      <c r="M24">
        <v>234</v>
      </c>
    </row>
    <row r="25" spans="1:13" x14ac:dyDescent="0.3">
      <c r="A25">
        <v>24</v>
      </c>
      <c r="B25" t="s">
        <v>446</v>
      </c>
      <c r="C25" t="s">
        <v>28</v>
      </c>
      <c r="D25" t="s">
        <v>25</v>
      </c>
      <c r="E25" t="s">
        <v>154</v>
      </c>
      <c r="F25">
        <v>467</v>
      </c>
      <c r="G25">
        <v>468</v>
      </c>
      <c r="H25">
        <v>1075</v>
      </c>
      <c r="I25">
        <v>215</v>
      </c>
      <c r="J25">
        <v>239</v>
      </c>
      <c r="K25">
        <v>234</v>
      </c>
      <c r="L25">
        <v>231</v>
      </c>
      <c r="M25">
        <v>236</v>
      </c>
    </row>
    <row r="26" spans="1:13" x14ac:dyDescent="0.3">
      <c r="A26">
        <v>25</v>
      </c>
      <c r="B26" t="s">
        <v>447</v>
      </c>
      <c r="C26" t="s">
        <v>24</v>
      </c>
      <c r="D26" t="s">
        <v>25</v>
      </c>
      <c r="E26" t="s">
        <v>154</v>
      </c>
      <c r="F26">
        <v>460</v>
      </c>
      <c r="G26">
        <v>469</v>
      </c>
      <c r="H26">
        <v>1061</v>
      </c>
      <c r="I26">
        <v>218</v>
      </c>
      <c r="J26">
        <v>239</v>
      </c>
      <c r="K26">
        <v>230</v>
      </c>
      <c r="L26">
        <v>230</v>
      </c>
      <c r="M26">
        <v>230</v>
      </c>
    </row>
    <row r="27" spans="1:13" x14ac:dyDescent="0.3">
      <c r="A27">
        <v>26</v>
      </c>
      <c r="B27" t="s">
        <v>449</v>
      </c>
      <c r="C27" t="s">
        <v>24</v>
      </c>
      <c r="D27" t="s">
        <v>26</v>
      </c>
      <c r="E27" t="s">
        <v>154</v>
      </c>
      <c r="F27">
        <v>460</v>
      </c>
      <c r="G27">
        <v>464</v>
      </c>
      <c r="H27">
        <v>1056</v>
      </c>
      <c r="I27">
        <v>214</v>
      </c>
      <c r="J27">
        <v>239</v>
      </c>
      <c r="K27">
        <v>235</v>
      </c>
      <c r="L27">
        <v>233</v>
      </c>
      <c r="M27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124</v>
      </c>
      <c r="B2" t="s">
        <v>642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125</v>
      </c>
      <c r="B3" t="s">
        <v>644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126</v>
      </c>
      <c r="B4" t="s">
        <v>646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127</v>
      </c>
      <c r="B5" t="s">
        <v>679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128</v>
      </c>
      <c r="B6" t="s">
        <v>649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129</v>
      </c>
      <c r="B7" t="s">
        <v>652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130</v>
      </c>
      <c r="B8" t="s">
        <v>655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131</v>
      </c>
      <c r="B9" t="s">
        <v>658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132</v>
      </c>
      <c r="B10" t="s">
        <v>661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133</v>
      </c>
      <c r="B11" t="s">
        <v>663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88</v>
      </c>
      <c r="B2" t="s">
        <v>562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89</v>
      </c>
      <c r="B3" t="s">
        <v>564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90</v>
      </c>
      <c r="B4" t="s">
        <v>566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91</v>
      </c>
      <c r="B5" t="s">
        <v>569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92</v>
      </c>
      <c r="B6" t="s">
        <v>571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93</v>
      </c>
      <c r="B7" t="s">
        <v>573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94</v>
      </c>
      <c r="B8" t="s">
        <v>576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95</v>
      </c>
      <c r="B9" t="s">
        <v>579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96</v>
      </c>
      <c r="B10" t="s">
        <v>582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73</v>
      </c>
      <c r="B2" t="s">
        <v>526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74</v>
      </c>
      <c r="B3" t="s">
        <v>528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75</v>
      </c>
      <c r="B4" t="s">
        <v>530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76</v>
      </c>
      <c r="B5" t="s">
        <v>532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77</v>
      </c>
      <c r="B6" t="s">
        <v>534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78</v>
      </c>
      <c r="B7" t="s">
        <v>536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79</v>
      </c>
      <c r="B8" t="s">
        <v>538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66</v>
      </c>
      <c r="B2" t="s">
        <v>512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67</v>
      </c>
      <c r="B3" t="s">
        <v>514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68</v>
      </c>
      <c r="B4" t="s">
        <v>516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69</v>
      </c>
      <c r="B5" t="s">
        <v>518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70</v>
      </c>
      <c r="B6" t="s">
        <v>520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71</v>
      </c>
      <c r="B7" t="s">
        <v>522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72</v>
      </c>
      <c r="B8" t="s">
        <v>524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3"/>
  <sheetViews>
    <sheetView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238</v>
      </c>
      <c r="Y1" s="9" t="s">
        <v>303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6" si="0">SUM(L2:O2)</f>
        <v>453</v>
      </c>
      <c r="W2" s="6">
        <f t="shared" ref="W2:W36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304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304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304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305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305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305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306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306</v>
      </c>
      <c r="Z9" s="3"/>
      <c r="AA9" s="3"/>
      <c r="AB9" s="3"/>
    </row>
    <row r="10" spans="1:28" ht="15.85" customHeight="1" x14ac:dyDescent="0.3">
      <c r="A10">
        <v>9</v>
      </c>
      <c r="B10" s="3" t="s">
        <v>718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306</v>
      </c>
      <c r="Z10" s="3"/>
      <c r="AA10" s="3"/>
      <c r="AB10" s="3"/>
    </row>
    <row r="11" spans="1:28" ht="15.85" customHeight="1" x14ac:dyDescent="0.3">
      <c r="A11"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307</v>
      </c>
      <c r="Z11" s="3"/>
      <c r="AA11" s="3"/>
      <c r="AB11" s="3"/>
    </row>
    <row r="12" spans="1:28" ht="15.85" customHeight="1" x14ac:dyDescent="0.3">
      <c r="A12"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307</v>
      </c>
      <c r="Z12" s="3"/>
      <c r="AA12" s="3"/>
      <c r="AB12" s="3"/>
    </row>
    <row r="13" spans="1:28" ht="15.85" customHeight="1" x14ac:dyDescent="0.3">
      <c r="A13"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308</v>
      </c>
      <c r="Z13" s="3"/>
      <c r="AA13" s="3"/>
      <c r="AB13" s="3"/>
    </row>
    <row r="14" spans="1:28" ht="15.85" customHeight="1" x14ac:dyDescent="0.3">
      <c r="A14"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308</v>
      </c>
      <c r="Z14" s="3"/>
      <c r="AA14" s="3"/>
      <c r="AB14" s="3"/>
    </row>
    <row r="15" spans="1:28" ht="15.85" customHeight="1" x14ac:dyDescent="0.3">
      <c r="A15"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309</v>
      </c>
      <c r="Z15" s="3"/>
      <c r="AA15" s="3"/>
      <c r="AB15" s="3"/>
    </row>
    <row r="16" spans="1:28" ht="15.85" customHeight="1" x14ac:dyDescent="0.3">
      <c r="A16"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309</v>
      </c>
      <c r="Z16" s="3"/>
      <c r="AA16" s="3"/>
      <c r="AB16" s="3"/>
    </row>
    <row r="17" spans="1:28" ht="15.85" customHeight="1" x14ac:dyDescent="0.3">
      <c r="A17"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310</v>
      </c>
      <c r="Z17" s="3"/>
      <c r="AA17" s="3"/>
      <c r="AB17" s="3"/>
    </row>
    <row r="18" spans="1:28" ht="15.85" customHeight="1" x14ac:dyDescent="0.3">
      <c r="A18"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310</v>
      </c>
      <c r="Z18" s="3"/>
      <c r="AA18" s="3"/>
      <c r="AB18" s="3"/>
    </row>
    <row r="19" spans="1:28" ht="15.85" customHeight="1" x14ac:dyDescent="0.3">
      <c r="A19">
        <v>18</v>
      </c>
      <c r="B19" t="s">
        <v>108</v>
      </c>
      <c r="C19" t="s">
        <v>144</v>
      </c>
      <c r="D19" t="s">
        <v>90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80</v>
      </c>
      <c r="L19">
        <v>115</v>
      </c>
      <c r="M19">
        <v>115</v>
      </c>
      <c r="N19">
        <v>124</v>
      </c>
      <c r="O19">
        <v>123</v>
      </c>
      <c r="P19">
        <v>101</v>
      </c>
      <c r="Q19">
        <v>116</v>
      </c>
      <c r="R19">
        <v>116</v>
      </c>
      <c r="S19">
        <v>115</v>
      </c>
      <c r="T19">
        <v>115</v>
      </c>
      <c r="U19">
        <v>46</v>
      </c>
      <c r="V19" s="8">
        <f t="shared" si="0"/>
        <v>477</v>
      </c>
      <c r="W19" s="6">
        <f t="shared" si="1"/>
        <v>462</v>
      </c>
      <c r="X19" s="9" t="str">
        <f>Stat[[#This Row],[服装]]&amp;Stat[[#This Row],[名前]]&amp;Stat[[#This Row],[レアリティ]]</f>
        <v>ユニフォーム菅原考支ICONIC</v>
      </c>
      <c r="Y19" s="9" t="s">
        <v>326</v>
      </c>
      <c r="Z19" s="3"/>
      <c r="AA19" s="3"/>
      <c r="AB19" s="3"/>
    </row>
    <row r="20" spans="1:28" ht="15.85" customHeight="1" x14ac:dyDescent="0.3">
      <c r="A20">
        <v>19</v>
      </c>
      <c r="B20" t="s">
        <v>117</v>
      </c>
      <c r="C20" t="s">
        <v>144</v>
      </c>
      <c r="D20" t="s">
        <v>77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81</v>
      </c>
      <c r="L20">
        <v>116</v>
      </c>
      <c r="M20">
        <v>118</v>
      </c>
      <c r="N20">
        <v>127</v>
      </c>
      <c r="O20">
        <v>126</v>
      </c>
      <c r="P20">
        <v>101</v>
      </c>
      <c r="Q20">
        <v>117</v>
      </c>
      <c r="R20">
        <v>117</v>
      </c>
      <c r="S20">
        <v>116</v>
      </c>
      <c r="T20">
        <v>116</v>
      </c>
      <c r="U20">
        <v>46</v>
      </c>
      <c r="V20" s="8">
        <f t="shared" si="0"/>
        <v>487</v>
      </c>
      <c r="W20" s="6">
        <f t="shared" si="1"/>
        <v>466</v>
      </c>
      <c r="X20" s="9" t="str">
        <f>Stat[[#This Row],[服装]]&amp;Stat[[#This Row],[名前]]&amp;Stat[[#This Row],[レアリティ]]</f>
        <v>プール掃除菅原考支ICONIC</v>
      </c>
      <c r="Y20" s="9" t="s">
        <v>326</v>
      </c>
      <c r="Z20" s="3"/>
      <c r="AA20" s="3"/>
      <c r="AB20" s="3"/>
    </row>
    <row r="21" spans="1:28" ht="15.85" customHeight="1" x14ac:dyDescent="0.3">
      <c r="A21">
        <v>20</v>
      </c>
      <c r="B21" t="s">
        <v>108</v>
      </c>
      <c r="C21" t="s">
        <v>145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80</v>
      </c>
      <c r="L21">
        <v>127</v>
      </c>
      <c r="M21">
        <v>125</v>
      </c>
      <c r="N21">
        <v>113</v>
      </c>
      <c r="O21">
        <v>120</v>
      </c>
      <c r="P21">
        <v>97</v>
      </c>
      <c r="Q21">
        <v>121</v>
      </c>
      <c r="R21">
        <v>115</v>
      </c>
      <c r="S21">
        <v>115</v>
      </c>
      <c r="T21">
        <v>114</v>
      </c>
      <c r="U21">
        <v>29</v>
      </c>
      <c r="V21" s="8">
        <f t="shared" si="0"/>
        <v>485</v>
      </c>
      <c r="W21" s="6">
        <f t="shared" si="1"/>
        <v>465</v>
      </c>
      <c r="X21" s="9" t="str">
        <f>Stat[[#This Row],[服装]]&amp;Stat[[#This Row],[名前]]&amp;Stat[[#This Row],[レアリティ]]</f>
        <v>ユニフォーム東峰旭ICONIC</v>
      </c>
      <c r="Y21" s="9" t="s">
        <v>311</v>
      </c>
      <c r="Z21" s="3"/>
      <c r="AA21" s="3"/>
      <c r="AB21" s="3"/>
    </row>
    <row r="22" spans="1:28" ht="15.85" customHeight="1" x14ac:dyDescent="0.3">
      <c r="A22">
        <v>21</v>
      </c>
      <c r="B22" t="s">
        <v>117</v>
      </c>
      <c r="C22" t="s">
        <v>145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78</v>
      </c>
      <c r="L22">
        <v>124</v>
      </c>
      <c r="M22">
        <v>124</v>
      </c>
      <c r="N22">
        <v>110</v>
      </c>
      <c r="O22">
        <v>119</v>
      </c>
      <c r="P22">
        <v>97</v>
      </c>
      <c r="Q22">
        <v>118</v>
      </c>
      <c r="R22">
        <v>112</v>
      </c>
      <c r="S22">
        <v>112</v>
      </c>
      <c r="T22">
        <v>111</v>
      </c>
      <c r="U22">
        <v>29</v>
      </c>
      <c r="V22" s="8">
        <f t="shared" si="0"/>
        <v>477</v>
      </c>
      <c r="W22" s="6">
        <f t="shared" si="1"/>
        <v>453</v>
      </c>
      <c r="X22" s="9" t="str">
        <f>Stat[[#This Row],[服装]]&amp;Stat[[#This Row],[名前]]&amp;Stat[[#This Row],[レアリティ]]</f>
        <v>プール掃除東峰旭ICONIC</v>
      </c>
      <c r="Y22" s="9" t="s">
        <v>311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151</v>
      </c>
      <c r="H23">
        <v>99</v>
      </c>
      <c r="I23" s="7" t="s">
        <v>22</v>
      </c>
      <c r="J23">
        <v>5</v>
      </c>
      <c r="K23">
        <v>80</v>
      </c>
      <c r="L23">
        <v>128</v>
      </c>
      <c r="M23">
        <v>128</v>
      </c>
      <c r="N23">
        <v>112</v>
      </c>
      <c r="O23">
        <v>123</v>
      </c>
      <c r="P23">
        <v>97</v>
      </c>
      <c r="Q23">
        <v>120</v>
      </c>
      <c r="R23">
        <v>114</v>
      </c>
      <c r="S23">
        <v>114</v>
      </c>
      <c r="T23">
        <v>113</v>
      </c>
      <c r="U23">
        <v>29</v>
      </c>
      <c r="V23" s="8">
        <f t="shared" si="0"/>
        <v>491</v>
      </c>
      <c r="W23" s="6">
        <f t="shared" si="1"/>
        <v>461</v>
      </c>
      <c r="X23" s="9" t="str">
        <f>Stat[[#This Row],[服装]]&amp;Stat[[#This Row],[名前]]&amp;Stat[[#This Row],[レアリティ]]</f>
        <v>ユニフォーム東峰旭YELL</v>
      </c>
      <c r="Y23" s="9" t="s">
        <v>311</v>
      </c>
      <c r="Z23" s="3"/>
      <c r="AA23" s="3"/>
      <c r="AB23" s="3"/>
    </row>
    <row r="24" spans="1:28" ht="15.85" customHeight="1" x14ac:dyDescent="0.3">
      <c r="A24">
        <v>23</v>
      </c>
      <c r="B24" t="s">
        <v>108</v>
      </c>
      <c r="C24" t="s">
        <v>146</v>
      </c>
      <c r="D24" t="s">
        <v>90</v>
      </c>
      <c r="E24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78</v>
      </c>
      <c r="L24">
        <v>113</v>
      </c>
      <c r="M24">
        <v>115</v>
      </c>
      <c r="N24">
        <v>111</v>
      </c>
      <c r="O24">
        <v>120</v>
      </c>
      <c r="P24">
        <v>99</v>
      </c>
      <c r="Q24">
        <v>113</v>
      </c>
      <c r="R24">
        <v>120</v>
      </c>
      <c r="S24">
        <v>114</v>
      </c>
      <c r="T24">
        <v>114</v>
      </c>
      <c r="U24">
        <v>41</v>
      </c>
      <c r="V24" s="8">
        <f t="shared" si="0"/>
        <v>459</v>
      </c>
      <c r="W24" s="6">
        <f t="shared" si="1"/>
        <v>461</v>
      </c>
      <c r="X24" s="9" t="str">
        <f>Stat[[#This Row],[服装]]&amp;Stat[[#This Row],[名前]]&amp;Stat[[#This Row],[レアリティ]]</f>
        <v>ユニフォーム縁下力ICONIC</v>
      </c>
      <c r="Y24" s="9" t="s">
        <v>312</v>
      </c>
      <c r="Z24" s="3"/>
      <c r="AA24" s="3"/>
      <c r="AB24" s="3"/>
    </row>
    <row r="25" spans="1:28" ht="15.85" customHeight="1" x14ac:dyDescent="0.3">
      <c r="A25">
        <v>24</v>
      </c>
      <c r="B25" s="3" t="s">
        <v>400</v>
      </c>
      <c r="C25" t="s">
        <v>146</v>
      </c>
      <c r="D25" s="3" t="s">
        <v>77</v>
      </c>
      <c r="E25" s="3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79</v>
      </c>
      <c r="L25">
        <v>116</v>
      </c>
      <c r="M25">
        <v>118</v>
      </c>
      <c r="N25">
        <v>113</v>
      </c>
      <c r="O25">
        <v>121</v>
      </c>
      <c r="P25">
        <v>99</v>
      </c>
      <c r="Q25">
        <v>114</v>
      </c>
      <c r="R25">
        <v>121</v>
      </c>
      <c r="S25">
        <v>117</v>
      </c>
      <c r="T25">
        <v>115</v>
      </c>
      <c r="U25">
        <v>41</v>
      </c>
      <c r="V25" s="8">
        <f>SUM(L25:O25)</f>
        <v>468</v>
      </c>
      <c r="W25" s="6">
        <f>SUM(Q25:T25)</f>
        <v>467</v>
      </c>
      <c r="X25" s="9" t="str">
        <f>Stat[[#This Row],[服装]]&amp;Stat[[#This Row],[名前]]&amp;Stat[[#This Row],[レアリティ]]</f>
        <v>探偵縁下力ICONIC</v>
      </c>
      <c r="Y25" s="9" t="s">
        <v>312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147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117</v>
      </c>
      <c r="M26">
        <v>122</v>
      </c>
      <c r="N26">
        <v>113</v>
      </c>
      <c r="O26">
        <v>117</v>
      </c>
      <c r="P26">
        <v>101</v>
      </c>
      <c r="Q26">
        <v>115</v>
      </c>
      <c r="R26">
        <v>115</v>
      </c>
      <c r="S26">
        <v>115</v>
      </c>
      <c r="T26">
        <v>115</v>
      </c>
      <c r="U26">
        <v>31</v>
      </c>
      <c r="V26" s="8">
        <f t="shared" si="0"/>
        <v>469</v>
      </c>
      <c r="W26" s="6">
        <f t="shared" si="1"/>
        <v>460</v>
      </c>
      <c r="X26" s="9" t="str">
        <f>Stat[[#This Row],[服装]]&amp;Stat[[#This Row],[名前]]&amp;Stat[[#This Row],[レアリティ]]</f>
        <v>ユニフォーム木下久志ICONIC</v>
      </c>
      <c r="Y26" s="9" t="s">
        <v>313</v>
      </c>
      <c r="Z26" s="3"/>
      <c r="AA26" s="3"/>
      <c r="AB26" s="3"/>
    </row>
    <row r="27" spans="1:28" ht="15.85" customHeight="1" x14ac:dyDescent="0.3">
      <c r="A27">
        <v>26</v>
      </c>
      <c r="B27" t="s">
        <v>108</v>
      </c>
      <c r="C27" t="s">
        <v>148</v>
      </c>
      <c r="D27" t="s">
        <v>90</v>
      </c>
      <c r="E27" t="s">
        <v>82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78</v>
      </c>
      <c r="L27">
        <v>113</v>
      </c>
      <c r="M27">
        <v>116</v>
      </c>
      <c r="N27">
        <v>112</v>
      </c>
      <c r="O27">
        <v>123</v>
      </c>
      <c r="P27">
        <v>101</v>
      </c>
      <c r="Q27">
        <v>119</v>
      </c>
      <c r="R27">
        <v>113</v>
      </c>
      <c r="S27">
        <v>114</v>
      </c>
      <c r="T27">
        <v>114</v>
      </c>
      <c r="U27">
        <v>31</v>
      </c>
      <c r="V27" s="8">
        <f t="shared" si="0"/>
        <v>464</v>
      </c>
      <c r="W27" s="6">
        <f t="shared" si="1"/>
        <v>460</v>
      </c>
      <c r="X27" s="9" t="str">
        <f>Stat[[#This Row],[服装]]&amp;Stat[[#This Row],[名前]]&amp;Stat[[#This Row],[レアリティ]]</f>
        <v>ユニフォーム成田一仁ICONIC</v>
      </c>
      <c r="Y27" s="9" t="s">
        <v>314</v>
      </c>
      <c r="Z27" s="3"/>
      <c r="AA27" s="3"/>
      <c r="AB27" s="3"/>
    </row>
    <row r="28" spans="1:28" ht="14.4" x14ac:dyDescent="0.3">
      <c r="A28">
        <v>27</v>
      </c>
      <c r="B28" t="s">
        <v>108</v>
      </c>
      <c r="C28" t="s">
        <v>39</v>
      </c>
      <c r="D28" t="s">
        <v>24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79</v>
      </c>
      <c r="L28">
        <v>113</v>
      </c>
      <c r="M28">
        <v>115</v>
      </c>
      <c r="N28">
        <v>127</v>
      </c>
      <c r="O28">
        <v>129</v>
      </c>
      <c r="P28">
        <v>101</v>
      </c>
      <c r="Q28">
        <v>113</v>
      </c>
      <c r="R28">
        <v>117</v>
      </c>
      <c r="S28">
        <v>113</v>
      </c>
      <c r="T28">
        <v>115</v>
      </c>
      <c r="U28">
        <v>41</v>
      </c>
      <c r="V28" s="8">
        <f t="shared" si="0"/>
        <v>484</v>
      </c>
      <c r="W28" s="6">
        <f t="shared" si="1"/>
        <v>458</v>
      </c>
      <c r="X28" s="9" t="str">
        <f>Stat[[#This Row],[服装]]&amp;Stat[[#This Row],[名前]]&amp;Stat[[#This Row],[レアリティ]]</f>
        <v>ユニフォーム孤爪研磨ICONIC</v>
      </c>
      <c r="Y28" s="9" t="s">
        <v>315</v>
      </c>
      <c r="Z28" s="3"/>
      <c r="AA28" s="3"/>
      <c r="AB28" s="3"/>
    </row>
    <row r="29" spans="1:28" ht="14.4" x14ac:dyDescent="0.3">
      <c r="A29">
        <v>28</v>
      </c>
      <c r="B29" t="s">
        <v>149</v>
      </c>
      <c r="C29" t="s">
        <v>39</v>
      </c>
      <c r="D29" t="s">
        <v>90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114</v>
      </c>
      <c r="M29">
        <v>118</v>
      </c>
      <c r="N29">
        <v>130</v>
      </c>
      <c r="O29">
        <v>132</v>
      </c>
      <c r="P29">
        <v>101</v>
      </c>
      <c r="Q29">
        <v>114</v>
      </c>
      <c r="R29">
        <v>118</v>
      </c>
      <c r="S29">
        <v>114</v>
      </c>
      <c r="T29">
        <v>116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制服孤爪研磨ICONIC</v>
      </c>
      <c r="Y29" s="9" t="s">
        <v>315</v>
      </c>
      <c r="Z29" s="3"/>
      <c r="AA29" s="3"/>
      <c r="AB29" s="3"/>
    </row>
    <row r="30" spans="1:28" ht="14.4" x14ac:dyDescent="0.3">
      <c r="A30">
        <v>29</v>
      </c>
      <c r="B30" t="s">
        <v>150</v>
      </c>
      <c r="C30" t="s">
        <v>39</v>
      </c>
      <c r="D30" t="s">
        <v>77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112</v>
      </c>
      <c r="M30">
        <v>118</v>
      </c>
      <c r="N30">
        <v>132</v>
      </c>
      <c r="O30">
        <v>132</v>
      </c>
      <c r="P30">
        <v>101</v>
      </c>
      <c r="Q30">
        <v>112</v>
      </c>
      <c r="R30">
        <v>120</v>
      </c>
      <c r="S30">
        <v>112</v>
      </c>
      <c r="T30">
        <v>118</v>
      </c>
      <c r="U30">
        <v>41</v>
      </c>
      <c r="V30" s="8">
        <f t="shared" si="0"/>
        <v>494</v>
      </c>
      <c r="W30" s="6">
        <f t="shared" si="1"/>
        <v>462</v>
      </c>
      <c r="X30" s="9" t="str">
        <f>Stat[[#This Row],[服装]]&amp;Stat[[#This Row],[名前]]&amp;Stat[[#This Row],[レアリティ]]</f>
        <v>夏祭り孤爪研磨ICONIC</v>
      </c>
      <c r="Y30" s="9" t="s">
        <v>315</v>
      </c>
      <c r="Z30" s="3"/>
      <c r="AA30" s="3"/>
      <c r="AB30" s="3"/>
    </row>
    <row r="31" spans="1:28" ht="14.4" x14ac:dyDescent="0.3">
      <c r="A31">
        <v>30</v>
      </c>
      <c r="B31" t="s">
        <v>108</v>
      </c>
      <c r="C31" t="s">
        <v>40</v>
      </c>
      <c r="D31" t="s">
        <v>23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126</v>
      </c>
      <c r="M31">
        <v>121</v>
      </c>
      <c r="N31">
        <v>114</v>
      </c>
      <c r="O31">
        <v>119</v>
      </c>
      <c r="P31">
        <v>101</v>
      </c>
      <c r="Q31">
        <v>129</v>
      </c>
      <c r="R31">
        <v>117</v>
      </c>
      <c r="S31">
        <v>116</v>
      </c>
      <c r="T31">
        <v>115</v>
      </c>
      <c r="U31">
        <v>36</v>
      </c>
      <c r="V31" s="8">
        <f t="shared" si="0"/>
        <v>480</v>
      </c>
      <c r="W31" s="6">
        <f t="shared" si="1"/>
        <v>477</v>
      </c>
      <c r="X31" s="9" t="str">
        <f>Stat[[#This Row],[服装]]&amp;Stat[[#This Row],[名前]]&amp;Stat[[#This Row],[レアリティ]]</f>
        <v>ユニフォーム黒尾鉄朗ICONIC</v>
      </c>
      <c r="Y31" s="9" t="s">
        <v>316</v>
      </c>
      <c r="Z31" s="3"/>
      <c r="AA31" s="3"/>
      <c r="AB31" s="3"/>
    </row>
    <row r="32" spans="1:28" ht="14.4" x14ac:dyDescent="0.3">
      <c r="A32">
        <v>31</v>
      </c>
      <c r="B32" t="s">
        <v>149</v>
      </c>
      <c r="C32" t="s">
        <v>40</v>
      </c>
      <c r="D32" t="s">
        <v>73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129</v>
      </c>
      <c r="M32">
        <v>122</v>
      </c>
      <c r="N32">
        <v>115</v>
      </c>
      <c r="O32">
        <v>120</v>
      </c>
      <c r="P32">
        <v>101</v>
      </c>
      <c r="Q32">
        <v>132</v>
      </c>
      <c r="R32">
        <v>118</v>
      </c>
      <c r="S32">
        <v>119</v>
      </c>
      <c r="T32">
        <v>116</v>
      </c>
      <c r="U32">
        <v>36</v>
      </c>
      <c r="V32" s="8">
        <f t="shared" si="0"/>
        <v>486</v>
      </c>
      <c r="W32" s="6">
        <f t="shared" si="1"/>
        <v>485</v>
      </c>
      <c r="X32" s="9" t="str">
        <f>Stat[[#This Row],[服装]]&amp;Stat[[#This Row],[名前]]&amp;Stat[[#This Row],[レアリティ]]</f>
        <v>制服黒尾鉄朗ICONIC</v>
      </c>
      <c r="Y32" s="9" t="s">
        <v>316</v>
      </c>
      <c r="Z32" s="3"/>
      <c r="AA32" s="3"/>
      <c r="AB32" s="3"/>
    </row>
    <row r="33" spans="1:28" ht="14.4" x14ac:dyDescent="0.3">
      <c r="A33">
        <v>32</v>
      </c>
      <c r="B33" t="s">
        <v>150</v>
      </c>
      <c r="C33" t="s">
        <v>40</v>
      </c>
      <c r="D33" t="s">
        <v>90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82</v>
      </c>
      <c r="L33">
        <v>131</v>
      </c>
      <c r="M33">
        <v>125</v>
      </c>
      <c r="N33">
        <v>115</v>
      </c>
      <c r="O33">
        <v>123</v>
      </c>
      <c r="P33">
        <v>101</v>
      </c>
      <c r="Q33">
        <v>129</v>
      </c>
      <c r="R33">
        <v>118</v>
      </c>
      <c r="S33">
        <v>116</v>
      </c>
      <c r="T33">
        <v>114</v>
      </c>
      <c r="U33">
        <v>36</v>
      </c>
      <c r="V33" s="8">
        <f t="shared" si="0"/>
        <v>494</v>
      </c>
      <c r="W33" s="6">
        <f t="shared" si="1"/>
        <v>477</v>
      </c>
      <c r="X33" s="9" t="str">
        <f>Stat[[#This Row],[服装]]&amp;Stat[[#This Row],[名前]]&amp;Stat[[#This Row],[レアリティ]]</f>
        <v>夏祭り黒尾鉄朗ICONIC</v>
      </c>
      <c r="Y33" s="9" t="s">
        <v>316</v>
      </c>
      <c r="Z33" s="3"/>
      <c r="AA33" s="3"/>
      <c r="AB33" s="3"/>
    </row>
    <row r="34" spans="1:28" ht="14.4" x14ac:dyDescent="0.3">
      <c r="A34">
        <v>33</v>
      </c>
      <c r="B34" t="s">
        <v>108</v>
      </c>
      <c r="C34" t="s">
        <v>41</v>
      </c>
      <c r="D34" t="s">
        <v>23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73</v>
      </c>
      <c r="L34">
        <v>117</v>
      </c>
      <c r="M34">
        <v>114</v>
      </c>
      <c r="N34">
        <v>113</v>
      </c>
      <c r="O34">
        <v>118</v>
      </c>
      <c r="P34">
        <v>97</v>
      </c>
      <c r="Q34">
        <v>123</v>
      </c>
      <c r="R34">
        <v>115</v>
      </c>
      <c r="S34">
        <v>115</v>
      </c>
      <c r="T34">
        <v>115</v>
      </c>
      <c r="U34">
        <v>27</v>
      </c>
      <c r="V34" s="8">
        <f t="shared" si="0"/>
        <v>462</v>
      </c>
      <c r="W34" s="6">
        <f t="shared" si="1"/>
        <v>468</v>
      </c>
      <c r="X34" s="9" t="str">
        <f>Stat[[#This Row],[服装]]&amp;Stat[[#This Row],[名前]]&amp;Stat[[#This Row],[レアリティ]]</f>
        <v>ユニフォーム灰羽リエーフICONIC</v>
      </c>
      <c r="Y34" s="9" t="s">
        <v>317</v>
      </c>
      <c r="Z34" s="3"/>
      <c r="AA34" s="3"/>
      <c r="AB34" s="3"/>
    </row>
    <row r="35" spans="1:28" ht="14.4" x14ac:dyDescent="0.3">
      <c r="A35">
        <v>34</v>
      </c>
      <c r="B35" s="3" t="s">
        <v>400</v>
      </c>
      <c r="C35" t="s">
        <v>41</v>
      </c>
      <c r="D35" s="3" t="s">
        <v>90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75</v>
      </c>
      <c r="L35">
        <v>120</v>
      </c>
      <c r="M35">
        <v>115</v>
      </c>
      <c r="N35">
        <v>114</v>
      </c>
      <c r="O35">
        <v>119</v>
      </c>
      <c r="P35">
        <v>97</v>
      </c>
      <c r="Q35">
        <v>126</v>
      </c>
      <c r="R35">
        <v>116</v>
      </c>
      <c r="S35">
        <v>118</v>
      </c>
      <c r="T35">
        <v>116</v>
      </c>
      <c r="U35">
        <v>27</v>
      </c>
      <c r="V35" s="8">
        <f>SUM(L35:O35)</f>
        <v>468</v>
      </c>
      <c r="W35" s="6">
        <f>SUM(Q35:T35)</f>
        <v>476</v>
      </c>
      <c r="X35" s="9" t="str">
        <f>Stat[[#This Row],[服装]]&amp;Stat[[#This Row],[名前]]&amp;Stat[[#This Row],[レアリティ]]</f>
        <v>探偵灰羽リエーフICONIC</v>
      </c>
      <c r="Y35" s="9" t="s">
        <v>317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42</v>
      </c>
      <c r="D36" t="s">
        <v>24</v>
      </c>
      <c r="E36" t="s">
        <v>21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84</v>
      </c>
      <c r="L36">
        <v>118</v>
      </c>
      <c r="M36">
        <v>111</v>
      </c>
      <c r="N36">
        <v>116</v>
      </c>
      <c r="O36">
        <v>124</v>
      </c>
      <c r="P36">
        <v>101</v>
      </c>
      <c r="Q36">
        <v>110</v>
      </c>
      <c r="R36">
        <v>130</v>
      </c>
      <c r="S36">
        <v>116</v>
      </c>
      <c r="T36">
        <v>122</v>
      </c>
      <c r="U36">
        <v>36</v>
      </c>
      <c r="V36" s="8">
        <f t="shared" si="0"/>
        <v>469</v>
      </c>
      <c r="W36" s="6">
        <f t="shared" si="1"/>
        <v>478</v>
      </c>
      <c r="X36" s="9" t="str">
        <f>Stat[[#This Row],[服装]]&amp;Stat[[#This Row],[名前]]&amp;Stat[[#This Row],[レアリティ]]</f>
        <v>ユニフォーム夜久衛輔ICONIC</v>
      </c>
      <c r="Y36" s="9" t="s">
        <v>327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43</v>
      </c>
      <c r="D37" t="s">
        <v>24</v>
      </c>
      <c r="E37" t="s">
        <v>25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117</v>
      </c>
      <c r="M37">
        <v>113</v>
      </c>
      <c r="N37">
        <v>114</v>
      </c>
      <c r="O37">
        <v>115</v>
      </c>
      <c r="P37">
        <v>97</v>
      </c>
      <c r="Q37">
        <v>115</v>
      </c>
      <c r="R37">
        <v>116</v>
      </c>
      <c r="S37">
        <v>115</v>
      </c>
      <c r="T37">
        <v>115</v>
      </c>
      <c r="U37">
        <v>29</v>
      </c>
      <c r="V37" s="8">
        <f t="shared" ref="V37:V70" si="2">SUM(L37:O37)</f>
        <v>459</v>
      </c>
      <c r="W37" s="6">
        <f t="shared" ref="W37:W70" si="3">SUM(Q37:T37)</f>
        <v>461</v>
      </c>
      <c r="X37" s="9" t="str">
        <f>Stat[[#This Row],[服装]]&amp;Stat[[#This Row],[名前]]&amp;Stat[[#This Row],[レアリティ]]</f>
        <v>ユニフォーム福永招平ICONIC</v>
      </c>
      <c r="Y37" s="9" t="s">
        <v>318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44</v>
      </c>
      <c r="D38" t="s">
        <v>24</v>
      </c>
      <c r="E38" t="s">
        <v>26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75</v>
      </c>
      <c r="L38">
        <v>115</v>
      </c>
      <c r="M38">
        <v>114</v>
      </c>
      <c r="N38">
        <v>113</v>
      </c>
      <c r="O38">
        <v>118</v>
      </c>
      <c r="P38">
        <v>97</v>
      </c>
      <c r="Q38">
        <v>121</v>
      </c>
      <c r="R38">
        <v>115</v>
      </c>
      <c r="S38">
        <v>116</v>
      </c>
      <c r="T38">
        <v>115</v>
      </c>
      <c r="U38">
        <v>36</v>
      </c>
      <c r="V38" s="8">
        <f t="shared" si="2"/>
        <v>460</v>
      </c>
      <c r="W38" s="6">
        <f t="shared" si="3"/>
        <v>467</v>
      </c>
      <c r="X38" s="9" t="str">
        <f>Stat[[#This Row],[服装]]&amp;Stat[[#This Row],[名前]]&amp;Stat[[#This Row],[レアリティ]]</f>
        <v>ユニフォーム犬岡走ICONIC</v>
      </c>
      <c r="Y38" s="9" t="s">
        <v>319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45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78</v>
      </c>
      <c r="L39">
        <v>123</v>
      </c>
      <c r="M39">
        <v>120</v>
      </c>
      <c r="N39">
        <v>114</v>
      </c>
      <c r="O39">
        <v>122</v>
      </c>
      <c r="P39">
        <v>101</v>
      </c>
      <c r="Q39">
        <v>115</v>
      </c>
      <c r="R39">
        <v>116</v>
      </c>
      <c r="S39">
        <v>115</v>
      </c>
      <c r="T39">
        <v>115</v>
      </c>
      <c r="U39">
        <v>29</v>
      </c>
      <c r="V39" s="8">
        <f t="shared" si="2"/>
        <v>479</v>
      </c>
      <c r="W39" s="6">
        <f t="shared" si="3"/>
        <v>461</v>
      </c>
      <c r="X39" s="9" t="str">
        <f>Stat[[#This Row],[服装]]&amp;Stat[[#This Row],[名前]]&amp;Stat[[#This Row],[レアリティ]]</f>
        <v>ユニフォーム山本猛虎ICONIC</v>
      </c>
      <c r="Y39" s="9" t="s">
        <v>328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46</v>
      </c>
      <c r="D40" t="s">
        <v>24</v>
      </c>
      <c r="E40" t="s">
        <v>21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84</v>
      </c>
      <c r="L40">
        <v>115</v>
      </c>
      <c r="M40">
        <v>110</v>
      </c>
      <c r="N40">
        <v>113</v>
      </c>
      <c r="O40">
        <v>120</v>
      </c>
      <c r="P40">
        <v>97</v>
      </c>
      <c r="Q40">
        <v>110</v>
      </c>
      <c r="R40">
        <v>123</v>
      </c>
      <c r="S40">
        <v>119</v>
      </c>
      <c r="T40">
        <v>120</v>
      </c>
      <c r="U40">
        <v>33</v>
      </c>
      <c r="V40" s="8">
        <f t="shared" si="2"/>
        <v>458</v>
      </c>
      <c r="W40" s="6">
        <f t="shared" si="3"/>
        <v>472</v>
      </c>
      <c r="X40" s="9" t="str">
        <f>Stat[[#This Row],[服装]]&amp;Stat[[#This Row],[名前]]&amp;Stat[[#This Row],[レアリティ]]</f>
        <v>ユニフォーム芝山優生ICONIC</v>
      </c>
      <c r="Y40" s="9" t="s">
        <v>320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76</v>
      </c>
      <c r="L41">
        <v>124</v>
      </c>
      <c r="M41">
        <v>121</v>
      </c>
      <c r="N41">
        <v>114</v>
      </c>
      <c r="O41">
        <v>122</v>
      </c>
      <c r="P41">
        <v>101</v>
      </c>
      <c r="Q41">
        <v>116</v>
      </c>
      <c r="R41">
        <v>118</v>
      </c>
      <c r="S41">
        <v>116</v>
      </c>
      <c r="T41">
        <v>116</v>
      </c>
      <c r="U41">
        <v>51</v>
      </c>
      <c r="V41" s="8">
        <f t="shared" si="2"/>
        <v>481</v>
      </c>
      <c r="W41" s="6">
        <f t="shared" si="3"/>
        <v>466</v>
      </c>
      <c r="X41" s="9" t="str">
        <f>Stat[[#This Row],[服装]]&amp;Stat[[#This Row],[名前]]&amp;Stat[[#This Row],[レアリティ]]</f>
        <v>ユニフォーム海信之ICONIC</v>
      </c>
      <c r="Y41" s="9" t="s">
        <v>321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47</v>
      </c>
      <c r="D42" t="s">
        <v>90</v>
      </c>
      <c r="E42" t="s">
        <v>78</v>
      </c>
      <c r="F42" t="s">
        <v>27</v>
      </c>
      <c r="G42" t="s">
        <v>151</v>
      </c>
      <c r="H42">
        <v>99</v>
      </c>
      <c r="I42" s="7" t="s">
        <v>22</v>
      </c>
      <c r="J42">
        <v>5</v>
      </c>
      <c r="K42">
        <v>74</v>
      </c>
      <c r="L42">
        <v>120</v>
      </c>
      <c r="M42">
        <v>117</v>
      </c>
      <c r="N42">
        <v>110</v>
      </c>
      <c r="O42">
        <v>118</v>
      </c>
      <c r="P42">
        <v>99</v>
      </c>
      <c r="Q42">
        <v>112</v>
      </c>
      <c r="R42">
        <v>114</v>
      </c>
      <c r="S42">
        <v>112</v>
      </c>
      <c r="T42">
        <v>112</v>
      </c>
      <c r="U42">
        <v>49</v>
      </c>
      <c r="V42" s="8">
        <f t="shared" si="2"/>
        <v>465</v>
      </c>
      <c r="W42" s="6">
        <f t="shared" si="3"/>
        <v>450</v>
      </c>
      <c r="X42" s="9" t="str">
        <f>Stat[[#This Row],[服装]]&amp;Stat[[#This Row],[名前]]&amp;Stat[[#This Row],[レアリティ]]</f>
        <v>ユニフォーム海信之YELL</v>
      </c>
      <c r="Y42" s="9" t="s">
        <v>321</v>
      </c>
      <c r="Z42" s="3"/>
      <c r="AA42" s="3"/>
      <c r="AB42" s="3"/>
    </row>
    <row r="43" spans="1:28" ht="14.4" x14ac:dyDescent="0.3">
      <c r="A43">
        <v>42</v>
      </c>
      <c r="B43" t="s">
        <v>108</v>
      </c>
      <c r="C43" t="s">
        <v>48</v>
      </c>
      <c r="D43" t="s">
        <v>23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76</v>
      </c>
      <c r="L43">
        <v>125</v>
      </c>
      <c r="M43">
        <v>113</v>
      </c>
      <c r="N43">
        <v>112</v>
      </c>
      <c r="O43">
        <v>122</v>
      </c>
      <c r="P43">
        <v>97</v>
      </c>
      <c r="Q43">
        <v>130</v>
      </c>
      <c r="R43">
        <v>115</v>
      </c>
      <c r="S43">
        <v>116</v>
      </c>
      <c r="T43">
        <v>115</v>
      </c>
      <c r="U43">
        <v>31</v>
      </c>
      <c r="V43" s="8">
        <f t="shared" si="2"/>
        <v>472</v>
      </c>
      <c r="W43" s="6">
        <f t="shared" si="3"/>
        <v>476</v>
      </c>
      <c r="X43" s="9" t="str">
        <f>Stat[[#This Row],[服装]]&amp;Stat[[#This Row],[名前]]&amp;Stat[[#This Row],[レアリティ]]</f>
        <v>ユニフォーム青根高伸ICONIC</v>
      </c>
      <c r="Y43" s="9" t="s">
        <v>322</v>
      </c>
      <c r="Z43" s="3"/>
      <c r="AA43" s="3"/>
      <c r="AB43" s="3"/>
    </row>
    <row r="44" spans="1:28" ht="14.4" x14ac:dyDescent="0.3">
      <c r="A44">
        <v>43</v>
      </c>
      <c r="B44" t="s">
        <v>149</v>
      </c>
      <c r="C44" t="s">
        <v>48</v>
      </c>
      <c r="D44" t="s">
        <v>73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128</v>
      </c>
      <c r="M44">
        <v>114</v>
      </c>
      <c r="N44">
        <v>113</v>
      </c>
      <c r="O44">
        <v>123</v>
      </c>
      <c r="P44">
        <v>97</v>
      </c>
      <c r="Q44">
        <v>133</v>
      </c>
      <c r="R44">
        <v>116</v>
      </c>
      <c r="S44">
        <v>119</v>
      </c>
      <c r="T44">
        <v>116</v>
      </c>
      <c r="U44">
        <v>31</v>
      </c>
      <c r="V44" s="8">
        <f t="shared" si="2"/>
        <v>478</v>
      </c>
      <c r="W44" s="6">
        <f t="shared" si="3"/>
        <v>484</v>
      </c>
      <c r="X44" s="9" t="str">
        <f>Stat[[#This Row],[服装]]&amp;Stat[[#This Row],[名前]]&amp;Stat[[#This Row],[レアリティ]]</f>
        <v>制服青根高伸ICONIC</v>
      </c>
      <c r="Y44" s="9" t="s">
        <v>322</v>
      </c>
      <c r="Z44" s="3"/>
      <c r="AA44" s="3"/>
      <c r="AB44" s="3"/>
    </row>
    <row r="45" spans="1:28" ht="14.4" x14ac:dyDescent="0.3">
      <c r="A45">
        <v>44</v>
      </c>
      <c r="B45" t="s">
        <v>117</v>
      </c>
      <c r="C45" t="s">
        <v>48</v>
      </c>
      <c r="D45" t="s">
        <v>90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78</v>
      </c>
      <c r="L45">
        <v>130</v>
      </c>
      <c r="M45">
        <v>114</v>
      </c>
      <c r="N45">
        <v>113</v>
      </c>
      <c r="O45">
        <v>123</v>
      </c>
      <c r="P45">
        <v>97</v>
      </c>
      <c r="Q45">
        <v>131</v>
      </c>
      <c r="R45">
        <v>116</v>
      </c>
      <c r="S45">
        <v>119</v>
      </c>
      <c r="T45">
        <v>116</v>
      </c>
      <c r="U45">
        <v>31</v>
      </c>
      <c r="V45" s="8">
        <f t="shared" si="2"/>
        <v>480</v>
      </c>
      <c r="W45" s="6">
        <f t="shared" si="3"/>
        <v>482</v>
      </c>
      <c r="X45" s="9" t="str">
        <f>Stat[[#This Row],[服装]]&amp;Stat[[#This Row],[名前]]&amp;Stat[[#This Row],[レアリティ]]</f>
        <v>プール掃除青根高伸ICONIC</v>
      </c>
      <c r="Y45" s="9" t="s">
        <v>322</v>
      </c>
      <c r="Z45" s="3"/>
      <c r="AA45" s="3"/>
      <c r="AB45" s="3"/>
    </row>
    <row r="46" spans="1:28" ht="14.4" x14ac:dyDescent="0.3">
      <c r="A46">
        <v>45</v>
      </c>
      <c r="B46" t="s">
        <v>108</v>
      </c>
      <c r="C46" t="s">
        <v>50</v>
      </c>
      <c r="D46" t="s">
        <v>28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75</v>
      </c>
      <c r="L46">
        <v>124</v>
      </c>
      <c r="M46">
        <v>119</v>
      </c>
      <c r="N46">
        <v>114</v>
      </c>
      <c r="O46">
        <v>127</v>
      </c>
      <c r="P46">
        <v>101</v>
      </c>
      <c r="Q46">
        <v>127</v>
      </c>
      <c r="R46">
        <v>116</v>
      </c>
      <c r="S46">
        <v>116</v>
      </c>
      <c r="T46">
        <v>119</v>
      </c>
      <c r="U46">
        <v>36</v>
      </c>
      <c r="V46" s="8">
        <f t="shared" si="2"/>
        <v>484</v>
      </c>
      <c r="W46" s="6">
        <f t="shared" si="3"/>
        <v>478</v>
      </c>
      <c r="X46" s="9" t="str">
        <f>Stat[[#This Row],[服装]]&amp;Stat[[#This Row],[名前]]&amp;Stat[[#This Row],[レアリティ]]</f>
        <v>ユニフォーム二口堅治ICONIC</v>
      </c>
      <c r="Y46" s="9" t="s">
        <v>323</v>
      </c>
      <c r="Z46" s="3"/>
      <c r="AA46" s="3"/>
      <c r="AB46" s="3"/>
    </row>
    <row r="47" spans="1:28" ht="14.4" x14ac:dyDescent="0.3">
      <c r="A47">
        <v>46</v>
      </c>
      <c r="B47" t="s">
        <v>149</v>
      </c>
      <c r="C47" t="s">
        <v>50</v>
      </c>
      <c r="D47" t="s">
        <v>77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127</v>
      </c>
      <c r="M47">
        <v>122</v>
      </c>
      <c r="N47">
        <v>115</v>
      </c>
      <c r="O47">
        <v>128</v>
      </c>
      <c r="P47">
        <v>101</v>
      </c>
      <c r="Q47">
        <v>128</v>
      </c>
      <c r="R47">
        <v>117</v>
      </c>
      <c r="S47">
        <v>119</v>
      </c>
      <c r="T47">
        <v>120</v>
      </c>
      <c r="U47">
        <v>36</v>
      </c>
      <c r="V47" s="8">
        <f t="shared" si="2"/>
        <v>492</v>
      </c>
      <c r="W47" s="6">
        <f t="shared" si="3"/>
        <v>484</v>
      </c>
      <c r="X47" s="9" t="str">
        <f>Stat[[#This Row],[服装]]&amp;Stat[[#This Row],[名前]]&amp;Stat[[#This Row],[レアリティ]]</f>
        <v>制服二口堅治ICONIC</v>
      </c>
      <c r="Y47" s="9" t="s">
        <v>323</v>
      </c>
      <c r="Z47" s="3"/>
      <c r="AA47" s="3"/>
      <c r="AB47" s="3"/>
    </row>
    <row r="48" spans="1:28" ht="14.4" x14ac:dyDescent="0.3">
      <c r="A48">
        <v>47</v>
      </c>
      <c r="B48" t="s">
        <v>117</v>
      </c>
      <c r="C48" t="s">
        <v>50</v>
      </c>
      <c r="D48" t="s">
        <v>73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77</v>
      </c>
      <c r="L48">
        <v>124</v>
      </c>
      <c r="M48">
        <v>119</v>
      </c>
      <c r="N48">
        <v>115</v>
      </c>
      <c r="O48">
        <v>126</v>
      </c>
      <c r="P48">
        <v>101</v>
      </c>
      <c r="Q48">
        <v>131</v>
      </c>
      <c r="R48">
        <v>120</v>
      </c>
      <c r="S48">
        <v>119</v>
      </c>
      <c r="T48">
        <v>122</v>
      </c>
      <c r="U48">
        <v>36</v>
      </c>
      <c r="V48" s="8">
        <f t="shared" si="2"/>
        <v>484</v>
      </c>
      <c r="W48" s="6">
        <f t="shared" si="3"/>
        <v>492</v>
      </c>
      <c r="X48" s="9" t="str">
        <f>Stat[[#This Row],[服装]]&amp;Stat[[#This Row],[名前]]&amp;Stat[[#This Row],[レアリティ]]</f>
        <v>プール掃除二口堅治ICONIC</v>
      </c>
      <c r="Y48" s="9" t="s">
        <v>323</v>
      </c>
      <c r="Z48" s="3"/>
      <c r="AA48" s="3"/>
      <c r="AB48" s="3"/>
    </row>
    <row r="49" spans="1:28" ht="14.4" x14ac:dyDescent="0.3">
      <c r="A49">
        <v>48</v>
      </c>
      <c r="B49" t="s">
        <v>108</v>
      </c>
      <c r="C49" t="s">
        <v>398</v>
      </c>
      <c r="D49" t="s">
        <v>23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76</v>
      </c>
      <c r="L49">
        <v>119</v>
      </c>
      <c r="M49">
        <v>118</v>
      </c>
      <c r="N49">
        <v>123</v>
      </c>
      <c r="O49">
        <v>121</v>
      </c>
      <c r="P49">
        <v>97</v>
      </c>
      <c r="Q49">
        <v>127</v>
      </c>
      <c r="R49">
        <v>116</v>
      </c>
      <c r="S49">
        <v>116</v>
      </c>
      <c r="T49">
        <v>116</v>
      </c>
      <c r="U49">
        <v>29</v>
      </c>
      <c r="V49" s="8">
        <f t="shared" si="2"/>
        <v>481</v>
      </c>
      <c r="W49" s="6">
        <f t="shared" si="3"/>
        <v>475</v>
      </c>
      <c r="X49" s="9" t="str">
        <f>Stat[[#This Row],[服装]]&amp;Stat[[#This Row],[名前]]&amp;Stat[[#This Row],[レアリティ]]</f>
        <v>ユニフォーム黄金川貫至ICONIC</v>
      </c>
      <c r="Y49" s="9" t="s">
        <v>324</v>
      </c>
      <c r="Z49" s="3"/>
      <c r="AA49" s="3"/>
      <c r="AB49" s="3"/>
    </row>
    <row r="50" spans="1:28" ht="14.4" x14ac:dyDescent="0.3">
      <c r="A50">
        <v>49</v>
      </c>
      <c r="B50" t="s">
        <v>149</v>
      </c>
      <c r="C50" t="s">
        <v>398</v>
      </c>
      <c r="D50" t="s">
        <v>73</v>
      </c>
      <c r="E50" t="s">
        <v>31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120</v>
      </c>
      <c r="M50">
        <v>121</v>
      </c>
      <c r="N50">
        <v>126</v>
      </c>
      <c r="O50">
        <v>124</v>
      </c>
      <c r="P50">
        <v>97</v>
      </c>
      <c r="Q50">
        <v>128</v>
      </c>
      <c r="R50">
        <v>117</v>
      </c>
      <c r="S50">
        <v>117</v>
      </c>
      <c r="T50">
        <v>117</v>
      </c>
      <c r="U50">
        <v>29</v>
      </c>
      <c r="V50" s="8">
        <f t="shared" si="2"/>
        <v>491</v>
      </c>
      <c r="W50" s="6">
        <f t="shared" si="3"/>
        <v>479</v>
      </c>
      <c r="X50" s="9" t="str">
        <f>Stat[[#This Row],[服装]]&amp;Stat[[#This Row],[名前]]&amp;Stat[[#This Row],[レアリティ]]</f>
        <v>制服黄金川貫至ICONIC</v>
      </c>
      <c r="Y50" s="9" t="s">
        <v>324</v>
      </c>
      <c r="Z50" s="3"/>
      <c r="AA50" s="3"/>
      <c r="AB50" s="3"/>
    </row>
    <row r="51" spans="1:28" ht="14.4" x14ac:dyDescent="0.3">
      <c r="A51">
        <v>50</v>
      </c>
      <c r="B51" s="3" t="s">
        <v>718</v>
      </c>
      <c r="C51" t="s">
        <v>398</v>
      </c>
      <c r="D51" s="3" t="s">
        <v>90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78</v>
      </c>
      <c r="L51">
        <v>122</v>
      </c>
      <c r="M51">
        <v>123</v>
      </c>
      <c r="N51">
        <v>126</v>
      </c>
      <c r="O51">
        <v>126</v>
      </c>
      <c r="P51">
        <v>97</v>
      </c>
      <c r="Q51">
        <v>126</v>
      </c>
      <c r="R51">
        <v>115</v>
      </c>
      <c r="S51">
        <v>116</v>
      </c>
      <c r="T51">
        <v>116</v>
      </c>
      <c r="U51">
        <v>29</v>
      </c>
      <c r="V51" s="8">
        <f>SUM(L51:O51)</f>
        <v>497</v>
      </c>
      <c r="W51" s="6">
        <f>SUM(Q51:T51)</f>
        <v>473</v>
      </c>
      <c r="X51" s="9" t="str">
        <f>Stat[[#This Row],[服装]]&amp;Stat[[#This Row],[名前]]&amp;Stat[[#This Row],[レアリティ]]</f>
        <v>職業体験黄金川貫至ICONIC</v>
      </c>
      <c r="Y51" s="9" t="s">
        <v>324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51</v>
      </c>
      <c r="D52" t="s">
        <v>23</v>
      </c>
      <c r="E52" t="s">
        <v>25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121</v>
      </c>
      <c r="M52">
        <v>117</v>
      </c>
      <c r="N52">
        <v>112</v>
      </c>
      <c r="O52">
        <v>119</v>
      </c>
      <c r="P52">
        <v>97</v>
      </c>
      <c r="Q52">
        <v>116</v>
      </c>
      <c r="R52">
        <v>114</v>
      </c>
      <c r="S52">
        <v>116</v>
      </c>
      <c r="T52">
        <v>119</v>
      </c>
      <c r="U52">
        <v>31</v>
      </c>
      <c r="V52" s="8">
        <f t="shared" si="2"/>
        <v>469</v>
      </c>
      <c r="W52" s="6">
        <f t="shared" si="3"/>
        <v>465</v>
      </c>
      <c r="X52" s="9" t="str">
        <f>Stat[[#This Row],[服装]]&amp;Stat[[#This Row],[名前]]&amp;Stat[[#This Row],[レアリティ]]</f>
        <v>ユニフォーム小原豊ICONIC</v>
      </c>
      <c r="Y52" s="9" t="s">
        <v>325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52</v>
      </c>
      <c r="D53" t="s">
        <v>23</v>
      </c>
      <c r="E53" t="s">
        <v>25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76</v>
      </c>
      <c r="L53">
        <v>122</v>
      </c>
      <c r="M53">
        <v>118</v>
      </c>
      <c r="N53">
        <v>113</v>
      </c>
      <c r="O53">
        <v>120</v>
      </c>
      <c r="P53">
        <v>97</v>
      </c>
      <c r="Q53">
        <v>121</v>
      </c>
      <c r="R53">
        <v>115</v>
      </c>
      <c r="S53">
        <v>117</v>
      </c>
      <c r="T53">
        <v>120</v>
      </c>
      <c r="U53">
        <v>31</v>
      </c>
      <c r="V53" s="8">
        <f t="shared" si="2"/>
        <v>473</v>
      </c>
      <c r="W53" s="6">
        <f t="shared" si="3"/>
        <v>473</v>
      </c>
      <c r="X53" s="9" t="str">
        <f>Stat[[#This Row],[服装]]&amp;Stat[[#This Row],[名前]]&amp;Stat[[#This Row],[レアリティ]]</f>
        <v>ユニフォーム女川太郎ICONIC</v>
      </c>
      <c r="Y53" s="9" t="s">
        <v>330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53</v>
      </c>
      <c r="D54" t="s">
        <v>23</v>
      </c>
      <c r="E54" t="s">
        <v>21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84</v>
      </c>
      <c r="L54">
        <v>113</v>
      </c>
      <c r="M54">
        <v>110</v>
      </c>
      <c r="N54">
        <v>112</v>
      </c>
      <c r="O54">
        <v>121</v>
      </c>
      <c r="P54">
        <v>101</v>
      </c>
      <c r="Q54">
        <v>110</v>
      </c>
      <c r="R54">
        <v>124</v>
      </c>
      <c r="S54">
        <v>119</v>
      </c>
      <c r="T54">
        <v>120</v>
      </c>
      <c r="U54">
        <v>36</v>
      </c>
      <c r="V54" s="8">
        <f t="shared" si="2"/>
        <v>456</v>
      </c>
      <c r="W54" s="6">
        <f t="shared" si="3"/>
        <v>473</v>
      </c>
      <c r="X54" s="9" t="str">
        <f>Stat[[#This Row],[服装]]&amp;Stat[[#This Row],[名前]]&amp;Stat[[#This Row],[レアリティ]]</f>
        <v>ユニフォーム作並浩輔ICONIC</v>
      </c>
      <c r="Y54" s="9" t="s">
        <v>329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54</v>
      </c>
      <c r="D55" t="s">
        <v>23</v>
      </c>
      <c r="E55" t="s">
        <v>26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75</v>
      </c>
      <c r="L55">
        <v>125</v>
      </c>
      <c r="M55">
        <v>113</v>
      </c>
      <c r="N55">
        <v>112</v>
      </c>
      <c r="O55">
        <v>122</v>
      </c>
      <c r="P55">
        <v>97</v>
      </c>
      <c r="Q55">
        <v>125</v>
      </c>
      <c r="R55">
        <v>115</v>
      </c>
      <c r="S55">
        <v>116</v>
      </c>
      <c r="T55">
        <v>115</v>
      </c>
      <c r="U55">
        <v>31</v>
      </c>
      <c r="V55" s="8">
        <f t="shared" si="2"/>
        <v>472</v>
      </c>
      <c r="W55" s="6">
        <f t="shared" si="3"/>
        <v>471</v>
      </c>
      <c r="X55" s="9" t="str">
        <f>Stat[[#This Row],[服装]]&amp;Stat[[#This Row],[名前]]&amp;Stat[[#This Row],[レアリティ]]</f>
        <v>ユニフォーム吹上仁悟ICONIC</v>
      </c>
      <c r="Y55" s="9" t="s">
        <v>331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30</v>
      </c>
      <c r="D56" t="s">
        <v>23</v>
      </c>
      <c r="E56" t="s">
        <v>31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80</v>
      </c>
      <c r="L56">
        <v>127</v>
      </c>
      <c r="M56">
        <v>127</v>
      </c>
      <c r="N56">
        <v>129</v>
      </c>
      <c r="O56">
        <v>127</v>
      </c>
      <c r="P56">
        <v>101</v>
      </c>
      <c r="Q56">
        <v>114</v>
      </c>
      <c r="R56">
        <v>115</v>
      </c>
      <c r="S56">
        <v>115</v>
      </c>
      <c r="T56">
        <v>115</v>
      </c>
      <c r="U56">
        <v>36</v>
      </c>
      <c r="V56" s="8">
        <f t="shared" si="2"/>
        <v>510</v>
      </c>
      <c r="W56" s="6">
        <f t="shared" si="3"/>
        <v>459</v>
      </c>
      <c r="X56" s="9" t="str">
        <f>Stat[[#This Row],[服装]]&amp;Stat[[#This Row],[名前]]&amp;Stat[[#This Row],[レアリティ]]</f>
        <v>ユニフォーム及川徹ICONIC</v>
      </c>
      <c r="Y56" s="9" t="s">
        <v>332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30</v>
      </c>
      <c r="D57" t="s">
        <v>90</v>
      </c>
      <c r="E57" t="s">
        <v>31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82</v>
      </c>
      <c r="L57">
        <v>128</v>
      </c>
      <c r="M57">
        <v>130</v>
      </c>
      <c r="N57">
        <v>132</v>
      </c>
      <c r="O57">
        <v>130</v>
      </c>
      <c r="P57">
        <v>101</v>
      </c>
      <c r="Q57">
        <v>115</v>
      </c>
      <c r="R57">
        <v>116</v>
      </c>
      <c r="S57">
        <v>116</v>
      </c>
      <c r="T57">
        <v>116</v>
      </c>
      <c r="U57">
        <v>36</v>
      </c>
      <c r="V57" s="8">
        <f t="shared" si="2"/>
        <v>520</v>
      </c>
      <c r="W57" s="6">
        <f t="shared" si="3"/>
        <v>463</v>
      </c>
      <c r="X57" s="9" t="str">
        <f>Stat[[#This Row],[服装]]&amp;Stat[[#This Row],[名前]]&amp;Stat[[#This Row],[レアリティ]]</f>
        <v>プール掃除及川徹ICONIC</v>
      </c>
      <c r="Y57" s="9" t="s">
        <v>332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32</v>
      </c>
      <c r="D58" t="s">
        <v>28</v>
      </c>
      <c r="E58" t="s">
        <v>25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77</v>
      </c>
      <c r="L58">
        <v>125</v>
      </c>
      <c r="M58">
        <v>121</v>
      </c>
      <c r="N58">
        <v>114</v>
      </c>
      <c r="O58">
        <v>122</v>
      </c>
      <c r="P58">
        <v>101</v>
      </c>
      <c r="Q58">
        <v>117</v>
      </c>
      <c r="R58">
        <v>115</v>
      </c>
      <c r="S58">
        <v>116</v>
      </c>
      <c r="T58">
        <v>116</v>
      </c>
      <c r="U58">
        <v>36</v>
      </c>
      <c r="V58" s="8">
        <f t="shared" si="2"/>
        <v>482</v>
      </c>
      <c r="W58" s="6">
        <f t="shared" si="3"/>
        <v>464</v>
      </c>
      <c r="X58" s="9" t="str">
        <f>Stat[[#This Row],[服装]]&amp;Stat[[#This Row],[名前]]&amp;Stat[[#This Row],[レアリティ]]</f>
        <v>ユニフォーム岩泉一ICONIC</v>
      </c>
      <c r="Y58" s="9" t="s">
        <v>333</v>
      </c>
      <c r="Z58" s="3"/>
      <c r="AA58" s="3"/>
      <c r="AB58" s="3"/>
    </row>
    <row r="59" spans="1:28" ht="14.4" x14ac:dyDescent="0.3">
      <c r="A59">
        <v>58</v>
      </c>
      <c r="B59" t="s">
        <v>117</v>
      </c>
      <c r="C59" t="s">
        <v>32</v>
      </c>
      <c r="D59" t="s">
        <v>73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79</v>
      </c>
      <c r="L59">
        <v>128</v>
      </c>
      <c r="M59">
        <v>124</v>
      </c>
      <c r="N59">
        <v>115</v>
      </c>
      <c r="O59">
        <v>123</v>
      </c>
      <c r="P59">
        <v>101</v>
      </c>
      <c r="Q59">
        <v>118</v>
      </c>
      <c r="R59">
        <v>116</v>
      </c>
      <c r="S59">
        <v>119</v>
      </c>
      <c r="T59">
        <v>117</v>
      </c>
      <c r="U59">
        <v>36</v>
      </c>
      <c r="V59" s="8">
        <f t="shared" si="2"/>
        <v>490</v>
      </c>
      <c r="W59" s="6">
        <f t="shared" si="3"/>
        <v>470</v>
      </c>
      <c r="X59" s="9" t="str">
        <f>Stat[[#This Row],[服装]]&amp;Stat[[#This Row],[名前]]&amp;Stat[[#This Row],[レアリティ]]</f>
        <v>プール掃除岩泉一ICONIC</v>
      </c>
      <c r="Y59" s="9" t="s">
        <v>333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33</v>
      </c>
      <c r="D60" t="s">
        <v>24</v>
      </c>
      <c r="E60" t="s">
        <v>26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71</v>
      </c>
      <c r="L60">
        <v>118</v>
      </c>
      <c r="M60">
        <v>113</v>
      </c>
      <c r="N60">
        <v>112</v>
      </c>
      <c r="O60">
        <v>116</v>
      </c>
      <c r="P60">
        <v>97</v>
      </c>
      <c r="Q60">
        <v>120</v>
      </c>
      <c r="R60">
        <v>115</v>
      </c>
      <c r="S60">
        <v>115</v>
      </c>
      <c r="T60">
        <v>115</v>
      </c>
      <c r="U60">
        <v>31</v>
      </c>
      <c r="V60" s="8">
        <f t="shared" si="2"/>
        <v>459</v>
      </c>
      <c r="W60" s="6">
        <f t="shared" si="3"/>
        <v>465</v>
      </c>
      <c r="X60" s="9" t="str">
        <f>Stat[[#This Row],[服装]]&amp;Stat[[#This Row],[名前]]&amp;Stat[[#This Row],[レアリティ]]</f>
        <v>ユニフォーム金田一勇太郎ICONIC</v>
      </c>
      <c r="Y60" s="9" t="s">
        <v>334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34</v>
      </c>
      <c r="D61" t="s">
        <v>28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75</v>
      </c>
      <c r="L61">
        <v>128</v>
      </c>
      <c r="M61">
        <v>125</v>
      </c>
      <c r="N61">
        <v>112</v>
      </c>
      <c r="O61">
        <v>119</v>
      </c>
      <c r="P61">
        <v>97</v>
      </c>
      <c r="Q61">
        <v>114</v>
      </c>
      <c r="R61">
        <v>110</v>
      </c>
      <c r="S61">
        <v>116</v>
      </c>
      <c r="T61">
        <v>121</v>
      </c>
      <c r="U61">
        <v>27</v>
      </c>
      <c r="V61" s="8">
        <f t="shared" si="2"/>
        <v>484</v>
      </c>
      <c r="W61" s="6">
        <f t="shared" si="3"/>
        <v>461</v>
      </c>
      <c r="X61" s="9" t="str">
        <f>Stat[[#This Row],[服装]]&amp;Stat[[#This Row],[名前]]&amp;Stat[[#This Row],[レアリティ]]</f>
        <v>ユニフォーム京谷賢太郎ICONIC</v>
      </c>
      <c r="Y61" s="9" t="s">
        <v>335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35</v>
      </c>
      <c r="D62" t="s">
        <v>23</v>
      </c>
      <c r="E62" t="s">
        <v>25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70</v>
      </c>
      <c r="L62">
        <v>119</v>
      </c>
      <c r="M62">
        <v>115</v>
      </c>
      <c r="N62">
        <v>114</v>
      </c>
      <c r="O62">
        <v>119</v>
      </c>
      <c r="P62">
        <v>97</v>
      </c>
      <c r="Q62">
        <v>114</v>
      </c>
      <c r="R62">
        <v>116</v>
      </c>
      <c r="S62">
        <v>116</v>
      </c>
      <c r="T62">
        <v>116</v>
      </c>
      <c r="U62">
        <v>31</v>
      </c>
      <c r="V62" s="8">
        <f t="shared" si="2"/>
        <v>467</v>
      </c>
      <c r="W62" s="6">
        <f t="shared" si="3"/>
        <v>462</v>
      </c>
      <c r="X62" s="9" t="str">
        <f>Stat[[#This Row],[服装]]&amp;Stat[[#This Row],[名前]]&amp;Stat[[#This Row],[レアリティ]]</f>
        <v>ユニフォーム国見英ICONIC</v>
      </c>
      <c r="Y62" s="9" t="s">
        <v>336</v>
      </c>
      <c r="Z62" s="3"/>
      <c r="AA62" s="3"/>
      <c r="AB62" s="3"/>
    </row>
    <row r="63" spans="1:28" ht="14.4" x14ac:dyDescent="0.3">
      <c r="A63">
        <v>62</v>
      </c>
      <c r="B63" s="3" t="s">
        <v>718</v>
      </c>
      <c r="C63" t="s">
        <v>35</v>
      </c>
      <c r="D63" s="3" t="s">
        <v>90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72</v>
      </c>
      <c r="L63">
        <v>122</v>
      </c>
      <c r="M63">
        <v>118</v>
      </c>
      <c r="N63">
        <v>115</v>
      </c>
      <c r="O63">
        <v>120</v>
      </c>
      <c r="P63">
        <v>115</v>
      </c>
      <c r="Q63">
        <v>115</v>
      </c>
      <c r="R63">
        <v>117</v>
      </c>
      <c r="S63">
        <v>119</v>
      </c>
      <c r="T63">
        <v>117</v>
      </c>
      <c r="U63">
        <v>31</v>
      </c>
      <c r="V63" s="8">
        <f>SUM(L63:O63)</f>
        <v>475</v>
      </c>
      <c r="W63" s="6">
        <f>SUM(Q63:T63)</f>
        <v>468</v>
      </c>
      <c r="X63" s="9" t="str">
        <f>Stat[[#This Row],[服装]]&amp;Stat[[#This Row],[名前]]&amp;Stat[[#This Row],[レアリティ]]</f>
        <v>職業体験国見英ICONIC</v>
      </c>
      <c r="Y63" s="9" t="s">
        <v>336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36</v>
      </c>
      <c r="D64" t="s">
        <v>23</v>
      </c>
      <c r="E64" t="s">
        <v>21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84</v>
      </c>
      <c r="L64">
        <v>113</v>
      </c>
      <c r="M64">
        <v>110</v>
      </c>
      <c r="N64">
        <v>119</v>
      </c>
      <c r="O64">
        <v>121</v>
      </c>
      <c r="P64">
        <v>101</v>
      </c>
      <c r="Q64">
        <v>110</v>
      </c>
      <c r="R64">
        <v>124</v>
      </c>
      <c r="S64">
        <v>119</v>
      </c>
      <c r="T64">
        <v>122</v>
      </c>
      <c r="U64">
        <v>41</v>
      </c>
      <c r="V64" s="8">
        <f t="shared" si="2"/>
        <v>463</v>
      </c>
      <c r="W64" s="6">
        <f t="shared" si="3"/>
        <v>475</v>
      </c>
      <c r="X64" s="9" t="str">
        <f>Stat[[#This Row],[服装]]&amp;Stat[[#This Row],[名前]]&amp;Stat[[#This Row],[レアリティ]]</f>
        <v>ユニフォーム渡親治ICONIC</v>
      </c>
      <c r="Y64" s="9" t="s">
        <v>337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37</v>
      </c>
      <c r="D65" t="s">
        <v>23</v>
      </c>
      <c r="E65" t="s">
        <v>82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76</v>
      </c>
      <c r="L65">
        <v>116</v>
      </c>
      <c r="M65">
        <v>113</v>
      </c>
      <c r="N65">
        <v>112</v>
      </c>
      <c r="O65">
        <v>117</v>
      </c>
      <c r="P65">
        <v>97</v>
      </c>
      <c r="Q65">
        <v>120</v>
      </c>
      <c r="R65">
        <v>115</v>
      </c>
      <c r="S65">
        <v>115</v>
      </c>
      <c r="T65">
        <v>115</v>
      </c>
      <c r="U65">
        <v>31</v>
      </c>
      <c r="V65" s="8">
        <f t="shared" si="2"/>
        <v>458</v>
      </c>
      <c r="W65" s="6">
        <f t="shared" si="3"/>
        <v>465</v>
      </c>
      <c r="X65" s="9" t="str">
        <f>Stat[[#This Row],[服装]]&amp;Stat[[#This Row],[名前]]&amp;Stat[[#This Row],[レアリティ]]</f>
        <v>ユニフォーム松川一静ICONIC</v>
      </c>
      <c r="Y65" s="9" t="s">
        <v>338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38</v>
      </c>
      <c r="D66" t="s">
        <v>23</v>
      </c>
      <c r="E66" t="s">
        <v>25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76</v>
      </c>
      <c r="L66">
        <v>118</v>
      </c>
      <c r="M66">
        <v>116</v>
      </c>
      <c r="N66">
        <v>116</v>
      </c>
      <c r="O66">
        <v>119</v>
      </c>
      <c r="P66">
        <v>97</v>
      </c>
      <c r="Q66">
        <v>117</v>
      </c>
      <c r="R66">
        <v>116</v>
      </c>
      <c r="S66">
        <v>116</v>
      </c>
      <c r="T66">
        <v>118</v>
      </c>
      <c r="U66">
        <v>31</v>
      </c>
      <c r="V66" s="8">
        <f t="shared" si="2"/>
        <v>469</v>
      </c>
      <c r="W66" s="6">
        <f t="shared" si="3"/>
        <v>467</v>
      </c>
      <c r="X66" s="9" t="str">
        <f>Stat[[#This Row],[服装]]&amp;Stat[[#This Row],[名前]]&amp;Stat[[#This Row],[レアリティ]]</f>
        <v>ユニフォーム花巻貴大ICONIC</v>
      </c>
      <c r="Y66" s="9" t="s">
        <v>339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55</v>
      </c>
      <c r="D67" t="s">
        <v>23</v>
      </c>
      <c r="E67" t="s">
        <v>25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78</v>
      </c>
      <c r="L67">
        <v>121</v>
      </c>
      <c r="M67">
        <v>115</v>
      </c>
      <c r="N67">
        <v>114</v>
      </c>
      <c r="O67">
        <v>118</v>
      </c>
      <c r="P67">
        <v>101</v>
      </c>
      <c r="Q67">
        <v>116</v>
      </c>
      <c r="R67">
        <v>114</v>
      </c>
      <c r="S67">
        <v>116</v>
      </c>
      <c r="T67">
        <v>117</v>
      </c>
      <c r="U67">
        <v>41</v>
      </c>
      <c r="V67" s="8">
        <f t="shared" si="2"/>
        <v>468</v>
      </c>
      <c r="W67" s="6">
        <f t="shared" si="3"/>
        <v>463</v>
      </c>
      <c r="X67" s="9" t="str">
        <f>Stat[[#This Row],[服装]]&amp;Stat[[#This Row],[名前]]&amp;Stat[[#This Row],[レアリティ]]</f>
        <v>ユニフォーム駒木輝ICONIC</v>
      </c>
      <c r="Y67" s="9" t="s">
        <v>340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57</v>
      </c>
      <c r="D68" t="s">
        <v>24</v>
      </c>
      <c r="E68" t="s">
        <v>26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77</v>
      </c>
      <c r="L68">
        <v>116</v>
      </c>
      <c r="M68">
        <v>115</v>
      </c>
      <c r="N68">
        <v>113</v>
      </c>
      <c r="O68">
        <v>118</v>
      </c>
      <c r="P68">
        <v>97</v>
      </c>
      <c r="Q68">
        <v>120</v>
      </c>
      <c r="R68">
        <v>116</v>
      </c>
      <c r="S68">
        <v>115</v>
      </c>
      <c r="T68">
        <v>115</v>
      </c>
      <c r="U68">
        <v>31</v>
      </c>
      <c r="V68" s="8">
        <f t="shared" si="2"/>
        <v>462</v>
      </c>
      <c r="W68" s="6">
        <f t="shared" si="3"/>
        <v>466</v>
      </c>
      <c r="X68" s="9" t="str">
        <f>Stat[[#This Row],[服装]]&amp;Stat[[#This Row],[名前]]&amp;Stat[[#This Row],[レアリティ]]</f>
        <v>ユニフォーム茶屋和馬ICONIC</v>
      </c>
      <c r="Y68" s="9" t="s">
        <v>341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58</v>
      </c>
      <c r="D69" t="s">
        <v>24</v>
      </c>
      <c r="E69" t="s">
        <v>25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77</v>
      </c>
      <c r="L69">
        <v>117</v>
      </c>
      <c r="M69">
        <v>114</v>
      </c>
      <c r="N69">
        <v>114</v>
      </c>
      <c r="O69">
        <v>119</v>
      </c>
      <c r="P69">
        <v>97</v>
      </c>
      <c r="Q69">
        <v>116</v>
      </c>
      <c r="R69">
        <v>116</v>
      </c>
      <c r="S69">
        <v>117</v>
      </c>
      <c r="T69">
        <v>117</v>
      </c>
      <c r="U69">
        <v>31</v>
      </c>
      <c r="V69" s="8">
        <f t="shared" si="2"/>
        <v>464</v>
      </c>
      <c r="W69" s="6">
        <f t="shared" si="3"/>
        <v>466</v>
      </c>
      <c r="X69" s="9" t="str">
        <f>Stat[[#This Row],[服装]]&amp;Stat[[#This Row],[名前]]&amp;Stat[[#This Row],[レアリティ]]</f>
        <v>ユニフォーム玉川弘樹ICONIC</v>
      </c>
      <c r="Y69" s="9" t="s">
        <v>342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59</v>
      </c>
      <c r="D70" t="s">
        <v>24</v>
      </c>
      <c r="E70" t="s">
        <v>21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84</v>
      </c>
      <c r="L70">
        <v>113</v>
      </c>
      <c r="M70">
        <v>110</v>
      </c>
      <c r="N70">
        <v>113</v>
      </c>
      <c r="O70">
        <v>122</v>
      </c>
      <c r="P70">
        <v>101</v>
      </c>
      <c r="Q70">
        <v>110</v>
      </c>
      <c r="R70">
        <v>124</v>
      </c>
      <c r="S70">
        <v>118</v>
      </c>
      <c r="T70">
        <v>121</v>
      </c>
      <c r="U70">
        <v>41</v>
      </c>
      <c r="V70" s="8">
        <f t="shared" si="2"/>
        <v>458</v>
      </c>
      <c r="W70" s="6">
        <f t="shared" si="3"/>
        <v>473</v>
      </c>
      <c r="X70" s="9" t="str">
        <f>Stat[[#This Row],[服装]]&amp;Stat[[#This Row],[名前]]&amp;Stat[[#This Row],[レアリティ]]</f>
        <v>ユニフォーム桜井大河ICONIC</v>
      </c>
      <c r="Y70" s="9" t="s">
        <v>343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60</v>
      </c>
      <c r="D71" t="s">
        <v>24</v>
      </c>
      <c r="E71" t="s">
        <v>31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75</v>
      </c>
      <c r="L71">
        <v>120</v>
      </c>
      <c r="M71">
        <v>116</v>
      </c>
      <c r="N71">
        <v>121</v>
      </c>
      <c r="O71">
        <v>120</v>
      </c>
      <c r="P71">
        <v>97</v>
      </c>
      <c r="Q71">
        <v>114</v>
      </c>
      <c r="R71">
        <v>114</v>
      </c>
      <c r="S71">
        <v>115</v>
      </c>
      <c r="T71">
        <v>115</v>
      </c>
      <c r="U71">
        <v>31</v>
      </c>
      <c r="V71" s="8">
        <f t="shared" ref="V71:V103" si="4">SUM(L71:O71)</f>
        <v>477</v>
      </c>
      <c r="W71" s="6">
        <f t="shared" ref="W71:W103" si="5">SUM(Q71:T71)</f>
        <v>458</v>
      </c>
      <c r="X71" s="9" t="str">
        <f>Stat[[#This Row],[服装]]&amp;Stat[[#This Row],[名前]]&amp;Stat[[#This Row],[レアリティ]]</f>
        <v>ユニフォーム芳賀良治ICONIC</v>
      </c>
      <c r="Y71" s="9" t="s">
        <v>344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61</v>
      </c>
      <c r="D72" t="s">
        <v>24</v>
      </c>
      <c r="E72" t="s">
        <v>26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74</v>
      </c>
      <c r="L72">
        <v>115</v>
      </c>
      <c r="M72">
        <v>114</v>
      </c>
      <c r="N72">
        <v>112</v>
      </c>
      <c r="O72">
        <v>119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ユニフォーム渋谷陸斗ICONIC</v>
      </c>
      <c r="Y72" s="9" t="s">
        <v>345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62</v>
      </c>
      <c r="D73" t="s">
        <v>24</v>
      </c>
      <c r="E73" t="s">
        <v>25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117</v>
      </c>
      <c r="M73">
        <v>116</v>
      </c>
      <c r="N73">
        <v>114</v>
      </c>
      <c r="O73">
        <v>120</v>
      </c>
      <c r="P73">
        <v>97</v>
      </c>
      <c r="Q73">
        <v>116</v>
      </c>
      <c r="R73">
        <v>116</v>
      </c>
      <c r="S73">
        <v>117</v>
      </c>
      <c r="T73">
        <v>116</v>
      </c>
      <c r="U73">
        <v>31</v>
      </c>
      <c r="V73" s="8">
        <f t="shared" si="4"/>
        <v>467</v>
      </c>
      <c r="W73" s="6">
        <f t="shared" si="5"/>
        <v>465</v>
      </c>
      <c r="X73" s="9" t="str">
        <f>Stat[[#This Row],[服装]]&amp;Stat[[#This Row],[名前]]&amp;Stat[[#This Row],[レアリティ]]</f>
        <v>ユニフォーム池尻隼人ICONIC</v>
      </c>
      <c r="Y73" s="9" t="s">
        <v>346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63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121</v>
      </c>
      <c r="M74">
        <v>116</v>
      </c>
      <c r="N74">
        <v>114</v>
      </c>
      <c r="O74">
        <v>121</v>
      </c>
      <c r="P74">
        <v>97</v>
      </c>
      <c r="Q74">
        <v>116</v>
      </c>
      <c r="R74">
        <v>116</v>
      </c>
      <c r="S74">
        <v>117</v>
      </c>
      <c r="T74">
        <v>116</v>
      </c>
      <c r="U74">
        <v>41</v>
      </c>
      <c r="V74" s="8">
        <f t="shared" si="4"/>
        <v>472</v>
      </c>
      <c r="W74" s="6">
        <f t="shared" si="5"/>
        <v>465</v>
      </c>
      <c r="X74" s="9" t="str">
        <f>Stat[[#This Row],[服装]]&amp;Stat[[#This Row],[名前]]&amp;Stat[[#This Row],[レアリティ]]</f>
        <v>ユニフォーム十和田良樹ICONIC</v>
      </c>
      <c r="Y74" s="9" t="s">
        <v>347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65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116</v>
      </c>
      <c r="M75">
        <v>114</v>
      </c>
      <c r="N75">
        <v>112</v>
      </c>
      <c r="O75">
        <v>118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460</v>
      </c>
      <c r="W75" s="6">
        <f t="shared" si="5"/>
        <v>465</v>
      </c>
      <c r="X75" s="9" t="str">
        <f>Stat[[#This Row],[服装]]&amp;Stat[[#This Row],[名前]]&amp;Stat[[#This Row],[レアリティ]]</f>
        <v>ユニフォーム森岳歩ICONIC</v>
      </c>
      <c r="Y75" s="9" t="s">
        <v>348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66</v>
      </c>
      <c r="D76" t="s">
        <v>24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75</v>
      </c>
      <c r="L76">
        <v>121</v>
      </c>
      <c r="M76">
        <v>117</v>
      </c>
      <c r="N76">
        <v>114</v>
      </c>
      <c r="O76">
        <v>121</v>
      </c>
      <c r="P76">
        <v>97</v>
      </c>
      <c r="Q76">
        <v>117</v>
      </c>
      <c r="R76">
        <v>117</v>
      </c>
      <c r="S76">
        <v>117</v>
      </c>
      <c r="T76">
        <v>117</v>
      </c>
      <c r="U76">
        <v>31</v>
      </c>
      <c r="V76" s="8">
        <f t="shared" si="4"/>
        <v>473</v>
      </c>
      <c r="W76" s="6">
        <f t="shared" si="5"/>
        <v>468</v>
      </c>
      <c r="X76" s="9" t="str">
        <f>Stat[[#This Row],[服装]]&amp;Stat[[#This Row],[名前]]&amp;Stat[[#This Row],[レアリティ]]</f>
        <v>ユニフォーム唐松拓巳ICONIC</v>
      </c>
      <c r="Y76" s="9" t="s">
        <v>349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67</v>
      </c>
      <c r="D77" t="s">
        <v>28</v>
      </c>
      <c r="E77" t="s">
        <v>25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76</v>
      </c>
      <c r="L77">
        <v>118</v>
      </c>
      <c r="M77">
        <v>116</v>
      </c>
      <c r="N77">
        <v>114</v>
      </c>
      <c r="O77">
        <v>119</v>
      </c>
      <c r="P77">
        <v>97</v>
      </c>
      <c r="Q77">
        <v>117</v>
      </c>
      <c r="R77">
        <v>116</v>
      </c>
      <c r="S77">
        <v>117</v>
      </c>
      <c r="T77">
        <v>116</v>
      </c>
      <c r="U77">
        <v>31</v>
      </c>
      <c r="V77" s="8">
        <f t="shared" si="4"/>
        <v>467</v>
      </c>
      <c r="W77" s="6">
        <f t="shared" si="5"/>
        <v>466</v>
      </c>
      <c r="X77" s="9" t="str">
        <f>Stat[[#This Row],[服装]]&amp;Stat[[#This Row],[名前]]&amp;Stat[[#This Row],[レアリティ]]</f>
        <v>ユニフォーム田沢裕樹ICONIC</v>
      </c>
      <c r="Y77" s="9" t="s">
        <v>350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68</v>
      </c>
      <c r="D78" t="s">
        <v>28</v>
      </c>
      <c r="E78" t="s">
        <v>26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75</v>
      </c>
      <c r="L78">
        <v>118</v>
      </c>
      <c r="M78">
        <v>118</v>
      </c>
      <c r="N78">
        <v>112</v>
      </c>
      <c r="O78">
        <v>120</v>
      </c>
      <c r="P78">
        <v>97</v>
      </c>
      <c r="Q78">
        <v>120</v>
      </c>
      <c r="R78">
        <v>115</v>
      </c>
      <c r="S78">
        <v>115</v>
      </c>
      <c r="T78">
        <v>115</v>
      </c>
      <c r="U78">
        <v>31</v>
      </c>
      <c r="V78" s="8">
        <f t="shared" si="4"/>
        <v>468</v>
      </c>
      <c r="W78" s="6">
        <f t="shared" si="5"/>
        <v>465</v>
      </c>
      <c r="X78" s="9" t="str">
        <f>Stat[[#This Row],[服装]]&amp;Stat[[#This Row],[名前]]&amp;Stat[[#This Row],[レアリティ]]</f>
        <v>ユニフォーム子安颯真ICONIC</v>
      </c>
      <c r="Y78" s="9" t="s">
        <v>351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69</v>
      </c>
      <c r="D79" t="s">
        <v>28</v>
      </c>
      <c r="E79" t="s">
        <v>21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85</v>
      </c>
      <c r="L79">
        <v>113</v>
      </c>
      <c r="M79">
        <v>110</v>
      </c>
      <c r="N79">
        <v>113</v>
      </c>
      <c r="O79">
        <v>122</v>
      </c>
      <c r="P79">
        <v>101</v>
      </c>
      <c r="Q79">
        <v>110</v>
      </c>
      <c r="R79">
        <v>122</v>
      </c>
      <c r="S79">
        <v>118</v>
      </c>
      <c r="T79">
        <v>120</v>
      </c>
      <c r="U79">
        <v>41</v>
      </c>
      <c r="V79" s="8">
        <f t="shared" si="4"/>
        <v>458</v>
      </c>
      <c r="W79" s="6">
        <f t="shared" si="5"/>
        <v>470</v>
      </c>
      <c r="X79" s="9" t="str">
        <f>Stat[[#This Row],[服装]]&amp;Stat[[#This Row],[名前]]&amp;Stat[[#This Row],[レアリティ]]</f>
        <v>ユニフォーム横手駿ICONIC</v>
      </c>
      <c r="Y79" s="9" t="s">
        <v>352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70</v>
      </c>
      <c r="D80" t="s">
        <v>28</v>
      </c>
      <c r="E80" t="s">
        <v>31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73</v>
      </c>
      <c r="L80">
        <v>117</v>
      </c>
      <c r="M80">
        <v>115</v>
      </c>
      <c r="N80">
        <v>120</v>
      </c>
      <c r="O80">
        <v>120</v>
      </c>
      <c r="P80">
        <v>97</v>
      </c>
      <c r="Q80">
        <v>117</v>
      </c>
      <c r="R80">
        <v>114</v>
      </c>
      <c r="S80">
        <v>116</v>
      </c>
      <c r="T80">
        <v>116</v>
      </c>
      <c r="U80">
        <v>31</v>
      </c>
      <c r="V80" s="8">
        <f t="shared" si="4"/>
        <v>472</v>
      </c>
      <c r="W80" s="6">
        <f t="shared" si="5"/>
        <v>463</v>
      </c>
      <c r="X80" s="9" t="str">
        <f>Stat[[#This Row],[服装]]&amp;Stat[[#This Row],[名前]]&amp;Stat[[#This Row],[レアリティ]]</f>
        <v>ユニフォーム夏瀬伊吹ICONIC</v>
      </c>
      <c r="Y80" s="9" t="s">
        <v>353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72</v>
      </c>
      <c r="D81" t="s">
        <v>73</v>
      </c>
      <c r="E81" t="s">
        <v>74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76</v>
      </c>
      <c r="L81">
        <v>121</v>
      </c>
      <c r="M81">
        <v>119</v>
      </c>
      <c r="N81">
        <v>122</v>
      </c>
      <c r="O81">
        <v>122</v>
      </c>
      <c r="P81">
        <v>101</v>
      </c>
      <c r="Q81">
        <v>116</v>
      </c>
      <c r="R81">
        <v>116</v>
      </c>
      <c r="S81">
        <v>120</v>
      </c>
      <c r="T81">
        <v>120</v>
      </c>
      <c r="U81">
        <v>41</v>
      </c>
      <c r="V81" s="8">
        <f t="shared" si="4"/>
        <v>484</v>
      </c>
      <c r="W81" s="6">
        <f t="shared" si="5"/>
        <v>472</v>
      </c>
      <c r="X81" s="9" t="str">
        <f>Stat[[#This Row],[服装]]&amp;Stat[[#This Row],[名前]]&amp;Stat[[#This Row],[レアリティ]]</f>
        <v>ユニフォーム古牧譲ICONIC</v>
      </c>
      <c r="Y81" s="9" t="s">
        <v>354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76</v>
      </c>
      <c r="D82" t="s">
        <v>77</v>
      </c>
      <c r="E82" t="s">
        <v>78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76</v>
      </c>
      <c r="L82">
        <v>118</v>
      </c>
      <c r="M82">
        <v>116</v>
      </c>
      <c r="N82">
        <v>114</v>
      </c>
      <c r="O82">
        <v>117</v>
      </c>
      <c r="P82">
        <v>97</v>
      </c>
      <c r="Q82">
        <v>117</v>
      </c>
      <c r="R82">
        <v>115</v>
      </c>
      <c r="S82">
        <v>117</v>
      </c>
      <c r="T82">
        <v>117</v>
      </c>
      <c r="U82">
        <v>36</v>
      </c>
      <c r="V82" s="8">
        <f t="shared" si="4"/>
        <v>465</v>
      </c>
      <c r="W82" s="6">
        <f t="shared" si="5"/>
        <v>466</v>
      </c>
      <c r="X82" s="9" t="str">
        <f>Stat[[#This Row],[服装]]&amp;Stat[[#This Row],[名前]]&amp;Stat[[#This Row],[レアリティ]]</f>
        <v>ユニフォーム浅虫快人ICONIC</v>
      </c>
      <c r="Y82" s="9" t="s">
        <v>355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79</v>
      </c>
      <c r="D83" t="s">
        <v>73</v>
      </c>
      <c r="E83" t="s">
        <v>80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85</v>
      </c>
      <c r="L83">
        <v>112</v>
      </c>
      <c r="M83">
        <v>110</v>
      </c>
      <c r="N83">
        <v>114</v>
      </c>
      <c r="O83">
        <v>121</v>
      </c>
      <c r="P83">
        <v>101</v>
      </c>
      <c r="Q83">
        <v>110</v>
      </c>
      <c r="R83">
        <v>122</v>
      </c>
      <c r="S83">
        <v>118</v>
      </c>
      <c r="T83">
        <v>120</v>
      </c>
      <c r="U83">
        <v>41</v>
      </c>
      <c r="V83" s="8">
        <f t="shared" si="4"/>
        <v>457</v>
      </c>
      <c r="W83" s="6">
        <f t="shared" si="5"/>
        <v>470</v>
      </c>
      <c r="X83" s="9" t="str">
        <f>Stat[[#This Row],[服装]]&amp;Stat[[#This Row],[名前]]&amp;Stat[[#This Row],[レアリティ]]</f>
        <v>ユニフォーム南田大志ICONIC</v>
      </c>
      <c r="Y83" s="9" t="s">
        <v>356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81</v>
      </c>
      <c r="D84" t="s">
        <v>73</v>
      </c>
      <c r="E84" t="s">
        <v>82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75</v>
      </c>
      <c r="L84">
        <v>116</v>
      </c>
      <c r="M84">
        <v>116</v>
      </c>
      <c r="N84">
        <v>112</v>
      </c>
      <c r="O84">
        <v>120</v>
      </c>
      <c r="P84">
        <v>97</v>
      </c>
      <c r="Q84">
        <v>120</v>
      </c>
      <c r="R84">
        <v>115</v>
      </c>
      <c r="S84">
        <v>116</v>
      </c>
      <c r="T84">
        <v>116</v>
      </c>
      <c r="U84">
        <v>31</v>
      </c>
      <c r="V84" s="8">
        <f t="shared" si="4"/>
        <v>464</v>
      </c>
      <c r="W84" s="6">
        <f t="shared" si="5"/>
        <v>467</v>
      </c>
      <c r="X84" s="9" t="str">
        <f>Stat[[#This Row],[服装]]&amp;Stat[[#This Row],[名前]]&amp;Stat[[#This Row],[レアリティ]]</f>
        <v>ユニフォーム湯川良明ICONIC</v>
      </c>
      <c r="Y84" s="9" t="s">
        <v>357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83</v>
      </c>
      <c r="D85" t="s">
        <v>84</v>
      </c>
      <c r="E85" t="s">
        <v>85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75</v>
      </c>
      <c r="L85">
        <v>120</v>
      </c>
      <c r="M85">
        <v>117</v>
      </c>
      <c r="N85">
        <v>114</v>
      </c>
      <c r="O85">
        <v>117</v>
      </c>
      <c r="P85">
        <v>97</v>
      </c>
      <c r="Q85">
        <v>115</v>
      </c>
      <c r="R85">
        <v>114</v>
      </c>
      <c r="S85">
        <v>116</v>
      </c>
      <c r="T85">
        <v>116</v>
      </c>
      <c r="U85">
        <v>31</v>
      </c>
      <c r="V85" s="8">
        <f t="shared" si="4"/>
        <v>468</v>
      </c>
      <c r="W85" s="6">
        <f t="shared" si="5"/>
        <v>461</v>
      </c>
      <c r="X85" s="9" t="str">
        <f>Stat[[#This Row],[服装]]&amp;Stat[[#This Row],[名前]]&amp;Stat[[#This Row],[レアリティ]]</f>
        <v>ユニフォーム稲垣功ICONIC</v>
      </c>
      <c r="Y85" s="9" t="s">
        <v>358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86</v>
      </c>
      <c r="D86" t="s">
        <v>84</v>
      </c>
      <c r="E86" t="s">
        <v>87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115</v>
      </c>
      <c r="M86">
        <v>115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117</v>
      </c>
      <c r="T86">
        <v>116</v>
      </c>
      <c r="U86">
        <v>31</v>
      </c>
      <c r="V86" s="8">
        <f t="shared" si="4"/>
        <v>462</v>
      </c>
      <c r="W86" s="6">
        <f t="shared" si="5"/>
        <v>468</v>
      </c>
      <c r="X86" s="9" t="str">
        <f>Stat[[#This Row],[服装]]&amp;Stat[[#This Row],[名前]]&amp;Stat[[#This Row],[レアリティ]]</f>
        <v>ユニフォーム馬門英治ICONIC</v>
      </c>
      <c r="Y86" s="9" t="s">
        <v>359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88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119</v>
      </c>
      <c r="M87">
        <v>118</v>
      </c>
      <c r="N87">
        <v>115</v>
      </c>
      <c r="O87">
        <v>117</v>
      </c>
      <c r="P87">
        <v>97</v>
      </c>
      <c r="Q87">
        <v>116</v>
      </c>
      <c r="R87">
        <v>115</v>
      </c>
      <c r="S87">
        <v>116</v>
      </c>
      <c r="T87">
        <v>116</v>
      </c>
      <c r="U87">
        <v>31</v>
      </c>
      <c r="V87" s="8">
        <f t="shared" si="4"/>
        <v>469</v>
      </c>
      <c r="W87" s="6">
        <f t="shared" si="5"/>
        <v>463</v>
      </c>
      <c r="X87" s="9" t="str">
        <f>Stat[[#This Row],[服装]]&amp;Stat[[#This Row],[名前]]&amp;Stat[[#This Row],[レアリティ]]</f>
        <v>ユニフォーム百沢雄大ICONIC</v>
      </c>
      <c r="Y87" s="9" t="s">
        <v>360</v>
      </c>
      <c r="Z87" s="3"/>
      <c r="AA87" s="3"/>
      <c r="AB87" s="3"/>
    </row>
    <row r="88" spans="1:28" ht="14.4" x14ac:dyDescent="0.3">
      <c r="A88">
        <v>87</v>
      </c>
      <c r="B88" s="3" t="s">
        <v>718</v>
      </c>
      <c r="C88" t="s">
        <v>88</v>
      </c>
      <c r="D88" s="3" t="s">
        <v>90</v>
      </c>
      <c r="E88" t="s">
        <v>78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77</v>
      </c>
      <c r="L88">
        <v>122</v>
      </c>
      <c r="M88">
        <v>121</v>
      </c>
      <c r="N88">
        <v>116</v>
      </c>
      <c r="O88">
        <v>118</v>
      </c>
      <c r="P88">
        <v>97</v>
      </c>
      <c r="Q88">
        <v>117</v>
      </c>
      <c r="R88">
        <v>116</v>
      </c>
      <c r="S88">
        <v>119</v>
      </c>
      <c r="T88">
        <v>117</v>
      </c>
      <c r="U88">
        <v>31</v>
      </c>
      <c r="V88" s="8">
        <f>SUM(L88:O88)</f>
        <v>477</v>
      </c>
      <c r="W88" s="6">
        <f>SUM(Q88:T88)</f>
        <v>469</v>
      </c>
      <c r="X88" s="9" t="str">
        <f>Stat[[#This Row],[服装]]&amp;Stat[[#This Row],[名前]]&amp;Stat[[#This Row],[レアリティ]]</f>
        <v>職業体験百沢雄大ICONIC</v>
      </c>
      <c r="Y88" s="9" t="s">
        <v>360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89</v>
      </c>
      <c r="D89" t="s">
        <v>90</v>
      </c>
      <c r="E89" t="s">
        <v>85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122</v>
      </c>
      <c r="M89">
        <v>121</v>
      </c>
      <c r="N89">
        <v>114</v>
      </c>
      <c r="O89">
        <v>122</v>
      </c>
      <c r="P89">
        <v>101</v>
      </c>
      <c r="Q89">
        <v>114</v>
      </c>
      <c r="R89">
        <v>115</v>
      </c>
      <c r="S89">
        <v>118</v>
      </c>
      <c r="T89">
        <v>120</v>
      </c>
      <c r="U89">
        <v>41</v>
      </c>
      <c r="V89" s="8">
        <f t="shared" si="4"/>
        <v>479</v>
      </c>
      <c r="W89" s="6">
        <f t="shared" si="5"/>
        <v>467</v>
      </c>
      <c r="X89" s="9" t="str">
        <f>Stat[[#This Row],[服装]]&amp;Stat[[#This Row],[名前]]&amp;Stat[[#This Row],[レアリティ]]</f>
        <v>ユニフォーム照島游児ICONIC</v>
      </c>
      <c r="Y89" s="9" t="s">
        <v>361</v>
      </c>
      <c r="Z89" s="3"/>
      <c r="AA89" s="3"/>
      <c r="AB89" s="3"/>
    </row>
    <row r="90" spans="1:28" ht="14.4" x14ac:dyDescent="0.3">
      <c r="A90">
        <v>89</v>
      </c>
      <c r="B90" t="s">
        <v>149</v>
      </c>
      <c r="C90" t="s">
        <v>89</v>
      </c>
      <c r="D90" t="s">
        <v>77</v>
      </c>
      <c r="E90" t="s">
        <v>78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77</v>
      </c>
      <c r="L90">
        <v>125</v>
      </c>
      <c r="M90">
        <v>124</v>
      </c>
      <c r="N90">
        <v>115</v>
      </c>
      <c r="O90">
        <v>123</v>
      </c>
      <c r="P90">
        <v>101</v>
      </c>
      <c r="Q90">
        <v>115</v>
      </c>
      <c r="R90">
        <v>116</v>
      </c>
      <c r="S90">
        <v>121</v>
      </c>
      <c r="T90">
        <v>121</v>
      </c>
      <c r="U90">
        <v>41</v>
      </c>
      <c r="V90" s="8">
        <f t="shared" si="4"/>
        <v>487</v>
      </c>
      <c r="W90" s="6">
        <f t="shared" si="5"/>
        <v>473</v>
      </c>
      <c r="X90" s="9" t="str">
        <f>Stat[[#This Row],[服装]]&amp;Stat[[#This Row],[名前]]&amp;Stat[[#This Row],[レアリティ]]</f>
        <v>制服照島游児ICONIC</v>
      </c>
      <c r="Y90" s="9" t="s">
        <v>361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92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76</v>
      </c>
      <c r="L91">
        <v>117</v>
      </c>
      <c r="M91">
        <v>115</v>
      </c>
      <c r="N91">
        <v>112</v>
      </c>
      <c r="O91">
        <v>120</v>
      </c>
      <c r="P91">
        <v>97</v>
      </c>
      <c r="Q91">
        <v>121</v>
      </c>
      <c r="R91">
        <v>115</v>
      </c>
      <c r="S91">
        <v>117</v>
      </c>
      <c r="T91">
        <v>117</v>
      </c>
      <c r="U91">
        <v>41</v>
      </c>
      <c r="V91" s="8">
        <f t="shared" si="4"/>
        <v>464</v>
      </c>
      <c r="W91" s="6">
        <f t="shared" si="5"/>
        <v>470</v>
      </c>
      <c r="X91" s="9" t="str">
        <f>Stat[[#This Row],[服装]]&amp;Stat[[#This Row],[名前]]&amp;Stat[[#This Row],[レアリティ]]</f>
        <v>ユニフォーム母畑和馬ICONIC</v>
      </c>
      <c r="Y91" s="9" t="s">
        <v>362</v>
      </c>
      <c r="Z91" s="3"/>
      <c r="AA91" s="3"/>
      <c r="AB91" s="3"/>
    </row>
    <row r="92" spans="1:28" ht="13.8" customHeight="1" x14ac:dyDescent="0.3">
      <c r="A92">
        <v>91</v>
      </c>
      <c r="B92" t="s">
        <v>108</v>
      </c>
      <c r="C92" t="s">
        <v>93</v>
      </c>
      <c r="D92" t="s">
        <v>84</v>
      </c>
      <c r="E92" t="s">
        <v>97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115</v>
      </c>
      <c r="M92">
        <v>114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117</v>
      </c>
      <c r="U92">
        <v>41</v>
      </c>
      <c r="V92" s="8">
        <f t="shared" si="4"/>
        <v>469</v>
      </c>
      <c r="W92" s="6">
        <f t="shared" si="5"/>
        <v>464</v>
      </c>
      <c r="X92" s="9" t="str">
        <f>Stat[[#This Row],[服装]]&amp;Stat[[#This Row],[名前]]&amp;Stat[[#This Row],[レアリティ]]</f>
        <v>ユニフォーム二岐丈晴ICONIC</v>
      </c>
      <c r="Y92" s="9" t="s">
        <v>363</v>
      </c>
      <c r="Z92" s="3"/>
      <c r="AA92" s="3"/>
      <c r="AB92" s="3"/>
    </row>
    <row r="93" spans="1:28" ht="14.4" x14ac:dyDescent="0.3">
      <c r="A93">
        <v>92</v>
      </c>
      <c r="B93" t="s">
        <v>149</v>
      </c>
      <c r="C93" t="s">
        <v>93</v>
      </c>
      <c r="D93" t="s">
        <v>90</v>
      </c>
      <c r="E93" t="s">
        <v>74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75</v>
      </c>
      <c r="L93">
        <v>116</v>
      </c>
      <c r="M93">
        <v>117</v>
      </c>
      <c r="N93">
        <v>123</v>
      </c>
      <c r="O93">
        <v>123</v>
      </c>
      <c r="P93">
        <v>97</v>
      </c>
      <c r="Q93">
        <v>118</v>
      </c>
      <c r="R93">
        <v>115</v>
      </c>
      <c r="S93">
        <v>117</v>
      </c>
      <c r="T93">
        <v>118</v>
      </c>
      <c r="U93">
        <v>41</v>
      </c>
      <c r="V93" s="8">
        <f t="shared" si="4"/>
        <v>479</v>
      </c>
      <c r="W93" s="6">
        <f t="shared" si="5"/>
        <v>468</v>
      </c>
      <c r="X93" s="9" t="str">
        <f>Stat[[#This Row],[服装]]&amp;Stat[[#This Row],[名前]]&amp;Stat[[#This Row],[レアリティ]]</f>
        <v>制服二岐丈晴ICONIC</v>
      </c>
      <c r="Y93" s="9" t="s">
        <v>363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99</v>
      </c>
      <c r="D94" t="s">
        <v>84</v>
      </c>
      <c r="E94" t="s">
        <v>85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120</v>
      </c>
      <c r="M94">
        <v>119</v>
      </c>
      <c r="N94">
        <v>113</v>
      </c>
      <c r="O94">
        <v>118</v>
      </c>
      <c r="P94">
        <v>97</v>
      </c>
      <c r="Q94">
        <v>115</v>
      </c>
      <c r="R94">
        <v>115</v>
      </c>
      <c r="S94">
        <v>116</v>
      </c>
      <c r="T94">
        <v>116</v>
      </c>
      <c r="U94">
        <v>41</v>
      </c>
      <c r="V94" s="8">
        <f t="shared" si="4"/>
        <v>470</v>
      </c>
      <c r="W94" s="6">
        <f t="shared" si="5"/>
        <v>462</v>
      </c>
      <c r="X94" s="9" t="str">
        <f>Stat[[#This Row],[服装]]&amp;Stat[[#This Row],[名前]]&amp;Stat[[#This Row],[レアリティ]]</f>
        <v>ユニフォーム沼尻凛太郎ICONIC</v>
      </c>
      <c r="Y94" s="9" t="s">
        <v>364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94</v>
      </c>
      <c r="D95" t="s">
        <v>90</v>
      </c>
      <c r="E95" t="s">
        <v>87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74</v>
      </c>
      <c r="L95">
        <v>116</v>
      </c>
      <c r="M95">
        <v>115</v>
      </c>
      <c r="N95">
        <v>113</v>
      </c>
      <c r="O95">
        <v>117</v>
      </c>
      <c r="P95">
        <v>97</v>
      </c>
      <c r="Q95">
        <v>121</v>
      </c>
      <c r="R95">
        <v>115</v>
      </c>
      <c r="S95">
        <v>116</v>
      </c>
      <c r="T95">
        <v>117</v>
      </c>
      <c r="U95">
        <v>41</v>
      </c>
      <c r="V95" s="8">
        <f t="shared" si="4"/>
        <v>461</v>
      </c>
      <c r="W95" s="6">
        <f t="shared" si="5"/>
        <v>469</v>
      </c>
      <c r="X95" s="9" t="str">
        <f>Stat[[#This Row],[服装]]&amp;Stat[[#This Row],[名前]]&amp;Stat[[#This Row],[レアリティ]]</f>
        <v>ユニフォーム飯坂信義ICONIC</v>
      </c>
      <c r="Y95" s="9" t="s">
        <v>365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95</v>
      </c>
      <c r="D96" t="s">
        <v>90</v>
      </c>
      <c r="E96" t="s">
        <v>85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118</v>
      </c>
      <c r="M96">
        <v>118</v>
      </c>
      <c r="N96">
        <v>113</v>
      </c>
      <c r="O96">
        <v>120</v>
      </c>
      <c r="P96">
        <v>97</v>
      </c>
      <c r="Q96">
        <v>115</v>
      </c>
      <c r="R96">
        <v>115</v>
      </c>
      <c r="S96">
        <v>120</v>
      </c>
      <c r="T96">
        <v>120</v>
      </c>
      <c r="U96">
        <v>41</v>
      </c>
      <c r="V96" s="8">
        <f t="shared" si="4"/>
        <v>469</v>
      </c>
      <c r="W96" s="6">
        <f t="shared" si="5"/>
        <v>470</v>
      </c>
      <c r="X96" s="9" t="str">
        <f>Stat[[#This Row],[服装]]&amp;Stat[[#This Row],[名前]]&amp;Stat[[#This Row],[レアリティ]]</f>
        <v>ユニフォーム東山勝道ICONIC</v>
      </c>
      <c r="Y96" s="9" t="s">
        <v>366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96</v>
      </c>
      <c r="D97" t="s">
        <v>90</v>
      </c>
      <c r="E97" t="s">
        <v>98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120</v>
      </c>
      <c r="P97">
        <v>101</v>
      </c>
      <c r="Q97">
        <v>110</v>
      </c>
      <c r="R97">
        <v>120</v>
      </c>
      <c r="S97">
        <v>119</v>
      </c>
      <c r="T97">
        <v>120</v>
      </c>
      <c r="U97">
        <v>41</v>
      </c>
      <c r="V97" s="8">
        <f t="shared" si="4"/>
        <v>456</v>
      </c>
      <c r="W97" s="6">
        <f t="shared" si="5"/>
        <v>469</v>
      </c>
      <c r="X97" s="9" t="str">
        <f>Stat[[#This Row],[服装]]&amp;Stat[[#This Row],[名前]]&amp;Stat[[#This Row],[レアリティ]]</f>
        <v>ユニフォーム土湯新ICONIC</v>
      </c>
      <c r="Y97" s="9" t="s">
        <v>367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100</v>
      </c>
      <c r="D98" t="s">
        <v>77</v>
      </c>
      <c r="E98" t="s">
        <v>78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76</v>
      </c>
      <c r="L98">
        <v>123</v>
      </c>
      <c r="M98">
        <v>121</v>
      </c>
      <c r="N98">
        <v>113</v>
      </c>
      <c r="O98">
        <v>121</v>
      </c>
      <c r="P98">
        <v>97</v>
      </c>
      <c r="Q98">
        <v>115</v>
      </c>
      <c r="R98">
        <v>115</v>
      </c>
      <c r="S98">
        <v>120</v>
      </c>
      <c r="T98">
        <v>121</v>
      </c>
      <c r="U98">
        <v>41</v>
      </c>
      <c r="V98" s="8">
        <f t="shared" si="4"/>
        <v>478</v>
      </c>
      <c r="W98" s="6">
        <f t="shared" si="5"/>
        <v>471</v>
      </c>
      <c r="X98" s="9" t="str">
        <f>Stat[[#This Row],[服装]]&amp;Stat[[#This Row],[名前]]&amp;Stat[[#This Row],[レアリティ]]</f>
        <v>ユニフォーム中島猛ICONIC</v>
      </c>
      <c r="Y98" s="9" t="s">
        <v>368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101</v>
      </c>
      <c r="D99" t="s">
        <v>90</v>
      </c>
      <c r="E99" t="s">
        <v>78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80</v>
      </c>
      <c r="L99">
        <v>119</v>
      </c>
      <c r="M99">
        <v>116</v>
      </c>
      <c r="N99">
        <v>113</v>
      </c>
      <c r="O99">
        <v>117</v>
      </c>
      <c r="P99">
        <v>97</v>
      </c>
      <c r="Q99">
        <v>113</v>
      </c>
      <c r="R99">
        <v>115</v>
      </c>
      <c r="S99">
        <v>115</v>
      </c>
      <c r="T99">
        <v>116</v>
      </c>
      <c r="U99">
        <v>31</v>
      </c>
      <c r="V99" s="8">
        <f t="shared" si="4"/>
        <v>465</v>
      </c>
      <c r="W99" s="6">
        <f t="shared" si="5"/>
        <v>459</v>
      </c>
      <c r="X99" s="9" t="str">
        <f>Stat[[#This Row],[服装]]&amp;Stat[[#This Row],[名前]]&amp;Stat[[#This Row],[レアリティ]]</f>
        <v>ユニフォーム白石優希ICONIC</v>
      </c>
      <c r="Y99" s="9" t="s">
        <v>369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102</v>
      </c>
      <c r="D100" t="s">
        <v>77</v>
      </c>
      <c r="E100" t="s">
        <v>74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76</v>
      </c>
      <c r="L100">
        <v>119</v>
      </c>
      <c r="M100">
        <v>121</v>
      </c>
      <c r="N100">
        <v>122</v>
      </c>
      <c r="O100">
        <v>121</v>
      </c>
      <c r="P100">
        <v>97</v>
      </c>
      <c r="Q100">
        <v>119</v>
      </c>
      <c r="R100">
        <v>119</v>
      </c>
      <c r="S100">
        <v>118</v>
      </c>
      <c r="T100">
        <v>118</v>
      </c>
      <c r="U100">
        <v>41</v>
      </c>
      <c r="V100" s="8">
        <f t="shared" si="4"/>
        <v>483</v>
      </c>
      <c r="W100" s="6">
        <f t="shared" si="5"/>
        <v>474</v>
      </c>
      <c r="X100" s="9" t="str">
        <f>Stat[[#This Row],[服装]]&amp;Stat[[#This Row],[名前]]&amp;Stat[[#This Row],[レアリティ]]</f>
        <v>ユニフォーム花山一雅ICONIC</v>
      </c>
      <c r="Y100" s="9" t="s">
        <v>370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103</v>
      </c>
      <c r="D101" t="s">
        <v>77</v>
      </c>
      <c r="E101" t="s">
        <v>82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80</v>
      </c>
      <c r="L101">
        <v>114</v>
      </c>
      <c r="M101">
        <v>114</v>
      </c>
      <c r="N101">
        <v>113</v>
      </c>
      <c r="O101">
        <v>117</v>
      </c>
      <c r="P101">
        <v>97</v>
      </c>
      <c r="Q101">
        <v>121</v>
      </c>
      <c r="R101">
        <v>115</v>
      </c>
      <c r="S101">
        <v>116</v>
      </c>
      <c r="T101">
        <v>117</v>
      </c>
      <c r="U101">
        <v>31</v>
      </c>
      <c r="V101" s="8">
        <f t="shared" si="4"/>
        <v>458</v>
      </c>
      <c r="W101" s="6">
        <f t="shared" si="5"/>
        <v>469</v>
      </c>
      <c r="X101" s="9" t="str">
        <f>Stat[[#This Row],[服装]]&amp;Stat[[#This Row],[名前]]&amp;Stat[[#This Row],[レアリティ]]</f>
        <v>ユニフォーム鳴子哲平ICONIC</v>
      </c>
      <c r="Y101" s="9" t="s">
        <v>371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104</v>
      </c>
      <c r="D102" t="s">
        <v>77</v>
      </c>
      <c r="E102" t="s">
        <v>80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85</v>
      </c>
      <c r="L102">
        <v>112</v>
      </c>
      <c r="M102">
        <v>110</v>
      </c>
      <c r="N102">
        <v>114</v>
      </c>
      <c r="O102">
        <v>120</v>
      </c>
      <c r="P102">
        <v>101</v>
      </c>
      <c r="Q102">
        <v>110</v>
      </c>
      <c r="R102">
        <v>121</v>
      </c>
      <c r="S102">
        <v>119</v>
      </c>
      <c r="T102">
        <v>120</v>
      </c>
      <c r="U102">
        <v>41</v>
      </c>
      <c r="V102" s="8">
        <f t="shared" si="4"/>
        <v>456</v>
      </c>
      <c r="W102" s="6">
        <f t="shared" si="5"/>
        <v>470</v>
      </c>
      <c r="X102" s="9" t="str">
        <f>Stat[[#This Row],[服装]]&amp;Stat[[#This Row],[名前]]&amp;Stat[[#This Row],[レアリティ]]</f>
        <v>ユニフォーム秋保和光ICONIC</v>
      </c>
      <c r="Y102" s="9" t="s">
        <v>372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105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74</v>
      </c>
      <c r="L103">
        <v>114</v>
      </c>
      <c r="M103">
        <v>115</v>
      </c>
      <c r="N103">
        <v>113</v>
      </c>
      <c r="O103">
        <v>118</v>
      </c>
      <c r="P103">
        <v>97</v>
      </c>
      <c r="Q103">
        <v>121</v>
      </c>
      <c r="R103">
        <v>117</v>
      </c>
      <c r="S103">
        <v>116</v>
      </c>
      <c r="T103">
        <v>117</v>
      </c>
      <c r="U103">
        <v>31</v>
      </c>
      <c r="V103" s="8">
        <f t="shared" si="4"/>
        <v>460</v>
      </c>
      <c r="W103" s="6">
        <f t="shared" si="5"/>
        <v>471</v>
      </c>
      <c r="X103" s="9" t="str">
        <f>Stat[[#This Row],[服装]]&amp;Stat[[#This Row],[名前]]&amp;Stat[[#This Row],[レアリティ]]</f>
        <v>ユニフォーム松島剛ICONIC</v>
      </c>
      <c r="Y103" s="9" t="s">
        <v>374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106</v>
      </c>
      <c r="D104" t="s">
        <v>77</v>
      </c>
      <c r="E104" t="s">
        <v>78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74</v>
      </c>
      <c r="L104">
        <v>121</v>
      </c>
      <c r="M104">
        <v>118</v>
      </c>
      <c r="N104">
        <v>114</v>
      </c>
      <c r="O104">
        <v>120</v>
      </c>
      <c r="P104">
        <v>101</v>
      </c>
      <c r="Q104">
        <v>116</v>
      </c>
      <c r="R104">
        <v>116</v>
      </c>
      <c r="S104">
        <v>118</v>
      </c>
      <c r="T104">
        <v>118</v>
      </c>
      <c r="U104">
        <v>36</v>
      </c>
      <c r="V104" s="8">
        <f t="shared" ref="V104:V138" si="6">SUM(L104:O104)</f>
        <v>473</v>
      </c>
      <c r="W104" s="6">
        <f t="shared" ref="W104:W138" si="7">SUM(Q104:T104)</f>
        <v>468</v>
      </c>
      <c r="X104" s="9" t="str">
        <f>Stat[[#This Row],[服装]]&amp;Stat[[#This Row],[名前]]&amp;Stat[[#This Row],[レアリティ]]</f>
        <v>ユニフォーム川渡瞬己ICONIC</v>
      </c>
      <c r="Y104" s="9" t="s">
        <v>373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109</v>
      </c>
      <c r="D105" t="s">
        <v>73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82</v>
      </c>
      <c r="L105">
        <v>130</v>
      </c>
      <c r="M105">
        <v>130</v>
      </c>
      <c r="N105">
        <v>114</v>
      </c>
      <c r="O105">
        <v>123</v>
      </c>
      <c r="P105">
        <v>101</v>
      </c>
      <c r="Q105">
        <v>116</v>
      </c>
      <c r="R105">
        <v>116</v>
      </c>
      <c r="S105">
        <v>120</v>
      </c>
      <c r="T105">
        <v>120</v>
      </c>
      <c r="U105">
        <v>41</v>
      </c>
      <c r="V105" s="8">
        <f t="shared" si="6"/>
        <v>497</v>
      </c>
      <c r="W105" s="6">
        <f t="shared" si="7"/>
        <v>472</v>
      </c>
      <c r="X105" s="9" t="str">
        <f>Stat[[#This Row],[服装]]&amp;Stat[[#This Row],[名前]]&amp;Stat[[#This Row],[レアリティ]]</f>
        <v>ユニフォーム牛島若利ICONIC</v>
      </c>
      <c r="Y105" s="9" t="s">
        <v>375</v>
      </c>
      <c r="Z105" s="3"/>
      <c r="AA105" s="3"/>
      <c r="AB105" s="3"/>
    </row>
    <row r="106" spans="1:28" ht="14.4" x14ac:dyDescent="0.3">
      <c r="A106">
        <v>105</v>
      </c>
      <c r="B106" t="s">
        <v>116</v>
      </c>
      <c r="C106" t="s">
        <v>109</v>
      </c>
      <c r="D106" t="s">
        <v>90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83</v>
      </c>
      <c r="L106">
        <v>133</v>
      </c>
      <c r="M106">
        <v>133</v>
      </c>
      <c r="N106">
        <v>115</v>
      </c>
      <c r="O106">
        <v>124</v>
      </c>
      <c r="P106">
        <v>101</v>
      </c>
      <c r="Q106">
        <v>117</v>
      </c>
      <c r="R106">
        <v>117</v>
      </c>
      <c r="S106">
        <v>123</v>
      </c>
      <c r="T106">
        <v>121</v>
      </c>
      <c r="U106">
        <v>41</v>
      </c>
      <c r="V106" s="8">
        <f t="shared" si="6"/>
        <v>505</v>
      </c>
      <c r="W106" s="6">
        <f t="shared" si="7"/>
        <v>478</v>
      </c>
      <c r="X106" s="9" t="str">
        <f>Stat[[#This Row],[服装]]&amp;Stat[[#This Row],[名前]]&amp;Stat[[#This Row],[レアリティ]]</f>
        <v>水着牛島若利ICONIC</v>
      </c>
      <c r="Y106" s="9" t="s">
        <v>375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110</v>
      </c>
      <c r="D107" t="s">
        <v>73</v>
      </c>
      <c r="E107" t="s">
        <v>82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81</v>
      </c>
      <c r="L107">
        <v>123</v>
      </c>
      <c r="M107">
        <v>120</v>
      </c>
      <c r="N107">
        <v>113</v>
      </c>
      <c r="O107">
        <v>121</v>
      </c>
      <c r="P107">
        <v>97</v>
      </c>
      <c r="Q107">
        <v>125</v>
      </c>
      <c r="R107">
        <v>115</v>
      </c>
      <c r="S107">
        <v>117</v>
      </c>
      <c r="T107">
        <v>117</v>
      </c>
      <c r="U107">
        <v>28</v>
      </c>
      <c r="V107" s="8">
        <f t="shared" si="6"/>
        <v>477</v>
      </c>
      <c r="W107" s="6">
        <f t="shared" si="7"/>
        <v>474</v>
      </c>
      <c r="X107" s="9" t="str">
        <f>Stat[[#This Row],[服装]]&amp;Stat[[#This Row],[名前]]&amp;Stat[[#This Row],[レアリティ]]</f>
        <v>ユニフォーム天童覚ICONIC</v>
      </c>
      <c r="Y107" s="9" t="s">
        <v>376</v>
      </c>
      <c r="Z107" s="3"/>
      <c r="AA107" s="3"/>
      <c r="AB107" s="3"/>
    </row>
    <row r="108" spans="1:28" ht="14.4" x14ac:dyDescent="0.3">
      <c r="A108">
        <v>107</v>
      </c>
      <c r="B108" t="s">
        <v>116</v>
      </c>
      <c r="C108" t="s">
        <v>110</v>
      </c>
      <c r="D108" t="s">
        <v>90</v>
      </c>
      <c r="E108" t="s">
        <v>82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82</v>
      </c>
      <c r="L108">
        <v>126</v>
      </c>
      <c r="M108">
        <v>121</v>
      </c>
      <c r="N108">
        <v>114</v>
      </c>
      <c r="O108">
        <v>122</v>
      </c>
      <c r="P108">
        <v>97</v>
      </c>
      <c r="Q108">
        <v>128</v>
      </c>
      <c r="R108">
        <v>116</v>
      </c>
      <c r="S108">
        <v>120</v>
      </c>
      <c r="T108">
        <v>118</v>
      </c>
      <c r="U108">
        <v>28</v>
      </c>
      <c r="V108" s="8">
        <f t="shared" si="6"/>
        <v>483</v>
      </c>
      <c r="W108" s="6">
        <f t="shared" si="7"/>
        <v>482</v>
      </c>
      <c r="X108" s="9" t="str">
        <f>Stat[[#This Row],[服装]]&amp;Stat[[#This Row],[名前]]&amp;Stat[[#This Row],[レアリティ]]</f>
        <v>水着天童覚ICONIC</v>
      </c>
      <c r="Y108" s="9" t="s">
        <v>376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111</v>
      </c>
      <c r="D109" t="s">
        <v>77</v>
      </c>
      <c r="E109" t="s">
        <v>78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76</v>
      </c>
      <c r="L109">
        <v>123</v>
      </c>
      <c r="M109">
        <v>120</v>
      </c>
      <c r="N109">
        <v>118</v>
      </c>
      <c r="O109">
        <v>123</v>
      </c>
      <c r="P109">
        <v>101</v>
      </c>
      <c r="Q109">
        <v>118</v>
      </c>
      <c r="R109">
        <v>118</v>
      </c>
      <c r="S109">
        <v>121</v>
      </c>
      <c r="T109">
        <v>121</v>
      </c>
      <c r="U109">
        <v>36</v>
      </c>
      <c r="V109" s="8">
        <f t="shared" si="6"/>
        <v>484</v>
      </c>
      <c r="W109" s="6">
        <f t="shared" si="7"/>
        <v>478</v>
      </c>
      <c r="X109" s="9" t="str">
        <f>Stat[[#This Row],[服装]]&amp;Stat[[#This Row],[名前]]&amp;Stat[[#This Row],[レアリティ]]</f>
        <v>ユニフォーム五色工ICONIC</v>
      </c>
      <c r="Y109" s="9" t="s">
        <v>377</v>
      </c>
      <c r="Z109" s="3"/>
      <c r="AA109" s="3"/>
      <c r="AB109" s="3"/>
    </row>
    <row r="110" spans="1:28" ht="14.4" x14ac:dyDescent="0.3">
      <c r="A110">
        <v>109</v>
      </c>
      <c r="B110" s="3" t="s">
        <v>718</v>
      </c>
      <c r="C110" t="s">
        <v>111</v>
      </c>
      <c r="D110" s="3" t="s">
        <v>73</v>
      </c>
      <c r="E110" t="s">
        <v>78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77</v>
      </c>
      <c r="L110">
        <v>126</v>
      </c>
      <c r="M110">
        <v>123</v>
      </c>
      <c r="N110">
        <v>119</v>
      </c>
      <c r="O110">
        <v>124</v>
      </c>
      <c r="P110">
        <v>101</v>
      </c>
      <c r="Q110">
        <v>119</v>
      </c>
      <c r="R110">
        <v>119</v>
      </c>
      <c r="S110">
        <v>124</v>
      </c>
      <c r="T110">
        <v>122</v>
      </c>
      <c r="U110">
        <v>41</v>
      </c>
      <c r="V110" s="8">
        <f>SUM(L110:O110)</f>
        <v>492</v>
      </c>
      <c r="W110" s="6">
        <f>SUM(Q110:T110)</f>
        <v>484</v>
      </c>
      <c r="X110" s="9" t="str">
        <f>Stat[[#This Row],[服装]]&amp;Stat[[#This Row],[名前]]&amp;Stat[[#This Row],[レアリティ]]</f>
        <v>職業体験五色工ICONIC</v>
      </c>
      <c r="Y110" s="9" t="s">
        <v>377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112</v>
      </c>
      <c r="D111" t="s">
        <v>73</v>
      </c>
      <c r="E111" t="s">
        <v>74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75</v>
      </c>
      <c r="L111">
        <v>119</v>
      </c>
      <c r="M111">
        <v>120</v>
      </c>
      <c r="N111">
        <v>127</v>
      </c>
      <c r="O111">
        <v>123</v>
      </c>
      <c r="P111">
        <v>101</v>
      </c>
      <c r="Q111">
        <v>117</v>
      </c>
      <c r="R111">
        <v>117</v>
      </c>
      <c r="S111">
        <v>116</v>
      </c>
      <c r="T111">
        <v>118</v>
      </c>
      <c r="U111">
        <v>36</v>
      </c>
      <c r="V111" s="8">
        <f t="shared" si="6"/>
        <v>489</v>
      </c>
      <c r="W111" s="6">
        <f t="shared" si="7"/>
        <v>468</v>
      </c>
      <c r="X111" s="9" t="str">
        <f>Stat[[#This Row],[服装]]&amp;Stat[[#This Row],[名前]]&amp;Stat[[#This Row],[レアリティ]]</f>
        <v>ユニフォーム白布賢二郎ICONIC</v>
      </c>
      <c r="Y111" s="9" t="s">
        <v>378</v>
      </c>
      <c r="Z111" s="3"/>
      <c r="AA111" s="3"/>
      <c r="AB111" s="3"/>
    </row>
    <row r="112" spans="1:28" ht="14.4" x14ac:dyDescent="0.3">
      <c r="A112">
        <v>111</v>
      </c>
      <c r="B112" t="s">
        <v>406</v>
      </c>
      <c r="C112" t="s">
        <v>407</v>
      </c>
      <c r="D112" t="s">
        <v>24</v>
      </c>
      <c r="E112" t="s">
        <v>31</v>
      </c>
      <c r="F112" t="s">
        <v>158</v>
      </c>
      <c r="G112" t="s">
        <v>71</v>
      </c>
      <c r="H112">
        <v>99</v>
      </c>
      <c r="I112" s="7" t="s">
        <v>22</v>
      </c>
      <c r="J112">
        <v>5</v>
      </c>
      <c r="K112">
        <v>76</v>
      </c>
      <c r="L112">
        <v>120</v>
      </c>
      <c r="M112">
        <v>123</v>
      </c>
      <c r="N112">
        <v>130</v>
      </c>
      <c r="O112">
        <v>126</v>
      </c>
      <c r="P112">
        <v>101</v>
      </c>
      <c r="Q112">
        <v>118</v>
      </c>
      <c r="R112">
        <v>118</v>
      </c>
      <c r="S112">
        <v>117</v>
      </c>
      <c r="T112">
        <v>119</v>
      </c>
      <c r="U112">
        <v>36</v>
      </c>
      <c r="V112" s="8">
        <v>499</v>
      </c>
      <c r="W112" s="6">
        <v>472</v>
      </c>
      <c r="X112" s="9" t="str">
        <f>Stat[[#This Row],[服装]]&amp;Stat[[#This Row],[名前]]&amp;Stat[[#This Row],[レアリティ]]</f>
        <v>探偵白布賢二郎ICONIC</v>
      </c>
      <c r="Y112" s="9" t="s">
        <v>378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113</v>
      </c>
      <c r="D113" t="s">
        <v>73</v>
      </c>
      <c r="E113" t="s">
        <v>78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75</v>
      </c>
      <c r="L113">
        <v>123</v>
      </c>
      <c r="M113">
        <v>120</v>
      </c>
      <c r="N113">
        <v>118</v>
      </c>
      <c r="O113">
        <v>123</v>
      </c>
      <c r="P113">
        <v>97</v>
      </c>
      <c r="Q113">
        <v>118</v>
      </c>
      <c r="R113">
        <v>118</v>
      </c>
      <c r="S113">
        <v>121</v>
      </c>
      <c r="T113">
        <v>121</v>
      </c>
      <c r="U113">
        <v>31</v>
      </c>
      <c r="V113" s="8">
        <f t="shared" si="6"/>
        <v>484</v>
      </c>
      <c r="W113" s="6">
        <f t="shared" si="7"/>
        <v>478</v>
      </c>
      <c r="X113" s="9" t="str">
        <f>Stat[[#This Row],[服装]]&amp;Stat[[#This Row],[名前]]&amp;Stat[[#This Row],[レアリティ]]</f>
        <v>ユニフォーム大平獅音ICONIC</v>
      </c>
      <c r="Y113" s="9" t="s">
        <v>379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114</v>
      </c>
      <c r="D114" t="s">
        <v>73</v>
      </c>
      <c r="E114" t="s">
        <v>82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123</v>
      </c>
      <c r="M114">
        <v>120</v>
      </c>
      <c r="N114">
        <v>113</v>
      </c>
      <c r="O114">
        <v>121</v>
      </c>
      <c r="P114">
        <v>101</v>
      </c>
      <c r="Q114">
        <v>121</v>
      </c>
      <c r="R114">
        <v>115</v>
      </c>
      <c r="S114">
        <v>117</v>
      </c>
      <c r="T114">
        <v>117</v>
      </c>
      <c r="U114">
        <v>31</v>
      </c>
      <c r="V114" s="8">
        <f t="shared" si="6"/>
        <v>477</v>
      </c>
      <c r="W114" s="6">
        <f t="shared" si="7"/>
        <v>470</v>
      </c>
      <c r="X114" s="9" t="str">
        <f>Stat[[#This Row],[服装]]&amp;Stat[[#This Row],[名前]]&amp;Stat[[#This Row],[レアリティ]]</f>
        <v>ユニフォーム川西太一ICONIC</v>
      </c>
      <c r="Y114" s="9" t="s">
        <v>380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s="3" t="s">
        <v>677</v>
      </c>
      <c r="D115" t="s">
        <v>73</v>
      </c>
      <c r="E115" t="s">
        <v>74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117</v>
      </c>
      <c r="M115">
        <v>120</v>
      </c>
      <c r="N115">
        <v>121</v>
      </c>
      <c r="O115">
        <v>121</v>
      </c>
      <c r="P115">
        <v>101</v>
      </c>
      <c r="Q115">
        <v>117</v>
      </c>
      <c r="R115">
        <v>117</v>
      </c>
      <c r="S115">
        <v>117</v>
      </c>
      <c r="T115">
        <v>118</v>
      </c>
      <c r="U115">
        <v>36</v>
      </c>
      <c r="V115" s="8">
        <f t="shared" si="6"/>
        <v>479</v>
      </c>
      <c r="W115" s="6">
        <f t="shared" si="7"/>
        <v>469</v>
      </c>
      <c r="X115" s="9" t="str">
        <f>Stat[[#This Row],[服装]]&amp;Stat[[#This Row],[名前]]&amp;Stat[[#This Row],[レアリティ]]</f>
        <v>ユニフォーム瀬見英太ICONIC</v>
      </c>
      <c r="Y115" s="9" t="s">
        <v>381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115</v>
      </c>
      <c r="D116" t="s">
        <v>73</v>
      </c>
      <c r="E116" t="s">
        <v>80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85</v>
      </c>
      <c r="L116">
        <v>112</v>
      </c>
      <c r="M116">
        <v>110</v>
      </c>
      <c r="N116">
        <v>114</v>
      </c>
      <c r="O116">
        <v>120</v>
      </c>
      <c r="P116">
        <v>101</v>
      </c>
      <c r="Q116">
        <v>110</v>
      </c>
      <c r="R116">
        <v>121</v>
      </c>
      <c r="S116">
        <v>119</v>
      </c>
      <c r="T116">
        <v>120</v>
      </c>
      <c r="U116">
        <v>41</v>
      </c>
      <c r="V116" s="8">
        <f t="shared" si="6"/>
        <v>456</v>
      </c>
      <c r="W116" s="6">
        <f t="shared" si="7"/>
        <v>470</v>
      </c>
      <c r="X116" s="9" t="str">
        <f>Stat[[#This Row],[服装]]&amp;Stat[[#This Row],[名前]]&amp;Stat[[#This Row],[レアリティ]]</f>
        <v>ユニフォーム山形隼人ICONIC</v>
      </c>
      <c r="Y116" s="9" t="s">
        <v>382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196</v>
      </c>
      <c r="D117" t="s">
        <v>77</v>
      </c>
      <c r="E117" t="s">
        <v>74</v>
      </c>
      <c r="F117" t="s">
        <v>195</v>
      </c>
      <c r="G117" t="s">
        <v>71</v>
      </c>
      <c r="H117">
        <v>99</v>
      </c>
      <c r="I117" s="7" t="s">
        <v>22</v>
      </c>
      <c r="J117">
        <v>5</v>
      </c>
      <c r="K117">
        <v>82</v>
      </c>
      <c r="L117">
        <v>120</v>
      </c>
      <c r="M117">
        <v>129</v>
      </c>
      <c r="N117">
        <v>130</v>
      </c>
      <c r="O117">
        <v>127</v>
      </c>
      <c r="P117">
        <v>101</v>
      </c>
      <c r="Q117">
        <v>114</v>
      </c>
      <c r="R117">
        <v>119</v>
      </c>
      <c r="S117">
        <v>114</v>
      </c>
      <c r="T117">
        <v>118</v>
      </c>
      <c r="U117">
        <v>36</v>
      </c>
      <c r="V117" s="8">
        <f t="shared" si="6"/>
        <v>506</v>
      </c>
      <c r="W117" s="6">
        <f t="shared" si="7"/>
        <v>465</v>
      </c>
      <c r="X117" s="9" t="str">
        <f>Stat[[#This Row],[服装]]&amp;Stat[[#This Row],[名前]]&amp;Stat[[#This Row],[レアリティ]]</f>
        <v>ユニフォーム宮侑ICONIC</v>
      </c>
      <c r="Y117" s="9" t="s">
        <v>383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197</v>
      </c>
      <c r="D118" t="s">
        <v>90</v>
      </c>
      <c r="E118" t="s">
        <v>78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82</v>
      </c>
      <c r="L118">
        <v>127</v>
      </c>
      <c r="M118">
        <v>120</v>
      </c>
      <c r="N118">
        <v>116</v>
      </c>
      <c r="O118">
        <v>121</v>
      </c>
      <c r="P118">
        <v>101</v>
      </c>
      <c r="Q118">
        <v>123</v>
      </c>
      <c r="R118">
        <v>119</v>
      </c>
      <c r="S118">
        <v>122</v>
      </c>
      <c r="T118">
        <v>119</v>
      </c>
      <c r="U118">
        <v>31</v>
      </c>
      <c r="V118" s="8">
        <f t="shared" si="6"/>
        <v>484</v>
      </c>
      <c r="W118" s="6">
        <f t="shared" si="7"/>
        <v>483</v>
      </c>
      <c r="X118" s="9" t="str">
        <f>Stat[[#This Row],[服装]]&amp;Stat[[#This Row],[名前]]&amp;Stat[[#This Row],[レアリティ]]</f>
        <v>ユニフォーム宮治ICONIC</v>
      </c>
      <c r="Y118" s="9" t="s">
        <v>384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198</v>
      </c>
      <c r="D119" t="s">
        <v>77</v>
      </c>
      <c r="E119" t="s">
        <v>82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80</v>
      </c>
      <c r="L119">
        <v>126</v>
      </c>
      <c r="M119">
        <v>118</v>
      </c>
      <c r="N119">
        <v>112</v>
      </c>
      <c r="O119">
        <v>121</v>
      </c>
      <c r="P119">
        <v>101</v>
      </c>
      <c r="Q119">
        <v>128</v>
      </c>
      <c r="R119">
        <v>114</v>
      </c>
      <c r="S119">
        <v>117</v>
      </c>
      <c r="T119">
        <v>117</v>
      </c>
      <c r="U119">
        <v>36</v>
      </c>
      <c r="V119" s="8">
        <f t="shared" si="6"/>
        <v>477</v>
      </c>
      <c r="W119" s="6">
        <f t="shared" si="7"/>
        <v>476</v>
      </c>
      <c r="X119" s="9" t="str">
        <f>Stat[[#This Row],[服装]]&amp;Stat[[#This Row],[名前]]&amp;Stat[[#This Row],[レアリティ]]</f>
        <v>ユニフォーム角名倫太郎ICONIC</v>
      </c>
      <c r="Y119" s="9" t="s">
        <v>385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199</v>
      </c>
      <c r="D120" t="s">
        <v>77</v>
      </c>
      <c r="E120" t="s">
        <v>78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74</v>
      </c>
      <c r="L120">
        <v>125</v>
      </c>
      <c r="M120">
        <v>119</v>
      </c>
      <c r="N120">
        <v>115</v>
      </c>
      <c r="O120">
        <v>119</v>
      </c>
      <c r="P120">
        <v>97</v>
      </c>
      <c r="Q120">
        <v>118</v>
      </c>
      <c r="R120">
        <v>121</v>
      </c>
      <c r="S120">
        <v>120</v>
      </c>
      <c r="T120">
        <v>121</v>
      </c>
      <c r="U120">
        <v>36</v>
      </c>
      <c r="V120" s="8">
        <f t="shared" si="6"/>
        <v>478</v>
      </c>
      <c r="W120" s="6">
        <f t="shared" si="7"/>
        <v>480</v>
      </c>
      <c r="X120" s="9" t="str">
        <f>Stat[[#This Row],[服装]]&amp;Stat[[#This Row],[名前]]&amp;Stat[[#This Row],[レアリティ]]</f>
        <v>ユニフォーム北信介ICONIC</v>
      </c>
      <c r="Y120" s="9" t="s">
        <v>386</v>
      </c>
      <c r="Z120" s="3"/>
      <c r="AA120" s="3"/>
      <c r="AB120" s="3"/>
    </row>
    <row r="121" spans="1:28" ht="15.05" customHeight="1" x14ac:dyDescent="0.3">
      <c r="A121">
        <v>120</v>
      </c>
      <c r="B121" t="s">
        <v>108</v>
      </c>
      <c r="C121" s="3" t="s">
        <v>680</v>
      </c>
      <c r="D121" t="s">
        <v>77</v>
      </c>
      <c r="E121" s="3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77</v>
      </c>
      <c r="L121">
        <v>127</v>
      </c>
      <c r="M121">
        <v>122</v>
      </c>
      <c r="N121">
        <v>113</v>
      </c>
      <c r="O121">
        <v>117</v>
      </c>
      <c r="P121">
        <v>101</v>
      </c>
      <c r="Q121">
        <v>117</v>
      </c>
      <c r="R121">
        <v>115</v>
      </c>
      <c r="S121">
        <v>120</v>
      </c>
      <c r="T121">
        <v>115</v>
      </c>
      <c r="U121">
        <v>31</v>
      </c>
      <c r="V121" s="8">
        <f>SUM(L121:O121)</f>
        <v>479</v>
      </c>
      <c r="W121" s="6">
        <f>SUM(Q121:T121)</f>
        <v>467</v>
      </c>
      <c r="X121" s="9" t="s">
        <v>689</v>
      </c>
      <c r="Y121" s="9" t="s">
        <v>681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682</v>
      </c>
      <c r="D122" t="s">
        <v>77</v>
      </c>
      <c r="E122" s="3" t="s">
        <v>80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86</v>
      </c>
      <c r="L122">
        <v>116</v>
      </c>
      <c r="M122">
        <v>110</v>
      </c>
      <c r="N122">
        <v>116</v>
      </c>
      <c r="O122">
        <v>122</v>
      </c>
      <c r="P122">
        <v>101</v>
      </c>
      <c r="Q122">
        <v>110</v>
      </c>
      <c r="R122">
        <v>124</v>
      </c>
      <c r="S122">
        <v>118</v>
      </c>
      <c r="T122">
        <v>122</v>
      </c>
      <c r="U122">
        <v>41</v>
      </c>
      <c r="V122" s="8">
        <f>SUM(L122:O122)</f>
        <v>464</v>
      </c>
      <c r="W122" s="6">
        <f>SUM(Q122:T122)</f>
        <v>474</v>
      </c>
      <c r="X122" s="9" t="s">
        <v>692</v>
      </c>
      <c r="Y122" s="9" t="s">
        <v>683</v>
      </c>
      <c r="Z122" s="3"/>
      <c r="AA122" s="3"/>
      <c r="AB122" s="3"/>
    </row>
    <row r="123" spans="1:28" ht="15.05" customHeight="1" x14ac:dyDescent="0.3">
      <c r="A123">
        <v>122</v>
      </c>
      <c r="B123" t="s">
        <v>108</v>
      </c>
      <c r="C123" s="3" t="s">
        <v>684</v>
      </c>
      <c r="D123" t="s">
        <v>77</v>
      </c>
      <c r="E123" s="3" t="s">
        <v>82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71</v>
      </c>
      <c r="L123">
        <v>118</v>
      </c>
      <c r="M123">
        <v>114</v>
      </c>
      <c r="N123">
        <v>114</v>
      </c>
      <c r="O123">
        <v>120</v>
      </c>
      <c r="P123">
        <v>97</v>
      </c>
      <c r="Q123">
        <v>129</v>
      </c>
      <c r="R123">
        <v>115</v>
      </c>
      <c r="S123">
        <v>115</v>
      </c>
      <c r="T123">
        <v>117</v>
      </c>
      <c r="U123">
        <v>31</v>
      </c>
      <c r="V123" s="8">
        <f>SUM(L123:O123)</f>
        <v>466</v>
      </c>
      <c r="W123" s="6">
        <f>SUM(Q123:T123)</f>
        <v>476</v>
      </c>
      <c r="X123" s="9" t="s">
        <v>695</v>
      </c>
      <c r="Y123" s="9" t="s">
        <v>685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s="3" t="s">
        <v>686</v>
      </c>
      <c r="D124" t="s">
        <v>77</v>
      </c>
      <c r="E124" s="3" t="s">
        <v>78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74</v>
      </c>
      <c r="L124">
        <v>121</v>
      </c>
      <c r="M124">
        <v>126</v>
      </c>
      <c r="N124">
        <v>112</v>
      </c>
      <c r="O124">
        <v>115</v>
      </c>
      <c r="P124">
        <v>97</v>
      </c>
      <c r="Q124">
        <v>115</v>
      </c>
      <c r="R124">
        <v>115</v>
      </c>
      <c r="S124">
        <v>118</v>
      </c>
      <c r="T124">
        <v>117</v>
      </c>
      <c r="U124">
        <v>31</v>
      </c>
      <c r="V124" s="8">
        <f>SUM(L124:O124)</f>
        <v>474</v>
      </c>
      <c r="W124" s="6">
        <f>SUM(Q124:T124)</f>
        <v>465</v>
      </c>
      <c r="X124" s="9" t="s">
        <v>698</v>
      </c>
      <c r="Y124" s="9" t="s">
        <v>687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122</v>
      </c>
      <c r="D125" t="s">
        <v>90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82</v>
      </c>
      <c r="L125">
        <v>128</v>
      </c>
      <c r="M125">
        <v>127</v>
      </c>
      <c r="N125">
        <v>114</v>
      </c>
      <c r="O125">
        <v>119</v>
      </c>
      <c r="P125">
        <v>101</v>
      </c>
      <c r="Q125">
        <v>118</v>
      </c>
      <c r="R125">
        <v>121</v>
      </c>
      <c r="S125">
        <v>121</v>
      </c>
      <c r="T125">
        <v>121</v>
      </c>
      <c r="U125">
        <v>26</v>
      </c>
      <c r="V125" s="8">
        <f t="shared" si="6"/>
        <v>488</v>
      </c>
      <c r="W125" s="6">
        <f t="shared" si="7"/>
        <v>481</v>
      </c>
      <c r="X125" s="9" t="str">
        <f>Stat[[#This Row],[服装]]&amp;Stat[[#This Row],[名前]]&amp;Stat[[#This Row],[レアリティ]]</f>
        <v>ユニフォーム木兎光太郎ICONIC</v>
      </c>
      <c r="Y125" s="9" t="s">
        <v>387</v>
      </c>
      <c r="Z125" s="3"/>
      <c r="AA125" s="3"/>
      <c r="AB125" s="3"/>
    </row>
    <row r="126" spans="1:28" ht="14.4" x14ac:dyDescent="0.3">
      <c r="A126">
        <v>125</v>
      </c>
      <c r="B126" t="s">
        <v>150</v>
      </c>
      <c r="C126" t="s">
        <v>122</v>
      </c>
      <c r="D126" t="s">
        <v>77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83</v>
      </c>
      <c r="L126">
        <v>131</v>
      </c>
      <c r="M126">
        <v>130</v>
      </c>
      <c r="N126">
        <v>115</v>
      </c>
      <c r="O126">
        <v>120</v>
      </c>
      <c r="P126">
        <v>101</v>
      </c>
      <c r="Q126">
        <v>119</v>
      </c>
      <c r="R126">
        <v>122</v>
      </c>
      <c r="S126">
        <v>124</v>
      </c>
      <c r="T126">
        <v>122</v>
      </c>
      <c r="U126">
        <v>26</v>
      </c>
      <c r="V126" s="8">
        <f t="shared" si="6"/>
        <v>496</v>
      </c>
      <c r="W126" s="6">
        <f t="shared" si="7"/>
        <v>487</v>
      </c>
      <c r="X126" s="9" t="str">
        <f>Stat[[#This Row],[服装]]&amp;Stat[[#This Row],[名前]]&amp;Stat[[#This Row],[レアリティ]]</f>
        <v>夏祭り木兎光太郎ICONIC</v>
      </c>
      <c r="Y126" s="9" t="s">
        <v>387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123</v>
      </c>
      <c r="D127" t="s">
        <v>90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76</v>
      </c>
      <c r="L127">
        <v>123</v>
      </c>
      <c r="M127">
        <v>117</v>
      </c>
      <c r="N127">
        <v>120</v>
      </c>
      <c r="O127">
        <v>123</v>
      </c>
      <c r="P127">
        <v>101</v>
      </c>
      <c r="Q127">
        <v>116</v>
      </c>
      <c r="R127">
        <v>121</v>
      </c>
      <c r="S127">
        <v>121</v>
      </c>
      <c r="T127">
        <v>121</v>
      </c>
      <c r="U127">
        <v>36</v>
      </c>
      <c r="V127" s="8">
        <f t="shared" si="6"/>
        <v>483</v>
      </c>
      <c r="W127" s="6">
        <f t="shared" si="7"/>
        <v>479</v>
      </c>
      <c r="X127" s="9" t="str">
        <f>Stat[[#This Row],[服装]]&amp;Stat[[#This Row],[名前]]&amp;Stat[[#This Row],[レアリティ]]</f>
        <v>ユニフォーム木葉秋紀ICONIC</v>
      </c>
      <c r="Y127" s="9" t="s">
        <v>388</v>
      </c>
      <c r="Z127" s="3"/>
      <c r="AA127" s="3"/>
      <c r="AB127" s="3"/>
    </row>
    <row r="128" spans="1:28" ht="14.4" x14ac:dyDescent="0.3">
      <c r="A128">
        <v>127</v>
      </c>
      <c r="B128" s="3" t="s">
        <v>400</v>
      </c>
      <c r="C128" t="s">
        <v>123</v>
      </c>
      <c r="D128" s="3" t="s">
        <v>77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77</v>
      </c>
      <c r="L128">
        <v>126</v>
      </c>
      <c r="M128">
        <v>120</v>
      </c>
      <c r="N128">
        <v>121</v>
      </c>
      <c r="O128">
        <v>124</v>
      </c>
      <c r="P128">
        <v>101</v>
      </c>
      <c r="Q128">
        <v>117</v>
      </c>
      <c r="R128">
        <v>122</v>
      </c>
      <c r="S128">
        <v>124</v>
      </c>
      <c r="T128">
        <v>122</v>
      </c>
      <c r="U128">
        <v>36</v>
      </c>
      <c r="V128" s="8">
        <f>SUM(L128:O128)</f>
        <v>491</v>
      </c>
      <c r="W128" s="6">
        <f>SUM(Q128:T128)</f>
        <v>485</v>
      </c>
      <c r="X128" s="9" t="str">
        <f>Stat[[#This Row],[服装]]&amp;Stat[[#This Row],[名前]]&amp;Stat[[#This Row],[レアリティ]]</f>
        <v>探偵木葉秋紀ICONIC</v>
      </c>
      <c r="Y128" s="9" t="s">
        <v>388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124</v>
      </c>
      <c r="D129" t="s">
        <v>90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75</v>
      </c>
      <c r="L129">
        <v>123</v>
      </c>
      <c r="M129">
        <v>119</v>
      </c>
      <c r="N129">
        <v>116</v>
      </c>
      <c r="O129">
        <v>121</v>
      </c>
      <c r="P129">
        <v>97</v>
      </c>
      <c r="Q129">
        <v>121</v>
      </c>
      <c r="R129">
        <v>121</v>
      </c>
      <c r="S129">
        <v>123</v>
      </c>
      <c r="T129">
        <v>118</v>
      </c>
      <c r="U129">
        <v>41</v>
      </c>
      <c r="V129" s="8">
        <f t="shared" si="6"/>
        <v>479</v>
      </c>
      <c r="W129" s="6">
        <f t="shared" si="7"/>
        <v>483</v>
      </c>
      <c r="X129" s="9" t="str">
        <f>Stat[[#This Row],[服装]]&amp;Stat[[#This Row],[名前]]&amp;Stat[[#This Row],[レアリティ]]</f>
        <v>ユニフォーム猿杙大和ICONIC</v>
      </c>
      <c r="Y129" s="9" t="s">
        <v>389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125</v>
      </c>
      <c r="D130" t="s">
        <v>90</v>
      </c>
      <c r="E130" t="s">
        <v>80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86</v>
      </c>
      <c r="L130">
        <v>113</v>
      </c>
      <c r="M130">
        <v>110</v>
      </c>
      <c r="N130">
        <v>113</v>
      </c>
      <c r="O130">
        <v>120</v>
      </c>
      <c r="P130">
        <v>101</v>
      </c>
      <c r="Q130">
        <v>110</v>
      </c>
      <c r="R130">
        <v>123</v>
      </c>
      <c r="S130">
        <v>119</v>
      </c>
      <c r="T130">
        <v>122</v>
      </c>
      <c r="U130">
        <v>41</v>
      </c>
      <c r="V130" s="8">
        <f t="shared" si="6"/>
        <v>456</v>
      </c>
      <c r="W130" s="6">
        <f t="shared" si="7"/>
        <v>474</v>
      </c>
      <c r="X130" s="9" t="str">
        <f>Stat[[#This Row],[服装]]&amp;Stat[[#This Row],[名前]]&amp;Stat[[#This Row],[レアリティ]]</f>
        <v>ユニフォーム小見春樹ICONIC</v>
      </c>
      <c r="Y130" s="9" t="s">
        <v>390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126</v>
      </c>
      <c r="D131" t="s">
        <v>90</v>
      </c>
      <c r="E131" t="s">
        <v>82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117</v>
      </c>
      <c r="M131">
        <v>117</v>
      </c>
      <c r="N131">
        <v>112</v>
      </c>
      <c r="O131">
        <v>116</v>
      </c>
      <c r="P131">
        <v>97</v>
      </c>
      <c r="Q131">
        <v>121</v>
      </c>
      <c r="R131">
        <v>113</v>
      </c>
      <c r="S131">
        <v>114</v>
      </c>
      <c r="T131">
        <v>115</v>
      </c>
      <c r="U131">
        <v>36</v>
      </c>
      <c r="V131" s="8">
        <f t="shared" si="6"/>
        <v>462</v>
      </c>
      <c r="W131" s="6">
        <f t="shared" si="7"/>
        <v>463</v>
      </c>
      <c r="X131" s="9" t="str">
        <f>Stat[[#This Row],[服装]]&amp;Stat[[#This Row],[名前]]&amp;Stat[[#This Row],[レアリティ]]</f>
        <v>ユニフォーム尾長渉ICONIC</v>
      </c>
      <c r="Y131" s="9" t="s">
        <v>391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127</v>
      </c>
      <c r="D132" t="s">
        <v>90</v>
      </c>
      <c r="E132" t="s">
        <v>82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121</v>
      </c>
      <c r="M132">
        <v>121</v>
      </c>
      <c r="N132">
        <v>112</v>
      </c>
      <c r="O132">
        <v>122</v>
      </c>
      <c r="P132">
        <v>97</v>
      </c>
      <c r="Q132">
        <v>125</v>
      </c>
      <c r="R132">
        <v>115</v>
      </c>
      <c r="S132">
        <v>116</v>
      </c>
      <c r="T132">
        <v>115</v>
      </c>
      <c r="U132">
        <v>36</v>
      </c>
      <c r="V132" s="8">
        <f t="shared" si="6"/>
        <v>476</v>
      </c>
      <c r="W132" s="6">
        <f t="shared" si="7"/>
        <v>471</v>
      </c>
      <c r="X132" s="9" t="str">
        <f>Stat[[#This Row],[服装]]&amp;Stat[[#This Row],[名前]]&amp;Stat[[#This Row],[レアリティ]]</f>
        <v>ユニフォーム鷲尾辰生ICONIC</v>
      </c>
      <c r="Y132" s="9" t="s">
        <v>392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129</v>
      </c>
      <c r="D133" t="s">
        <v>73</v>
      </c>
      <c r="E133" t="s">
        <v>74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78</v>
      </c>
      <c r="L133">
        <v>119</v>
      </c>
      <c r="M133">
        <v>121</v>
      </c>
      <c r="N133">
        <v>126</v>
      </c>
      <c r="O133">
        <v>126</v>
      </c>
      <c r="P133">
        <v>101</v>
      </c>
      <c r="Q133">
        <v>114</v>
      </c>
      <c r="R133">
        <v>121</v>
      </c>
      <c r="S133">
        <v>118</v>
      </c>
      <c r="T133">
        <v>119</v>
      </c>
      <c r="U133">
        <v>41</v>
      </c>
      <c r="V133" s="8">
        <f t="shared" si="6"/>
        <v>492</v>
      </c>
      <c r="W133" s="6">
        <f t="shared" si="7"/>
        <v>472</v>
      </c>
      <c r="X133" s="9" t="str">
        <f>Stat[[#This Row],[服装]]&amp;Stat[[#This Row],[名前]]&amp;Stat[[#This Row],[レアリティ]]</f>
        <v>ユニフォーム赤葦京治ICONIC</v>
      </c>
      <c r="Y133" s="9" t="s">
        <v>393</v>
      </c>
      <c r="Z133" s="3"/>
      <c r="AA133" s="3"/>
      <c r="AB133" s="3"/>
    </row>
    <row r="134" spans="1:28" ht="14.4" x14ac:dyDescent="0.3">
      <c r="A134">
        <v>133</v>
      </c>
      <c r="B134" t="s">
        <v>150</v>
      </c>
      <c r="C134" t="s">
        <v>129</v>
      </c>
      <c r="D134" t="s">
        <v>90</v>
      </c>
      <c r="E134" t="s">
        <v>74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79</v>
      </c>
      <c r="L134">
        <v>120</v>
      </c>
      <c r="M134">
        <v>124</v>
      </c>
      <c r="N134">
        <v>129</v>
      </c>
      <c r="O134">
        <v>129</v>
      </c>
      <c r="P134">
        <v>101</v>
      </c>
      <c r="Q134">
        <v>115</v>
      </c>
      <c r="R134">
        <v>122</v>
      </c>
      <c r="S134">
        <v>119</v>
      </c>
      <c r="T134">
        <v>120</v>
      </c>
      <c r="U134">
        <v>41</v>
      </c>
      <c r="V134" s="8">
        <f t="shared" si="6"/>
        <v>502</v>
      </c>
      <c r="W134" s="6">
        <f t="shared" si="7"/>
        <v>476</v>
      </c>
      <c r="X134" s="9" t="str">
        <f>Stat[[#This Row],[服装]]&amp;Stat[[#This Row],[名前]]&amp;Stat[[#This Row],[レアリティ]]</f>
        <v>夏祭り赤葦京治ICONIC</v>
      </c>
      <c r="Y134" s="9" t="s">
        <v>393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297</v>
      </c>
      <c r="D135" t="s">
        <v>77</v>
      </c>
      <c r="E135" t="s">
        <v>78</v>
      </c>
      <c r="F135" t="s">
        <v>134</v>
      </c>
      <c r="G135" t="s">
        <v>71</v>
      </c>
      <c r="H135">
        <v>99</v>
      </c>
      <c r="I135" s="7" t="s">
        <v>22</v>
      </c>
      <c r="J135">
        <v>5</v>
      </c>
      <c r="K135">
        <v>83</v>
      </c>
      <c r="L135">
        <v>130</v>
      </c>
      <c r="M135">
        <v>125</v>
      </c>
      <c r="N135">
        <v>115</v>
      </c>
      <c r="O135">
        <v>121</v>
      </c>
      <c r="P135">
        <v>101</v>
      </c>
      <c r="Q135">
        <v>118</v>
      </c>
      <c r="R135">
        <v>118</v>
      </c>
      <c r="S135">
        <v>126</v>
      </c>
      <c r="T135">
        <v>121</v>
      </c>
      <c r="U135">
        <v>36</v>
      </c>
      <c r="V135" s="8">
        <f t="shared" si="6"/>
        <v>491</v>
      </c>
      <c r="W135" s="6">
        <f t="shared" si="7"/>
        <v>483</v>
      </c>
      <c r="X135" s="9" t="str">
        <f>Stat[[#This Row],[服装]]&amp;Stat[[#This Row],[名前]]&amp;Stat[[#This Row],[レアリティ]]</f>
        <v>ユニフォーム星海光来ICONIC</v>
      </c>
      <c r="Y135" s="9" t="s">
        <v>394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133</v>
      </c>
      <c r="D136" t="s">
        <v>77</v>
      </c>
      <c r="E136" t="s">
        <v>82</v>
      </c>
      <c r="F136" t="s">
        <v>134</v>
      </c>
      <c r="G136" t="s">
        <v>71</v>
      </c>
      <c r="H136">
        <v>99</v>
      </c>
      <c r="I136" s="7" t="s">
        <v>22</v>
      </c>
      <c r="J136">
        <v>5</v>
      </c>
      <c r="K136">
        <v>75</v>
      </c>
      <c r="L136">
        <v>125</v>
      </c>
      <c r="M136">
        <v>122</v>
      </c>
      <c r="N136">
        <v>112</v>
      </c>
      <c r="O136">
        <v>121</v>
      </c>
      <c r="P136">
        <v>101</v>
      </c>
      <c r="Q136">
        <v>131</v>
      </c>
      <c r="R136">
        <v>115</v>
      </c>
      <c r="S136">
        <v>115</v>
      </c>
      <c r="T136">
        <v>117</v>
      </c>
      <c r="U136">
        <v>41</v>
      </c>
      <c r="V136" s="8">
        <f>SUM(L136:O136)</f>
        <v>480</v>
      </c>
      <c r="W136" s="6">
        <f>SUM(Q136:T136)</f>
        <v>478</v>
      </c>
      <c r="X136" s="9" t="str">
        <f>Stat[[#This Row],[服装]]&amp;Stat[[#This Row],[名前]]&amp;Stat[[#This Row],[レアリティ]]</f>
        <v>ユニフォーム昼神幸郎ICONIC</v>
      </c>
      <c r="Y136" s="9" t="s">
        <v>397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t="s">
        <v>131</v>
      </c>
      <c r="D137" t="s">
        <v>77</v>
      </c>
      <c r="E137" t="s">
        <v>78</v>
      </c>
      <c r="F137" t="s">
        <v>135</v>
      </c>
      <c r="G137" t="s">
        <v>71</v>
      </c>
      <c r="H137">
        <v>99</v>
      </c>
      <c r="I137" s="7" t="s">
        <v>22</v>
      </c>
      <c r="J137">
        <v>5</v>
      </c>
      <c r="K137">
        <v>82</v>
      </c>
      <c r="L137">
        <v>129</v>
      </c>
      <c r="M137">
        <v>126</v>
      </c>
      <c r="N137">
        <v>114</v>
      </c>
      <c r="O137">
        <v>121</v>
      </c>
      <c r="P137">
        <v>101</v>
      </c>
      <c r="Q137">
        <v>118</v>
      </c>
      <c r="R137">
        <v>123</v>
      </c>
      <c r="S137">
        <v>119</v>
      </c>
      <c r="T137">
        <v>120</v>
      </c>
      <c r="U137">
        <v>41</v>
      </c>
      <c r="V137" s="8">
        <f t="shared" si="6"/>
        <v>490</v>
      </c>
      <c r="W137" s="6">
        <f t="shared" si="7"/>
        <v>480</v>
      </c>
      <c r="X137" s="9" t="str">
        <f>Stat[[#This Row],[服装]]&amp;Stat[[#This Row],[名前]]&amp;Stat[[#This Row],[レアリティ]]</f>
        <v>ユニフォーム佐久早聖臣ICONIC</v>
      </c>
      <c r="Y137" s="9" t="s">
        <v>395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t="s">
        <v>132</v>
      </c>
      <c r="D138" t="s">
        <v>77</v>
      </c>
      <c r="E138" t="s">
        <v>80</v>
      </c>
      <c r="F138" t="s">
        <v>135</v>
      </c>
      <c r="G138" t="s">
        <v>71</v>
      </c>
      <c r="H138">
        <v>99</v>
      </c>
      <c r="I138" s="7" t="s">
        <v>22</v>
      </c>
      <c r="J138">
        <v>5</v>
      </c>
      <c r="K138">
        <v>86</v>
      </c>
      <c r="L138">
        <v>115</v>
      </c>
      <c r="M138">
        <v>111</v>
      </c>
      <c r="N138">
        <v>119</v>
      </c>
      <c r="O138">
        <v>124</v>
      </c>
      <c r="P138">
        <v>101</v>
      </c>
      <c r="Q138">
        <v>110</v>
      </c>
      <c r="R138">
        <v>131</v>
      </c>
      <c r="S138">
        <v>116</v>
      </c>
      <c r="T138">
        <v>121</v>
      </c>
      <c r="U138">
        <v>36</v>
      </c>
      <c r="V138" s="8">
        <f t="shared" si="6"/>
        <v>469</v>
      </c>
      <c r="W138" s="6">
        <f t="shared" si="7"/>
        <v>478</v>
      </c>
      <c r="X138" s="9" t="str">
        <f>Stat[[#This Row],[服装]]&amp;Stat[[#This Row],[名前]]&amp;Stat[[#This Row],[レアリティ]]</f>
        <v>ユニフォーム小森元也ICONIC</v>
      </c>
      <c r="Y138" s="9" t="s">
        <v>396</v>
      </c>
      <c r="Z138" s="3"/>
      <c r="AA138" s="3"/>
      <c r="AB138" s="3"/>
    </row>
    <row r="139" spans="1:28" ht="14.4" x14ac:dyDescent="0.3">
      <c r="A139">
        <v>138</v>
      </c>
      <c r="B139" t="s">
        <v>108</v>
      </c>
      <c r="C139" s="3" t="s">
        <v>702</v>
      </c>
      <c r="D139" s="3" t="s">
        <v>90</v>
      </c>
      <c r="E139" s="3" t="s">
        <v>78</v>
      </c>
      <c r="F139" s="3" t="s">
        <v>704</v>
      </c>
      <c r="G139" s="3" t="s">
        <v>705</v>
      </c>
      <c r="H139">
        <v>99</v>
      </c>
      <c r="I139" s="7" t="s">
        <v>22</v>
      </c>
      <c r="J139">
        <v>5</v>
      </c>
      <c r="K139" s="3">
        <v>76</v>
      </c>
      <c r="L139" s="3">
        <v>123</v>
      </c>
      <c r="M139" s="3">
        <v>119</v>
      </c>
      <c r="N139" s="3">
        <v>118</v>
      </c>
      <c r="O139" s="3">
        <v>123</v>
      </c>
      <c r="P139" s="3">
        <v>101</v>
      </c>
      <c r="Q139" s="3">
        <v>116</v>
      </c>
      <c r="R139" s="3">
        <v>122</v>
      </c>
      <c r="S139" s="3">
        <v>123</v>
      </c>
      <c r="T139" s="3">
        <v>118</v>
      </c>
      <c r="U139" s="3">
        <v>36</v>
      </c>
      <c r="V139" s="8">
        <f t="shared" ref="V139:V140" si="8">SUM(L139:O139)</f>
        <v>483</v>
      </c>
      <c r="W139" s="6">
        <f t="shared" ref="W139:W140" si="9">SUM(Q139:T139)</f>
        <v>479</v>
      </c>
      <c r="X139" s="9" t="str">
        <f>Stat[[#This Row],[服装]]&amp;Stat[[#This Row],[名前]]&amp;Stat[[#This Row],[レアリティ]]</f>
        <v>ユニフォーム大将優ICONIC</v>
      </c>
      <c r="Y139" s="9" t="s">
        <v>709</v>
      </c>
    </row>
    <row r="140" spans="1:28" ht="14.4" x14ac:dyDescent="0.3">
      <c r="A140">
        <v>139</v>
      </c>
      <c r="B140" t="s">
        <v>108</v>
      </c>
      <c r="C140" s="3" t="s">
        <v>707</v>
      </c>
      <c r="D140" s="3" t="s">
        <v>90</v>
      </c>
      <c r="E140" s="3" t="s">
        <v>78</v>
      </c>
      <c r="F140" s="3" t="s">
        <v>704</v>
      </c>
      <c r="G140" s="3" t="s">
        <v>705</v>
      </c>
      <c r="H140">
        <v>99</v>
      </c>
      <c r="I140" s="7" t="s">
        <v>22</v>
      </c>
      <c r="J140">
        <v>5</v>
      </c>
      <c r="K140" s="3">
        <v>75</v>
      </c>
      <c r="L140" s="3">
        <v>125</v>
      </c>
      <c r="M140" s="3">
        <v>119</v>
      </c>
      <c r="N140" s="3">
        <v>116</v>
      </c>
      <c r="O140" s="3">
        <v>119</v>
      </c>
      <c r="P140" s="3">
        <v>97</v>
      </c>
      <c r="Q140" s="3">
        <v>118</v>
      </c>
      <c r="R140" s="3">
        <v>119</v>
      </c>
      <c r="S140" s="3">
        <v>121</v>
      </c>
      <c r="T140" s="3">
        <v>119</v>
      </c>
      <c r="U140" s="3">
        <v>36</v>
      </c>
      <c r="V140" s="8">
        <f t="shared" si="8"/>
        <v>479</v>
      </c>
      <c r="W140" s="6">
        <f t="shared" si="9"/>
        <v>477</v>
      </c>
      <c r="X140" s="9" t="str">
        <f>Stat[[#This Row],[服装]]&amp;Stat[[#This Row],[名前]]&amp;Stat[[#This Row],[レアリティ]]</f>
        <v>ユニフォーム沼井和馬ICONIC</v>
      </c>
      <c r="Y140" s="9" t="s">
        <v>711</v>
      </c>
    </row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97</v>
      </c>
      <c r="B2" t="s">
        <v>585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98</v>
      </c>
      <c r="B3" t="s">
        <v>588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99</v>
      </c>
      <c r="B4" t="s">
        <v>591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100</v>
      </c>
      <c r="B5" t="s">
        <v>594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101</v>
      </c>
      <c r="B6" t="s">
        <v>597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102</v>
      </c>
      <c r="B7" t="s">
        <v>600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103</v>
      </c>
      <c r="B8" t="s">
        <v>603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42</v>
      </c>
      <c r="B2" t="s">
        <v>475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43</v>
      </c>
      <c r="B3" t="s">
        <v>477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44</v>
      </c>
      <c r="B4" t="s">
        <v>478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45</v>
      </c>
      <c r="B5" t="s">
        <v>479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46</v>
      </c>
      <c r="B6" t="s">
        <v>481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47</v>
      </c>
      <c r="B7" t="s">
        <v>482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48</v>
      </c>
      <c r="B8" t="s">
        <v>483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49</v>
      </c>
      <c r="B9" t="s">
        <v>485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50</v>
      </c>
      <c r="B10" t="s">
        <v>869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51</v>
      </c>
      <c r="B11" t="s">
        <v>486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52</v>
      </c>
      <c r="B12" t="s">
        <v>488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53</v>
      </c>
      <c r="B13" t="s">
        <v>490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54</v>
      </c>
      <c r="B14" t="s">
        <v>492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136</v>
      </c>
      <c r="B2" t="s">
        <v>668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137</v>
      </c>
      <c r="B3" t="s">
        <v>671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281</v>
      </c>
      <c r="C1" s="3" t="s">
        <v>282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プール掃除東峰旭ICONIC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ユニフォーム東峰旭YELL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探偵縁下力ICONIC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ユニフォーム木下久志ICONIC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ユニフォーム成田一仁ICONIC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制服孤爪研磨ICONIC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夏祭り孤爪研磨ICONIC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制服黒尾鉄朗ICONIC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夏祭り黒尾鉄朗ICONIC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探偵灰羽リエーフICONIC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ユニフォーム夜久衛輔ICONIC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ユニフォーム福永招平ICONIC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ユニフォーム犬岡走ICONIC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ユニフォーム山本猛虎ICONIC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ユニフォーム芝山優生ICONIC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ユニフォーム海信之YELL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プール掃除二口堅治ICONIC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制服黄金川貫至ICONIC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職業体験黄金川貫至ICONIC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ユニフォーム小原豊ICONIC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ユニフォーム女川太郎ICONIC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ユニフォーム作並浩輔ICONIC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ユニフォーム吹上仁悟ICONIC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ユニフォーム及川徹ICONIC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プール掃除及川徹ICONIC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ユニフォーム岩泉一ICONIC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プール掃除岩泉一ICONIC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ユニフォーム金田一勇太郎ICONIC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ユニフォーム京谷賢太郎ICONIC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ユニフォーム国見英ICONIC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職業体験国見英ICONIC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ユニフォーム渡親治ICONIC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ユニフォーム松川一静ICONIC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ユニフォーム花巻貴大ICONIC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ユニフォーム駒木輝ICONIC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ユニフォーム茶屋和馬ICONIC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ユニフォーム玉川弘樹ICONIC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ユニフォーム桜井大河ICONIC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ユニフォーム芳賀良治ICONIC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ユニフォーム渋谷陸斗ICONIC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ユニフォーム池尻隼人ICONIC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ユニフォーム十和田良樹ICONIC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ユニフォーム森岳歩ICONIC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ユニフォーム唐松拓巳ICONIC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ユニフォーム田沢裕樹ICONIC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ユニフォーム子安颯真ICONIC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ユニフォーム横手駿ICONIC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ユニフォーム夏瀬伊吹ICONIC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ユニフォーム古牧譲ICONIC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ユニフォーム浅虫快人ICONIC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ユニフォーム南田大志ICONIC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ユニフォーム湯川良明ICONIC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ユニフォーム稲垣功ICONIC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ユニフォーム馬門英治ICONIC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ユニフォーム百沢雄大ICONIC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職業体験百沢雄大ICONIC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ユニフォーム照島游児ICONIC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制服照島游児ICONIC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ユニフォーム母畑和馬ICONIC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ユニフォーム二岐丈晴ICONIC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制服二岐丈晴ICONIC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ユニフォーム沼尻凛太郎ICONIC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ユニフォーム飯坂信義ICONIC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ユニフォーム東山勝道ICONIC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ユニフォーム土湯新ICONIC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ユニフォーム中島猛ICONIC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ユニフォーム白石優希ICONIC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ユニフォーム花山一雅ICONIC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ユニフォーム鳴子哲平ICONIC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ユニフォーム秋保和光ICONIC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ユニフォーム松島剛ICONIC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ユニフォーム川渡瞬己ICONIC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ユニフォーム牛島若利ICONIC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水着牛島若利ICONIC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ユニフォーム天童覚ICONIC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水着天童覚ICONIC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ユニフォーム五色工ICONIC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職業体験五色工ICONIC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ユニフォーム白布賢二郎ICONIC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探偵白布賢二郎ICONIC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ユニフォーム大平獅音ICONIC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ユニフォーム川西太一ICONIC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ユニフォーム瀬見英太ICONIC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ユニフォーム山形隼人ICONIC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ユニフォーム宮侑ICONIC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ユニフォーム宮治ICONIC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ユニフォーム角名倫太郎ICONIC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ユニフォーム北信介ICONIC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ユニフォーム尾白アランICONIC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ユニフォーム赤木路成ICONIC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ユニフォーム大耳練ICONIC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ユニフォーム理石平介ICONIC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ユニフォーム木兎光太郎ICONIC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夏祭り木兎光太郎ICONIC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ユニフォーム木葉秋紀ICONIC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探偵木葉秋紀ICONIC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ユニフォーム猿杙大和ICONIC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ユニフォーム小見春樹ICONIC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ユニフォーム尾長渉ICONIC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ユニフォーム鷲尾辰生ICONIC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ユニフォーム赤葦京治ICONIC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夏祭り赤葦京治ICONIC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ユニフォーム星海光来ICONIC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ユニフォーム昼神幸郎ICONIC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ユニフォーム佐久早聖臣ICONIC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ユニフォーム小森元也ICONIC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ユニフォーム大将優ICONIC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ユニフォーム沼井和馬ICONIC</v>
      </c>
      <c r="C140">
        <f>SetNo[[#This Row],[No.]]</f>
        <v>139</v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U153"/>
  <sheetViews>
    <sheetView workbookViewId="0">
      <selection activeCell="O31" sqref="O31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2.44140625" bestFit="1" customWidth="1"/>
    <col min="19" max="19" width="15.6640625" bestFit="1" customWidth="1"/>
    <col min="20" max="20" width="13.6640625" customWidth="1"/>
    <col min="21" max="21" width="8.88671875" hidden="1" customWidth="1"/>
    <col min="22" max="22" width="8.88671875" customWidth="1"/>
    <col min="23" max="23" width="7.6640625" customWidth="1"/>
    <col min="24" max="24" width="2.109375" customWidth="1"/>
  </cols>
  <sheetData>
    <row r="1" spans="1:21" x14ac:dyDescent="0.3">
      <c r="A1" t="s">
        <v>239</v>
      </c>
      <c r="B1" s="3" t="s">
        <v>924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292</v>
      </c>
      <c r="R1" t="s">
        <v>235</v>
      </c>
      <c r="S1" t="s">
        <v>214</v>
      </c>
      <c r="T1" t="s">
        <v>213</v>
      </c>
      <c r="U1" t="s">
        <v>238</v>
      </c>
    </row>
    <row r="2" spans="1:21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U2" t="str">
        <f>Serve[[#This Row],[服装]]&amp;Serve[[#This Row],[名前]]&amp;Serve[[#This Row],[レアリティ]]</f>
        <v>ユニフォーム日向翔陽ICONIC</v>
      </c>
    </row>
    <row r="3" spans="1:21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U3" t="str">
        <f>Serve[[#This Row],[服装]]&amp;Serve[[#This Row],[名前]]&amp;Serve[[#This Row],[レアリティ]]</f>
        <v>制服日向翔陽ICONIC</v>
      </c>
    </row>
    <row r="4" spans="1:21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U4" t="str">
        <f>Serve[[#This Row],[服装]]&amp;Serve[[#This Row],[名前]]&amp;Serve[[#This Row],[レアリティ]]</f>
        <v>夏祭り日向翔陽ICONIC</v>
      </c>
    </row>
    <row r="5" spans="1:21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U5" t="str">
        <f>Serve[[#This Row],[服装]]&amp;Serve[[#This Row],[名前]]&amp;Serve[[#This Row],[レアリティ]]</f>
        <v>ユニフォーム影山飛雄ICONIC</v>
      </c>
    </row>
    <row r="6" spans="1:21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U6" t="str">
        <f>Serve[[#This Row],[服装]]&amp;Serve[[#This Row],[名前]]&amp;Serve[[#This Row],[レアリティ]]</f>
        <v>制服影山飛雄ICONIC</v>
      </c>
    </row>
    <row r="7" spans="1:21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U7" t="str">
        <f>Serve[[#This Row],[服装]]&amp;Serve[[#This Row],[名前]]&amp;Serve[[#This Row],[レアリティ]]</f>
        <v>夏祭り影山飛雄ICONIC</v>
      </c>
    </row>
    <row r="8" spans="1:21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236</v>
      </c>
      <c r="M8">
        <v>54</v>
      </c>
      <c r="N8">
        <v>5</v>
      </c>
      <c r="O8">
        <v>61</v>
      </c>
      <c r="P8">
        <v>7</v>
      </c>
      <c r="U8" t="str">
        <f>Serve[[#This Row],[服装]]&amp;Serve[[#This Row],[名前]]&amp;Serve[[#This Row],[レアリティ]]</f>
        <v>夏祭り影山飛雄ICONIC</v>
      </c>
    </row>
    <row r="9" spans="1:21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237</v>
      </c>
      <c r="L9" t="s">
        <v>172</v>
      </c>
      <c r="M9">
        <v>21</v>
      </c>
      <c r="N9">
        <v>0</v>
      </c>
      <c r="O9">
        <v>0</v>
      </c>
      <c r="P9">
        <v>0</v>
      </c>
      <c r="U9" t="str">
        <f>Serve[[#This Row],[服装]]&amp;Serve[[#This Row],[名前]]&amp;Serve[[#This Row],[レアリティ]]</f>
        <v>ユニフォーム月島蛍ICONIC</v>
      </c>
    </row>
    <row r="10" spans="1:21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237</v>
      </c>
      <c r="L10" t="s">
        <v>172</v>
      </c>
      <c r="M10">
        <v>21</v>
      </c>
      <c r="N10">
        <v>0</v>
      </c>
      <c r="O10">
        <v>0</v>
      </c>
      <c r="P10">
        <v>0</v>
      </c>
      <c r="U10" t="str">
        <f>Serve[[#This Row],[服装]]&amp;Serve[[#This Row],[名前]]&amp;Serve[[#This Row],[レアリティ]]</f>
        <v>水着月島蛍ICONIC</v>
      </c>
    </row>
    <row r="11" spans="1:21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718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237</v>
      </c>
      <c r="L11" t="s">
        <v>172</v>
      </c>
      <c r="M11">
        <v>21</v>
      </c>
      <c r="N11">
        <v>0</v>
      </c>
      <c r="O11">
        <v>0</v>
      </c>
      <c r="P11">
        <v>0</v>
      </c>
      <c r="U11" t="str">
        <f>Serve[[#This Row],[服装]]&amp;Serve[[#This Row],[名前]]&amp;Serve[[#This Row],[レアリティ]]</f>
        <v>職業体験月島蛍ICONIC</v>
      </c>
    </row>
    <row r="12" spans="1:21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U12" t="str">
        <f>Serve[[#This Row],[服装]]&amp;Serve[[#This Row],[名前]]&amp;Serve[[#This Row],[レアリティ]]</f>
        <v>ユニフォーム山口忠ICONIC</v>
      </c>
    </row>
    <row r="13" spans="1:21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236</v>
      </c>
      <c r="M13">
        <v>35</v>
      </c>
      <c r="N13">
        <v>0</v>
      </c>
      <c r="O13">
        <v>45</v>
      </c>
      <c r="P13">
        <v>0</v>
      </c>
      <c r="U13" t="str">
        <f>Serve[[#This Row],[服装]]&amp;Serve[[#This Row],[名前]]&amp;Serve[[#This Row],[レアリティ]]</f>
        <v>ユニフォーム山口忠ICONIC</v>
      </c>
    </row>
    <row r="14" spans="1:21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U14" t="str">
        <f>Serve[[#This Row],[服装]]&amp;Serve[[#This Row],[名前]]&amp;Serve[[#This Row],[レアリティ]]</f>
        <v>水着山口忠ICONIC</v>
      </c>
    </row>
    <row r="15" spans="1:21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236</v>
      </c>
      <c r="M15">
        <v>35</v>
      </c>
      <c r="N15">
        <v>0</v>
      </c>
      <c r="O15">
        <v>45</v>
      </c>
      <c r="P15">
        <v>0</v>
      </c>
      <c r="U15" t="str">
        <f>Serve[[#This Row],[服装]]&amp;Serve[[#This Row],[名前]]&amp;Serve[[#This Row],[レアリティ]]</f>
        <v>水着山口忠ICONIC</v>
      </c>
    </row>
    <row r="16" spans="1:21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U16" t="str">
        <f>Serve[[#This Row],[服装]]&amp;Serve[[#This Row],[名前]]&amp;Serve[[#This Row],[レアリティ]]</f>
        <v>ユニフォーム西谷夕ICONIC</v>
      </c>
    </row>
    <row r="17" spans="1:21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U17" t="str">
        <f>Serve[[#This Row],[服装]]&amp;Serve[[#This Row],[名前]]&amp;Serve[[#This Row],[レアリティ]]</f>
        <v>制服西谷夕ICONIC</v>
      </c>
    </row>
    <row r="18" spans="1:21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U18" t="str">
        <f>Serve[[#This Row],[服装]]&amp;Serve[[#This Row],[名前]]&amp;Serve[[#This Row],[レアリティ]]</f>
        <v>ユニフォーム田中龍之介ICONIC</v>
      </c>
    </row>
    <row r="19" spans="1:21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U19" t="str">
        <f>Serve[[#This Row],[服装]]&amp;Serve[[#This Row],[名前]]&amp;Serve[[#This Row],[レアリティ]]</f>
        <v>制服田中龍之介ICONIC</v>
      </c>
    </row>
    <row r="20" spans="1:21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U20" t="str">
        <f>Serve[[#This Row],[服装]]&amp;Serve[[#This Row],[名前]]&amp;Serve[[#This Row],[レアリティ]]</f>
        <v>ユニフォーム澤村大地ICONIC</v>
      </c>
    </row>
    <row r="21" spans="1:21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U21" t="str">
        <f>Serve[[#This Row],[服装]]&amp;Serve[[#This Row],[名前]]&amp;Serve[[#This Row],[レアリティ]]</f>
        <v>プール掃除澤村大地ICONIC</v>
      </c>
    </row>
    <row r="22" spans="1:21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216</v>
      </c>
      <c r="D22" t="s">
        <v>227</v>
      </c>
      <c r="E22" t="s">
        <v>24</v>
      </c>
      <c r="F22" t="s">
        <v>31</v>
      </c>
      <c r="G22" t="s">
        <v>154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U22" t="str">
        <f>Serve[[#This Row],[服装]]&amp;Serve[[#This Row],[名前]]&amp;Serve[[#This Row],[レアリティ]]</f>
        <v>ユニフォーム菅原考支ICONIC</v>
      </c>
    </row>
    <row r="23" spans="1:21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226</v>
      </c>
      <c r="D23" t="s">
        <v>227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188</v>
      </c>
      <c r="M23">
        <v>27</v>
      </c>
      <c r="N23">
        <v>0</v>
      </c>
      <c r="O23">
        <v>0</v>
      </c>
      <c r="P23">
        <v>0</v>
      </c>
      <c r="U23" t="str">
        <f>Serve[[#This Row],[服装]]&amp;Serve[[#This Row],[名前]]&amp;Serve[[#This Row],[レアリティ]]</f>
        <v>プール掃除菅原考支ICONIC</v>
      </c>
    </row>
    <row r="24" spans="1:21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228</v>
      </c>
      <c r="E24" t="s">
        <v>28</v>
      </c>
      <c r="F24" t="s">
        <v>25</v>
      </c>
      <c r="G24" t="s">
        <v>154</v>
      </c>
      <c r="H24" t="s">
        <v>71</v>
      </c>
      <c r="I24">
        <v>1</v>
      </c>
      <c r="J24" t="s">
        <v>215</v>
      </c>
      <c r="K24" t="s">
        <v>194</v>
      </c>
      <c r="L24" t="s">
        <v>183</v>
      </c>
      <c r="M24">
        <v>29</v>
      </c>
      <c r="N24">
        <v>0</v>
      </c>
      <c r="O24">
        <v>0</v>
      </c>
      <c r="P24">
        <v>0</v>
      </c>
      <c r="U24" t="str">
        <f>Serve[[#This Row],[服装]]&amp;Serve[[#This Row],[名前]]&amp;Serve[[#This Row],[レアリティ]]</f>
        <v>ユニフォーム東峰旭ICONIC</v>
      </c>
    </row>
    <row r="25" spans="1:21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t="s">
        <v>226</v>
      </c>
      <c r="D25" t="s">
        <v>228</v>
      </c>
      <c r="E25" t="s">
        <v>23</v>
      </c>
      <c r="F25" t="s">
        <v>25</v>
      </c>
      <c r="G25" t="s">
        <v>154</v>
      </c>
      <c r="H25" t="s">
        <v>71</v>
      </c>
      <c r="I25">
        <v>1</v>
      </c>
      <c r="J25" t="s">
        <v>215</v>
      </c>
      <c r="K25" t="s">
        <v>194</v>
      </c>
      <c r="L25" t="s">
        <v>183</v>
      </c>
      <c r="M25">
        <v>29</v>
      </c>
      <c r="N25">
        <v>0</v>
      </c>
      <c r="O25">
        <v>0</v>
      </c>
      <c r="P25">
        <v>0</v>
      </c>
      <c r="U25" t="str">
        <f>Serve[[#This Row],[服装]]&amp;Serve[[#This Row],[名前]]&amp;Serve[[#This Row],[レアリティ]]</f>
        <v>プール掃除東峰旭ICONIC</v>
      </c>
    </row>
    <row r="26" spans="1:21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t="s">
        <v>226</v>
      </c>
      <c r="D26" t="s">
        <v>228</v>
      </c>
      <c r="E26" t="s">
        <v>23</v>
      </c>
      <c r="F26" t="s">
        <v>25</v>
      </c>
      <c r="G26" t="s">
        <v>154</v>
      </c>
      <c r="H26" t="s">
        <v>71</v>
      </c>
      <c r="I26">
        <v>1</v>
      </c>
      <c r="J26" t="s">
        <v>215</v>
      </c>
      <c r="K26" t="s">
        <v>194</v>
      </c>
      <c r="L26" t="s">
        <v>236</v>
      </c>
      <c r="M26">
        <v>39</v>
      </c>
      <c r="N26">
        <v>0</v>
      </c>
      <c r="O26">
        <v>49</v>
      </c>
      <c r="P26">
        <v>0</v>
      </c>
      <c r="U26" t="str">
        <f>Serve[[#This Row],[服装]]&amp;Serve[[#This Row],[名前]]&amp;Serve[[#This Row],[レアリティ]]</f>
        <v>プール掃除東峰旭ICONIC</v>
      </c>
    </row>
    <row r="27" spans="1:21" x14ac:dyDescent="0.3">
      <c r="A27">
        <f>VLOOKUP(Serve[[#This Row],[No用]],SetNo[[No.用]:[vlookup 用]],2,FALSE)</f>
        <v>22</v>
      </c>
      <c r="B27">
        <f>IF(A26&lt;&gt;Serve[[#This Row],[No]],1,B26+1)</f>
        <v>1</v>
      </c>
      <c r="C27" t="s">
        <v>216</v>
      </c>
      <c r="D27" t="s">
        <v>228</v>
      </c>
      <c r="E27" t="s">
        <v>28</v>
      </c>
      <c r="F27" t="s">
        <v>25</v>
      </c>
      <c r="G27" t="s">
        <v>154</v>
      </c>
      <c r="H27" t="s">
        <v>229</v>
      </c>
      <c r="I27">
        <v>1</v>
      </c>
      <c r="J27" t="s">
        <v>215</v>
      </c>
      <c r="K27" t="s">
        <v>194</v>
      </c>
      <c r="L27" t="s">
        <v>183</v>
      </c>
      <c r="M27">
        <v>32</v>
      </c>
      <c r="N27">
        <v>0</v>
      </c>
      <c r="O27">
        <v>0</v>
      </c>
      <c r="P27">
        <v>0</v>
      </c>
      <c r="U27" t="str">
        <f>Serve[[#This Row],[服装]]&amp;Serve[[#This Row],[名前]]&amp;Serve[[#This Row],[レアリティ]]</f>
        <v>ユニフォーム東峰旭YELL</v>
      </c>
    </row>
    <row r="28" spans="1:21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230</v>
      </c>
      <c r="E28" t="s">
        <v>24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233</v>
      </c>
      <c r="L28" t="s">
        <v>172</v>
      </c>
      <c r="M28">
        <v>22</v>
      </c>
      <c r="N28">
        <v>0</v>
      </c>
      <c r="O28">
        <v>0</v>
      </c>
      <c r="P28">
        <v>0</v>
      </c>
      <c r="U28" t="str">
        <f>Serve[[#This Row],[服装]]&amp;Serve[[#This Row],[名前]]&amp;Serve[[#This Row],[レアリティ]]</f>
        <v>ユニフォーム縁下力ICONIC</v>
      </c>
    </row>
    <row r="29" spans="1:21" x14ac:dyDescent="0.3">
      <c r="A29">
        <f>VLOOKUP(Serve[[#This Row],[No用]],SetNo[[No.用]:[vlookup 用]],2,FALSE)</f>
        <v>24</v>
      </c>
      <c r="B29">
        <f>IF(A28&lt;&gt;Serve[[#This Row],[No]],1,B28+1)</f>
        <v>1</v>
      </c>
      <c r="C29" t="s">
        <v>400</v>
      </c>
      <c r="D29" t="s">
        <v>146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s="3" t="s">
        <v>215</v>
      </c>
      <c r="K29" s="3" t="s">
        <v>233</v>
      </c>
      <c r="L29" s="3" t="s">
        <v>172</v>
      </c>
      <c r="M29">
        <v>22</v>
      </c>
      <c r="N29">
        <v>0</v>
      </c>
      <c r="O29">
        <v>0</v>
      </c>
      <c r="P29">
        <v>0</v>
      </c>
      <c r="U29" t="str">
        <f>Serve[[#This Row],[服装]]&amp;Serve[[#This Row],[名前]]&amp;Serve[[#This Row],[レアリティ]]</f>
        <v>探偵縁下力ICONIC</v>
      </c>
    </row>
    <row r="30" spans="1:21" x14ac:dyDescent="0.3">
      <c r="A30">
        <f>VLOOKUP(Serve[[#This Row],[No用]],SetNo[[No.用]:[vlookup 用]],2,FALSE)</f>
        <v>25</v>
      </c>
      <c r="B30">
        <f>IF(A29&lt;&gt;Serve[[#This Row],[No]],1,B29+1)</f>
        <v>1</v>
      </c>
      <c r="C30" t="s">
        <v>216</v>
      </c>
      <c r="D30" t="s">
        <v>231</v>
      </c>
      <c r="E30" t="s">
        <v>24</v>
      </c>
      <c r="F30" t="s">
        <v>25</v>
      </c>
      <c r="G30" t="s">
        <v>154</v>
      </c>
      <c r="H30" t="s">
        <v>71</v>
      </c>
      <c r="I30">
        <v>1</v>
      </c>
      <c r="J30" t="s">
        <v>215</v>
      </c>
      <c r="K30" t="s">
        <v>204</v>
      </c>
      <c r="L30" t="s">
        <v>183</v>
      </c>
      <c r="M30">
        <v>28</v>
      </c>
      <c r="N30">
        <v>0</v>
      </c>
      <c r="O30">
        <v>0</v>
      </c>
      <c r="P30">
        <v>0</v>
      </c>
      <c r="U30" t="str">
        <f>Serve[[#This Row],[服装]]&amp;Serve[[#This Row],[名前]]&amp;Serve[[#This Row],[レアリティ]]</f>
        <v>ユニフォーム木下久志ICONIC</v>
      </c>
    </row>
    <row r="31" spans="1:21" x14ac:dyDescent="0.3">
      <c r="A31">
        <f>VLOOKUP(Serve[[#This Row],[No用]],SetNo[[No.用]:[vlookup 用]],2,FALSE)</f>
        <v>25</v>
      </c>
      <c r="B31">
        <f>IF(A30&lt;&gt;Serve[[#This Row],[No]],1,B30+1)</f>
        <v>2</v>
      </c>
      <c r="C31" t="s">
        <v>216</v>
      </c>
      <c r="D31" t="s">
        <v>231</v>
      </c>
      <c r="E31" t="s">
        <v>24</v>
      </c>
      <c r="F31" t="s">
        <v>25</v>
      </c>
      <c r="G31" t="s">
        <v>154</v>
      </c>
      <c r="H31" t="s">
        <v>71</v>
      </c>
      <c r="I31">
        <v>1</v>
      </c>
      <c r="J31" t="s">
        <v>215</v>
      </c>
      <c r="K31" t="s">
        <v>204</v>
      </c>
      <c r="L31" t="s">
        <v>236</v>
      </c>
      <c r="M31">
        <v>35</v>
      </c>
      <c r="N31">
        <v>5</v>
      </c>
      <c r="O31">
        <v>45</v>
      </c>
      <c r="P31">
        <v>7</v>
      </c>
      <c r="U31" t="str">
        <f>Serve[[#This Row],[服装]]&amp;Serve[[#This Row],[名前]]&amp;Serve[[#This Row],[レアリティ]]</f>
        <v>ユニフォーム木下久志ICONIC</v>
      </c>
    </row>
    <row r="32" spans="1:21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216</v>
      </c>
      <c r="D32" t="s">
        <v>232</v>
      </c>
      <c r="E32" t="s">
        <v>24</v>
      </c>
      <c r="F32" t="s">
        <v>26</v>
      </c>
      <c r="G32" t="s">
        <v>154</v>
      </c>
      <c r="H32" t="s">
        <v>71</v>
      </c>
      <c r="I32">
        <v>1</v>
      </c>
      <c r="J32" t="s">
        <v>215</v>
      </c>
      <c r="K32" t="s">
        <v>233</v>
      </c>
      <c r="L32" t="s">
        <v>172</v>
      </c>
      <c r="M32">
        <v>21</v>
      </c>
      <c r="N32">
        <v>0</v>
      </c>
      <c r="O32">
        <v>0</v>
      </c>
      <c r="P32">
        <v>0</v>
      </c>
      <c r="U32" t="str">
        <f>Serve[[#This Row],[服装]]&amp;Serve[[#This Row],[名前]]&amp;Serve[[#This Row],[レアリティ]]</f>
        <v>ユニフォーム成田一仁ICONIC</v>
      </c>
    </row>
    <row r="33" spans="1:21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108</v>
      </c>
      <c r="D33" t="s">
        <v>39</v>
      </c>
      <c r="E33" t="s">
        <v>24</v>
      </c>
      <c r="F33" t="s">
        <v>31</v>
      </c>
      <c r="G33" t="s">
        <v>27</v>
      </c>
      <c r="H33" t="s">
        <v>71</v>
      </c>
      <c r="I33">
        <v>1</v>
      </c>
      <c r="J33" t="s">
        <v>215</v>
      </c>
      <c r="K33" t="s">
        <v>237</v>
      </c>
      <c r="L33" t="s">
        <v>172</v>
      </c>
      <c r="M33">
        <v>24</v>
      </c>
      <c r="N33">
        <v>0</v>
      </c>
      <c r="O33">
        <v>0</v>
      </c>
      <c r="P33">
        <v>0</v>
      </c>
      <c r="U33" t="str">
        <f>Serve[[#This Row],[服装]]&amp;Serve[[#This Row],[名前]]&amp;Serve[[#This Row],[レアリティ]]</f>
        <v>ユニフォーム孤爪研磨ICONIC</v>
      </c>
    </row>
    <row r="34" spans="1:21" x14ac:dyDescent="0.3">
      <c r="A34">
        <f>VLOOKUP(Serve[[#This Row],[No用]],SetNo[[No.用]:[vlookup 用]],2,FALSE)</f>
        <v>28</v>
      </c>
      <c r="B34">
        <f>IF(A33&lt;&gt;Serve[[#This Row],[No]],1,B33+1)</f>
        <v>1</v>
      </c>
      <c r="C34" t="s">
        <v>149</v>
      </c>
      <c r="D34" t="s">
        <v>39</v>
      </c>
      <c r="E34" t="s">
        <v>90</v>
      </c>
      <c r="F34" t="s">
        <v>31</v>
      </c>
      <c r="G34" t="s">
        <v>27</v>
      </c>
      <c r="H34" t="s">
        <v>71</v>
      </c>
      <c r="I34">
        <v>1</v>
      </c>
      <c r="J34" t="s">
        <v>215</v>
      </c>
      <c r="K34" t="s">
        <v>237</v>
      </c>
      <c r="L34" t="s">
        <v>172</v>
      </c>
      <c r="M34">
        <v>24</v>
      </c>
      <c r="N34">
        <v>0</v>
      </c>
      <c r="O34">
        <v>0</v>
      </c>
      <c r="P34">
        <v>0</v>
      </c>
      <c r="U34" t="str">
        <f>Serve[[#This Row],[服装]]&amp;Serve[[#This Row],[名前]]&amp;Serve[[#This Row],[レアリティ]]</f>
        <v>制服孤爪研磨ICONIC</v>
      </c>
    </row>
    <row r="35" spans="1:21" x14ac:dyDescent="0.3">
      <c r="A35">
        <f>VLOOKUP(Serve[[#This Row],[No用]],SetNo[[No.用]:[vlookup 用]],2,FALSE)</f>
        <v>29</v>
      </c>
      <c r="B35">
        <f>IF(A34&lt;&gt;Serve[[#This Row],[No]],1,B34+1)</f>
        <v>1</v>
      </c>
      <c r="C35" t="s">
        <v>150</v>
      </c>
      <c r="D35" t="s">
        <v>39</v>
      </c>
      <c r="E35" t="s">
        <v>77</v>
      </c>
      <c r="F35" t="s">
        <v>31</v>
      </c>
      <c r="G35" t="s">
        <v>27</v>
      </c>
      <c r="H35" t="s">
        <v>71</v>
      </c>
      <c r="I35">
        <v>1</v>
      </c>
      <c r="J35" t="s">
        <v>215</v>
      </c>
      <c r="K35" t="s">
        <v>237</v>
      </c>
      <c r="L35" t="s">
        <v>183</v>
      </c>
      <c r="M35">
        <v>29</v>
      </c>
      <c r="N35">
        <v>0</v>
      </c>
      <c r="O35">
        <v>0</v>
      </c>
      <c r="P35">
        <v>0</v>
      </c>
      <c r="U35" t="str">
        <f>Serve[[#This Row],[服装]]&amp;Serve[[#This Row],[名前]]&amp;Serve[[#This Row],[レアリティ]]</f>
        <v>夏祭り孤爪研磨ICONIC</v>
      </c>
    </row>
    <row r="36" spans="1:21" x14ac:dyDescent="0.3">
      <c r="A36">
        <f>VLOOKUP(Serve[[#This Row],[No用]],SetNo[[No.用]:[vlookup 用]],2,FALSE)</f>
        <v>30</v>
      </c>
      <c r="B36">
        <f>IF(A35&lt;&gt;Serve[[#This Row],[No]],1,B35+1)</f>
        <v>1</v>
      </c>
      <c r="C36" t="s">
        <v>108</v>
      </c>
      <c r="D36" t="s">
        <v>40</v>
      </c>
      <c r="E36" t="s">
        <v>23</v>
      </c>
      <c r="F36" t="s">
        <v>26</v>
      </c>
      <c r="G36" t="s">
        <v>27</v>
      </c>
      <c r="H36" t="s">
        <v>71</v>
      </c>
      <c r="I36">
        <v>1</v>
      </c>
      <c r="J36" t="s">
        <v>215</v>
      </c>
      <c r="K36" t="s">
        <v>194</v>
      </c>
      <c r="L36" t="s">
        <v>183</v>
      </c>
      <c r="M36">
        <v>33</v>
      </c>
      <c r="N36">
        <v>0</v>
      </c>
      <c r="O36">
        <v>0</v>
      </c>
      <c r="P36">
        <v>0</v>
      </c>
      <c r="U36" t="str">
        <f>Serve[[#This Row],[服装]]&amp;Serve[[#This Row],[名前]]&amp;Serve[[#This Row],[レアリティ]]</f>
        <v>ユニフォーム黒尾鉄朗ICONIC</v>
      </c>
    </row>
    <row r="37" spans="1:21" x14ac:dyDescent="0.3">
      <c r="A37">
        <f>VLOOKUP(Serve[[#This Row],[No用]],SetNo[[No.用]:[vlookup 用]],2,FALSE)</f>
        <v>31</v>
      </c>
      <c r="B37">
        <f>IF(A36&lt;&gt;Serve[[#This Row],[No]],1,B36+1)</f>
        <v>1</v>
      </c>
      <c r="C37" t="s">
        <v>149</v>
      </c>
      <c r="D37" t="s">
        <v>40</v>
      </c>
      <c r="E37" t="s">
        <v>73</v>
      </c>
      <c r="F37" t="s">
        <v>26</v>
      </c>
      <c r="G37" t="s">
        <v>27</v>
      </c>
      <c r="H37" t="s">
        <v>71</v>
      </c>
      <c r="I37">
        <v>1</v>
      </c>
      <c r="J37" t="s">
        <v>215</v>
      </c>
      <c r="K37" t="s">
        <v>194</v>
      </c>
      <c r="L37" t="s">
        <v>183</v>
      </c>
      <c r="M37">
        <v>33</v>
      </c>
      <c r="N37">
        <v>0</v>
      </c>
      <c r="O37">
        <v>0</v>
      </c>
      <c r="P37">
        <v>0</v>
      </c>
      <c r="U37" t="str">
        <f>Serve[[#This Row],[服装]]&amp;Serve[[#This Row],[名前]]&amp;Serve[[#This Row],[レアリティ]]</f>
        <v>制服黒尾鉄朗ICONIC</v>
      </c>
    </row>
    <row r="38" spans="1:21" x14ac:dyDescent="0.3">
      <c r="A38">
        <f>VLOOKUP(Serve[[#This Row],[No用]],SetNo[[No.用]:[vlookup 用]],2,FALSE)</f>
        <v>32</v>
      </c>
      <c r="B38">
        <f>IF(A37&lt;&gt;Serve[[#This Row],[No]],1,B37+1)</f>
        <v>1</v>
      </c>
      <c r="C38" t="s">
        <v>150</v>
      </c>
      <c r="D38" t="s">
        <v>40</v>
      </c>
      <c r="E38" t="s">
        <v>90</v>
      </c>
      <c r="F38" t="s">
        <v>26</v>
      </c>
      <c r="G38" t="s">
        <v>27</v>
      </c>
      <c r="H38" t="s">
        <v>71</v>
      </c>
      <c r="I38">
        <v>1</v>
      </c>
      <c r="J38" t="s">
        <v>215</v>
      </c>
      <c r="K38" t="s">
        <v>194</v>
      </c>
      <c r="L38" t="s">
        <v>183</v>
      </c>
      <c r="M38">
        <v>33</v>
      </c>
      <c r="N38">
        <v>0</v>
      </c>
      <c r="O38">
        <v>0</v>
      </c>
      <c r="P38">
        <v>0</v>
      </c>
      <c r="U38" t="str">
        <f>Serve[[#This Row],[服装]]&amp;Serve[[#This Row],[名前]]&amp;Serve[[#This Row],[レアリティ]]</f>
        <v>夏祭り黒尾鉄朗ICONIC</v>
      </c>
    </row>
    <row r="39" spans="1:21" x14ac:dyDescent="0.3">
      <c r="A39">
        <f>VLOOKUP(Serve[[#This Row],[No用]],SetNo[[No.用]:[vlookup 用]],2,FALSE)</f>
        <v>32</v>
      </c>
      <c r="B39">
        <f>IF(A38&lt;&gt;Serve[[#This Row],[No]],1,B38+1)</f>
        <v>2</v>
      </c>
      <c r="C39" t="s">
        <v>150</v>
      </c>
      <c r="D39" t="s">
        <v>40</v>
      </c>
      <c r="E39" t="s">
        <v>90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236</v>
      </c>
      <c r="M39">
        <v>44</v>
      </c>
      <c r="N39">
        <v>0</v>
      </c>
      <c r="O39">
        <v>54</v>
      </c>
      <c r="P39">
        <v>0</v>
      </c>
      <c r="U39" t="str">
        <f>Serve[[#This Row],[服装]]&amp;Serve[[#This Row],[名前]]&amp;Serve[[#This Row],[レアリティ]]</f>
        <v>夏祭り黒尾鉄朗ICONIC</v>
      </c>
    </row>
    <row r="40" spans="1:21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108</v>
      </c>
      <c r="D40" t="s">
        <v>41</v>
      </c>
      <c r="E40" t="s">
        <v>23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233</v>
      </c>
      <c r="L40" t="s">
        <v>172</v>
      </c>
      <c r="M40">
        <v>25</v>
      </c>
      <c r="N40">
        <v>0</v>
      </c>
      <c r="O40">
        <v>0</v>
      </c>
      <c r="P40">
        <v>0</v>
      </c>
      <c r="U40" t="str">
        <f>Serve[[#This Row],[服装]]&amp;Serve[[#This Row],[名前]]&amp;Serve[[#This Row],[レアリティ]]</f>
        <v>ユニフォーム灰羽リエーフICONIC</v>
      </c>
    </row>
    <row r="41" spans="1:21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400</v>
      </c>
      <c r="D41" t="s">
        <v>41</v>
      </c>
      <c r="E41" t="s">
        <v>24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233</v>
      </c>
      <c r="L41" t="s">
        <v>172</v>
      </c>
      <c r="M41">
        <v>25</v>
      </c>
      <c r="N41">
        <v>0</v>
      </c>
      <c r="O41">
        <v>0</v>
      </c>
      <c r="P41">
        <v>0</v>
      </c>
      <c r="U41" t="str">
        <f>Serve[[#This Row],[服装]]&amp;Serve[[#This Row],[名前]]&amp;Serve[[#This Row],[レアリティ]]</f>
        <v>探偵灰羽リエーフICONIC</v>
      </c>
    </row>
    <row r="42" spans="1:21" x14ac:dyDescent="0.3">
      <c r="A42">
        <f>VLOOKUP(Serve[[#This Row],[No用]],SetNo[[No.用]:[vlookup 用]],2,FALSE)</f>
        <v>35</v>
      </c>
      <c r="B42">
        <f>IF(A41&lt;&gt;Serve[[#This Row],[No]],1,B41+1)</f>
        <v>1</v>
      </c>
      <c r="C42" t="s">
        <v>108</v>
      </c>
      <c r="D42" t="s">
        <v>42</v>
      </c>
      <c r="E42" t="s">
        <v>24</v>
      </c>
      <c r="F42" t="s">
        <v>21</v>
      </c>
      <c r="G42" t="s">
        <v>27</v>
      </c>
      <c r="H42" t="s">
        <v>71</v>
      </c>
      <c r="I42">
        <v>1</v>
      </c>
      <c r="J42" t="s">
        <v>215</v>
      </c>
      <c r="M42">
        <v>0</v>
      </c>
      <c r="N42">
        <v>0</v>
      </c>
      <c r="O42">
        <v>0</v>
      </c>
      <c r="P42">
        <v>0</v>
      </c>
      <c r="U42" t="str">
        <f>Serve[[#This Row],[服装]]&amp;Serve[[#This Row],[名前]]&amp;Serve[[#This Row],[レアリティ]]</f>
        <v>ユニフォーム夜久衛輔ICONIC</v>
      </c>
    </row>
    <row r="43" spans="1:21" x14ac:dyDescent="0.3">
      <c r="A43">
        <f>VLOOKUP(Serve[[#This Row],[No用]],SetNo[[No.用]:[vlookup 用]],2,FALSE)</f>
        <v>36</v>
      </c>
      <c r="B43">
        <f>IF(A42&lt;&gt;Serve[[#This Row],[No]],1,B42+1)</f>
        <v>1</v>
      </c>
      <c r="C43" t="s">
        <v>108</v>
      </c>
      <c r="D43" t="s">
        <v>43</v>
      </c>
      <c r="E43" t="s">
        <v>24</v>
      </c>
      <c r="F43" t="s">
        <v>25</v>
      </c>
      <c r="G43" t="s">
        <v>27</v>
      </c>
      <c r="H43" t="s">
        <v>71</v>
      </c>
      <c r="I43">
        <v>1</v>
      </c>
      <c r="J43" t="s">
        <v>215</v>
      </c>
      <c r="K43" t="s">
        <v>237</v>
      </c>
      <c r="L43" t="s">
        <v>172</v>
      </c>
      <c r="M43">
        <v>27</v>
      </c>
      <c r="N43">
        <v>0</v>
      </c>
      <c r="O43">
        <v>0</v>
      </c>
      <c r="P43">
        <v>0</v>
      </c>
      <c r="U43" t="str">
        <f>Serve[[#This Row],[服装]]&amp;Serve[[#This Row],[名前]]&amp;Serve[[#This Row],[レアリティ]]</f>
        <v>ユニフォーム福永招平ICONIC</v>
      </c>
    </row>
    <row r="44" spans="1:21" x14ac:dyDescent="0.3">
      <c r="A44">
        <f>VLOOKUP(Serve[[#This Row],[No用]],SetNo[[No.用]:[vlookup 用]],2,FALSE)</f>
        <v>37</v>
      </c>
      <c r="B44">
        <f>IF(A43&lt;&gt;Serve[[#This Row],[No]],1,B43+1)</f>
        <v>1</v>
      </c>
      <c r="C44" t="s">
        <v>108</v>
      </c>
      <c r="D44" t="s">
        <v>44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215</v>
      </c>
      <c r="K44" t="s">
        <v>237</v>
      </c>
      <c r="L44" t="s">
        <v>172</v>
      </c>
      <c r="M44">
        <v>24</v>
      </c>
      <c r="N44">
        <v>0</v>
      </c>
      <c r="O44">
        <v>0</v>
      </c>
      <c r="P44">
        <v>0</v>
      </c>
      <c r="U44" t="str">
        <f>Serve[[#This Row],[服装]]&amp;Serve[[#This Row],[名前]]&amp;Serve[[#This Row],[レアリティ]]</f>
        <v>ユニフォーム犬岡走ICONIC</v>
      </c>
    </row>
    <row r="45" spans="1:21" x14ac:dyDescent="0.3">
      <c r="A45">
        <f>VLOOKUP(Serve[[#This Row],[No用]],SetNo[[No.用]:[vlookup 用]],2,FALSE)</f>
        <v>38</v>
      </c>
      <c r="B45">
        <f>IF(A44&lt;&gt;Serve[[#This Row],[No]],1,B44+1)</f>
        <v>1</v>
      </c>
      <c r="C45" t="s">
        <v>108</v>
      </c>
      <c r="D45" t="s">
        <v>45</v>
      </c>
      <c r="E45" t="s">
        <v>24</v>
      </c>
      <c r="F45" t="s">
        <v>25</v>
      </c>
      <c r="G45" t="s">
        <v>27</v>
      </c>
      <c r="H45" t="s">
        <v>71</v>
      </c>
      <c r="I45">
        <v>1</v>
      </c>
      <c r="J45" t="s">
        <v>215</v>
      </c>
      <c r="K45" t="s">
        <v>194</v>
      </c>
      <c r="L45" t="s">
        <v>172</v>
      </c>
      <c r="M45">
        <v>34</v>
      </c>
      <c r="N45">
        <v>0</v>
      </c>
      <c r="O45">
        <v>0</v>
      </c>
      <c r="P45">
        <v>0</v>
      </c>
      <c r="U45" t="str">
        <f>Serve[[#This Row],[服装]]&amp;Serve[[#This Row],[名前]]&amp;Serve[[#This Row],[レアリティ]]</f>
        <v>ユニフォーム山本猛虎ICONIC</v>
      </c>
    </row>
    <row r="46" spans="1:21" x14ac:dyDescent="0.3">
      <c r="A46">
        <f>VLOOKUP(Serve[[#This Row],[No用]],SetNo[[No.用]:[vlookup 用]],2,FALSE)</f>
        <v>39</v>
      </c>
      <c r="B46">
        <f>IF(A45&lt;&gt;Serve[[#This Row],[No]],1,B45+1)</f>
        <v>1</v>
      </c>
      <c r="C46" t="s">
        <v>108</v>
      </c>
      <c r="D46" t="s">
        <v>46</v>
      </c>
      <c r="E46" t="s">
        <v>24</v>
      </c>
      <c r="F46" t="s">
        <v>21</v>
      </c>
      <c r="G46" t="s">
        <v>27</v>
      </c>
      <c r="H46" t="s">
        <v>71</v>
      </c>
      <c r="I46">
        <v>1</v>
      </c>
      <c r="J46" t="s">
        <v>215</v>
      </c>
      <c r="M46">
        <v>0</v>
      </c>
      <c r="N46">
        <v>0</v>
      </c>
      <c r="O46">
        <v>0</v>
      </c>
      <c r="P46">
        <v>0</v>
      </c>
      <c r="U46" t="str">
        <f>Serve[[#This Row],[服装]]&amp;Serve[[#This Row],[名前]]&amp;Serve[[#This Row],[レアリティ]]</f>
        <v>ユニフォーム芝山優生ICONIC</v>
      </c>
    </row>
    <row r="47" spans="1:21" x14ac:dyDescent="0.3">
      <c r="A47">
        <f>VLOOKUP(Serve[[#This Row],[No用]],SetNo[[No.用]:[vlookup 用]],2,FALSE)</f>
        <v>40</v>
      </c>
      <c r="B47">
        <f>IF(A46&lt;&gt;Serve[[#This Row],[No]],1,B46+1)</f>
        <v>1</v>
      </c>
      <c r="C47" t="s">
        <v>108</v>
      </c>
      <c r="D47" t="s">
        <v>47</v>
      </c>
      <c r="E47" t="s">
        <v>24</v>
      </c>
      <c r="F47" t="s">
        <v>25</v>
      </c>
      <c r="G47" t="s">
        <v>27</v>
      </c>
      <c r="H47" t="s">
        <v>71</v>
      </c>
      <c r="I47">
        <v>1</v>
      </c>
      <c r="J47" t="s">
        <v>215</v>
      </c>
      <c r="K47" t="s">
        <v>237</v>
      </c>
      <c r="L47" t="s">
        <v>172</v>
      </c>
      <c r="M47">
        <v>26</v>
      </c>
      <c r="N47">
        <v>0</v>
      </c>
      <c r="O47">
        <v>0</v>
      </c>
      <c r="P47">
        <v>0</v>
      </c>
      <c r="U47" t="str">
        <f>Serve[[#This Row],[服装]]&amp;Serve[[#This Row],[名前]]&amp;Serve[[#This Row],[レアリティ]]</f>
        <v>ユニフォーム海信之ICONIC</v>
      </c>
    </row>
    <row r="48" spans="1:21" x14ac:dyDescent="0.3">
      <c r="A48">
        <f>VLOOKUP(Serve[[#This Row],[No用]],SetNo[[No.用]:[vlookup 用]],2,FALSE)</f>
        <v>41</v>
      </c>
      <c r="B48">
        <f>IF(A47&lt;&gt;Serve[[#This Row],[No]],1,B47+1)</f>
        <v>1</v>
      </c>
      <c r="C48" t="s">
        <v>108</v>
      </c>
      <c r="D48" t="s">
        <v>47</v>
      </c>
      <c r="E48" t="s">
        <v>90</v>
      </c>
      <c r="F48" t="s">
        <v>78</v>
      </c>
      <c r="G48" t="s">
        <v>27</v>
      </c>
      <c r="H48" t="s">
        <v>151</v>
      </c>
      <c r="I48">
        <v>1</v>
      </c>
      <c r="J48" t="s">
        <v>215</v>
      </c>
      <c r="K48" t="s">
        <v>237</v>
      </c>
      <c r="L48" t="s">
        <v>172</v>
      </c>
      <c r="M48">
        <v>26</v>
      </c>
      <c r="N48">
        <v>0</v>
      </c>
      <c r="O48">
        <v>0</v>
      </c>
      <c r="P48">
        <v>0</v>
      </c>
      <c r="U48" t="str">
        <f>Serve[[#This Row],[服装]]&amp;Serve[[#This Row],[名前]]&amp;Serve[[#This Row],[レアリティ]]</f>
        <v>ユニフォーム海信之YELL</v>
      </c>
    </row>
    <row r="49" spans="1:21" x14ac:dyDescent="0.3">
      <c r="A49">
        <f>VLOOKUP(Serve[[#This Row],[No用]],SetNo[[No.用]:[vlookup 用]],2,FALSE)</f>
        <v>42</v>
      </c>
      <c r="B49">
        <f>IF(A48&lt;&gt;Serve[[#This Row],[No]],1,B48+1)</f>
        <v>1</v>
      </c>
      <c r="C49" t="s">
        <v>216</v>
      </c>
      <c r="D49" t="s">
        <v>48</v>
      </c>
      <c r="E49" t="s">
        <v>23</v>
      </c>
      <c r="F49" t="s">
        <v>26</v>
      </c>
      <c r="G49" t="s">
        <v>49</v>
      </c>
      <c r="H49" t="s">
        <v>71</v>
      </c>
      <c r="I49">
        <v>1</v>
      </c>
      <c r="J49" t="s">
        <v>215</v>
      </c>
      <c r="K49" t="s">
        <v>237</v>
      </c>
      <c r="L49" t="s">
        <v>172</v>
      </c>
      <c r="M49">
        <v>24</v>
      </c>
      <c r="N49">
        <v>0</v>
      </c>
      <c r="O49">
        <v>0</v>
      </c>
      <c r="P49">
        <v>0</v>
      </c>
      <c r="U49" t="str">
        <f>Serve[[#This Row],[服装]]&amp;Serve[[#This Row],[名前]]&amp;Serve[[#This Row],[レアリティ]]</f>
        <v>ユニフォーム青根高伸ICONIC</v>
      </c>
    </row>
    <row r="50" spans="1:21" x14ac:dyDescent="0.3">
      <c r="A50">
        <f>VLOOKUP(Serve[[#This Row],[No用]],SetNo[[No.用]:[vlookup 用]],2,FALSE)</f>
        <v>43</v>
      </c>
      <c r="B50">
        <f>IF(A49&lt;&gt;Serve[[#This Row],[No]],1,B49+1)</f>
        <v>1</v>
      </c>
      <c r="C50" t="s">
        <v>149</v>
      </c>
      <c r="D50" t="s">
        <v>48</v>
      </c>
      <c r="E50" t="s">
        <v>23</v>
      </c>
      <c r="F50" t="s">
        <v>26</v>
      </c>
      <c r="G50" t="s">
        <v>49</v>
      </c>
      <c r="H50" t="s">
        <v>71</v>
      </c>
      <c r="I50">
        <v>1</v>
      </c>
      <c r="J50" t="s">
        <v>215</v>
      </c>
      <c r="K50" t="s">
        <v>237</v>
      </c>
      <c r="L50" t="s">
        <v>172</v>
      </c>
      <c r="M50">
        <v>24</v>
      </c>
      <c r="N50">
        <v>0</v>
      </c>
      <c r="O50">
        <v>0</v>
      </c>
      <c r="P50">
        <v>0</v>
      </c>
      <c r="U50" t="str">
        <f>Serve[[#This Row],[服装]]&amp;Serve[[#This Row],[名前]]&amp;Serve[[#This Row],[レアリティ]]</f>
        <v>制服青根高伸ICONIC</v>
      </c>
    </row>
    <row r="51" spans="1:21" x14ac:dyDescent="0.3">
      <c r="A51">
        <f>VLOOKUP(Serve[[#This Row],[No用]],SetNo[[No.用]:[vlookup 用]],2,FALSE)</f>
        <v>44</v>
      </c>
      <c r="B51">
        <f>IF(A50&lt;&gt;Serve[[#This Row],[No]],1,B50+1)</f>
        <v>1</v>
      </c>
      <c r="C51" t="s">
        <v>117</v>
      </c>
      <c r="D51" t="s">
        <v>48</v>
      </c>
      <c r="E51" t="s">
        <v>24</v>
      </c>
      <c r="F51" t="s">
        <v>26</v>
      </c>
      <c r="G51" t="s">
        <v>49</v>
      </c>
      <c r="H51" t="s">
        <v>71</v>
      </c>
      <c r="I51">
        <v>1</v>
      </c>
      <c r="J51" t="s">
        <v>215</v>
      </c>
      <c r="K51" t="s">
        <v>237</v>
      </c>
      <c r="L51" t="s">
        <v>172</v>
      </c>
      <c r="M51">
        <v>24</v>
      </c>
      <c r="N51">
        <v>0</v>
      </c>
      <c r="O51">
        <v>0</v>
      </c>
      <c r="P51">
        <v>0</v>
      </c>
      <c r="U51" t="str">
        <f>Serve[[#This Row],[服装]]&amp;Serve[[#This Row],[名前]]&amp;Serve[[#This Row],[レアリティ]]</f>
        <v>プール掃除青根高伸ICONIC</v>
      </c>
    </row>
    <row r="52" spans="1:21" x14ac:dyDescent="0.3">
      <c r="A52">
        <f>VLOOKUP(Serve[[#This Row],[No用]],SetNo[[No.用]:[vlookup 用]],2,FALSE)</f>
        <v>45</v>
      </c>
      <c r="B52">
        <f>IF(A51&lt;&gt;Serve[[#This Row],[No]],1,B51+1)</f>
        <v>1</v>
      </c>
      <c r="C52" t="s">
        <v>216</v>
      </c>
      <c r="D52" t="s">
        <v>50</v>
      </c>
      <c r="E52" t="s">
        <v>28</v>
      </c>
      <c r="F52" t="s">
        <v>25</v>
      </c>
      <c r="G52" t="s">
        <v>49</v>
      </c>
      <c r="H52" t="s">
        <v>71</v>
      </c>
      <c r="I52">
        <v>1</v>
      </c>
      <c r="J52" t="s">
        <v>215</v>
      </c>
      <c r="K52" t="s">
        <v>194</v>
      </c>
      <c r="L52" t="s">
        <v>172</v>
      </c>
      <c r="M52">
        <v>34</v>
      </c>
      <c r="N52">
        <v>0</v>
      </c>
      <c r="O52">
        <v>0</v>
      </c>
      <c r="P52">
        <v>0</v>
      </c>
      <c r="U52" t="str">
        <f>Serve[[#This Row],[服装]]&amp;Serve[[#This Row],[名前]]&amp;Serve[[#This Row],[レアリティ]]</f>
        <v>ユニフォーム二口堅治ICONIC</v>
      </c>
    </row>
    <row r="53" spans="1:21" x14ac:dyDescent="0.3">
      <c r="A53">
        <f>VLOOKUP(Serve[[#This Row],[No用]],SetNo[[No.用]:[vlookup 用]],2,FALSE)</f>
        <v>46</v>
      </c>
      <c r="B53">
        <f>IF(A52&lt;&gt;Serve[[#This Row],[No]],1,B52+1)</f>
        <v>1</v>
      </c>
      <c r="C53" t="s">
        <v>149</v>
      </c>
      <c r="D53" t="s">
        <v>50</v>
      </c>
      <c r="E53" t="s">
        <v>28</v>
      </c>
      <c r="F53" t="s">
        <v>25</v>
      </c>
      <c r="G53" t="s">
        <v>49</v>
      </c>
      <c r="H53" t="s">
        <v>71</v>
      </c>
      <c r="I53">
        <v>1</v>
      </c>
      <c r="J53" t="s">
        <v>215</v>
      </c>
      <c r="K53" t="s">
        <v>194</v>
      </c>
      <c r="L53" t="s">
        <v>172</v>
      </c>
      <c r="M53">
        <v>34</v>
      </c>
      <c r="N53">
        <v>0</v>
      </c>
      <c r="O53">
        <v>0</v>
      </c>
      <c r="P53">
        <v>0</v>
      </c>
      <c r="U53" t="str">
        <f>Serve[[#This Row],[服装]]&amp;Serve[[#This Row],[名前]]&amp;Serve[[#This Row],[レアリティ]]</f>
        <v>制服二口堅治ICONIC</v>
      </c>
    </row>
    <row r="54" spans="1:21" x14ac:dyDescent="0.3">
      <c r="A54">
        <f>VLOOKUP(Serve[[#This Row],[No用]],SetNo[[No.用]:[vlookup 用]],2,FALSE)</f>
        <v>47</v>
      </c>
      <c r="B54">
        <f>IF(A53&lt;&gt;Serve[[#This Row],[No]],1,B53+1)</f>
        <v>1</v>
      </c>
      <c r="C54" t="s">
        <v>117</v>
      </c>
      <c r="D54" t="s">
        <v>50</v>
      </c>
      <c r="E54" t="s">
        <v>23</v>
      </c>
      <c r="F54" t="s">
        <v>25</v>
      </c>
      <c r="G54" t="s">
        <v>49</v>
      </c>
      <c r="H54" t="s">
        <v>71</v>
      </c>
      <c r="I54">
        <v>1</v>
      </c>
      <c r="J54" t="s">
        <v>215</v>
      </c>
      <c r="K54" t="s">
        <v>194</v>
      </c>
      <c r="L54" t="s">
        <v>172</v>
      </c>
      <c r="M54">
        <v>34</v>
      </c>
      <c r="N54">
        <v>0</v>
      </c>
      <c r="O54">
        <v>0</v>
      </c>
      <c r="P54">
        <v>0</v>
      </c>
      <c r="U54" t="str">
        <f>Serve[[#This Row],[服装]]&amp;Serve[[#This Row],[名前]]&amp;Serve[[#This Row],[レアリティ]]</f>
        <v>プール掃除二口堅治ICONIC</v>
      </c>
    </row>
    <row r="55" spans="1:21" x14ac:dyDescent="0.3">
      <c r="A55">
        <f>VLOOKUP(Serve[[#This Row],[No用]],SetNo[[No.用]:[vlookup 用]],2,FALSE)</f>
        <v>48</v>
      </c>
      <c r="B55">
        <f>IF(A54&lt;&gt;Serve[[#This Row],[No]],1,B54+1)</f>
        <v>1</v>
      </c>
      <c r="C55" t="s">
        <v>216</v>
      </c>
      <c r="D55" t="s">
        <v>398</v>
      </c>
      <c r="E55" t="s">
        <v>23</v>
      </c>
      <c r="F55" t="s">
        <v>31</v>
      </c>
      <c r="G55" t="s">
        <v>49</v>
      </c>
      <c r="H55" t="s">
        <v>71</v>
      </c>
      <c r="I55">
        <v>1</v>
      </c>
      <c r="J55" t="s">
        <v>215</v>
      </c>
      <c r="K55" s="3" t="s">
        <v>233</v>
      </c>
      <c r="L55" s="3" t="s">
        <v>172</v>
      </c>
      <c r="M55">
        <v>25</v>
      </c>
      <c r="N55">
        <v>0</v>
      </c>
      <c r="O55">
        <v>0</v>
      </c>
      <c r="P55">
        <v>0</v>
      </c>
      <c r="U55" t="str">
        <f>Serve[[#This Row],[服装]]&amp;Serve[[#This Row],[名前]]&amp;Serve[[#This Row],[レアリティ]]</f>
        <v>ユニフォーム黄金川貫至ICONIC</v>
      </c>
    </row>
    <row r="56" spans="1:21" x14ac:dyDescent="0.3">
      <c r="A56">
        <f>VLOOKUP(Serve[[#This Row],[No用]],SetNo[[No.用]:[vlookup 用]],2,FALSE)</f>
        <v>49</v>
      </c>
      <c r="B56">
        <f>IF(A55&lt;&gt;Serve[[#This Row],[No]],1,B55+1)</f>
        <v>1</v>
      </c>
      <c r="C56" t="s">
        <v>149</v>
      </c>
      <c r="D56" t="s">
        <v>398</v>
      </c>
      <c r="E56" t="s">
        <v>23</v>
      </c>
      <c r="F56" t="s">
        <v>31</v>
      </c>
      <c r="G56" t="s">
        <v>49</v>
      </c>
      <c r="H56" t="s">
        <v>71</v>
      </c>
      <c r="I56">
        <v>1</v>
      </c>
      <c r="J56" t="s">
        <v>215</v>
      </c>
      <c r="K56" s="3" t="s">
        <v>233</v>
      </c>
      <c r="L56" s="3" t="s">
        <v>172</v>
      </c>
      <c r="M56">
        <v>25</v>
      </c>
      <c r="N56">
        <v>0</v>
      </c>
      <c r="O56">
        <v>0</v>
      </c>
      <c r="P56">
        <v>0</v>
      </c>
      <c r="U56" t="str">
        <f>Serve[[#This Row],[服装]]&amp;Serve[[#This Row],[名前]]&amp;Serve[[#This Row],[レアリティ]]</f>
        <v>制服黄金川貫至ICONIC</v>
      </c>
    </row>
    <row r="57" spans="1:21" x14ac:dyDescent="0.3">
      <c r="A57">
        <f>VLOOKUP(Serve[[#This Row],[No用]],SetNo[[No.用]:[vlookup 用]],2,FALSE)</f>
        <v>50</v>
      </c>
      <c r="B57">
        <f>IF(A56&lt;&gt;Serve[[#This Row],[No]],1,B56+1)</f>
        <v>1</v>
      </c>
      <c r="C57" s="3" t="s">
        <v>718</v>
      </c>
      <c r="D57" t="s">
        <v>398</v>
      </c>
      <c r="E57" s="3" t="s">
        <v>90</v>
      </c>
      <c r="F57" t="s">
        <v>31</v>
      </c>
      <c r="G57" t="s">
        <v>49</v>
      </c>
      <c r="H57" t="s">
        <v>71</v>
      </c>
      <c r="I57">
        <v>1</v>
      </c>
      <c r="J57" t="s">
        <v>215</v>
      </c>
      <c r="K57" s="3" t="s">
        <v>233</v>
      </c>
      <c r="L57" s="3" t="s">
        <v>172</v>
      </c>
      <c r="M57">
        <v>25</v>
      </c>
      <c r="N57">
        <v>0</v>
      </c>
      <c r="O57">
        <v>0</v>
      </c>
      <c r="P57">
        <v>0</v>
      </c>
      <c r="U57" t="str">
        <f>Serve[[#This Row],[服装]]&amp;Serve[[#This Row],[名前]]&amp;Serve[[#This Row],[レアリティ]]</f>
        <v>職業体験黄金川貫至ICONIC</v>
      </c>
    </row>
    <row r="58" spans="1:21" x14ac:dyDescent="0.3">
      <c r="A58">
        <f>VLOOKUP(Serve[[#This Row],[No用]],SetNo[[No.用]:[vlookup 用]],2,FALSE)</f>
        <v>51</v>
      </c>
      <c r="B58">
        <f>IF(A57&lt;&gt;Serve[[#This Row],[No]],1,B57+1)</f>
        <v>1</v>
      </c>
      <c r="C58" t="s">
        <v>216</v>
      </c>
      <c r="D58" t="s">
        <v>51</v>
      </c>
      <c r="E58" t="s">
        <v>23</v>
      </c>
      <c r="F58" t="s">
        <v>25</v>
      </c>
      <c r="G58" t="s">
        <v>49</v>
      </c>
      <c r="H58" t="s">
        <v>71</v>
      </c>
      <c r="I58">
        <v>1</v>
      </c>
      <c r="J58" t="s">
        <v>215</v>
      </c>
      <c r="K58" s="3" t="s">
        <v>401</v>
      </c>
      <c r="L58" s="3" t="s">
        <v>172</v>
      </c>
      <c r="M58">
        <v>31</v>
      </c>
      <c r="N58">
        <v>0</v>
      </c>
      <c r="O58">
        <v>0</v>
      </c>
      <c r="P58">
        <v>0</v>
      </c>
      <c r="U58" t="str">
        <f>Serve[[#This Row],[服装]]&amp;Serve[[#This Row],[名前]]&amp;Serve[[#This Row],[レアリティ]]</f>
        <v>ユニフォーム小原豊ICONIC</v>
      </c>
    </row>
    <row r="59" spans="1:21" x14ac:dyDescent="0.3">
      <c r="A59">
        <f>VLOOKUP(Serve[[#This Row],[No用]],SetNo[[No.用]:[vlookup 用]],2,FALSE)</f>
        <v>52</v>
      </c>
      <c r="B59">
        <f>IF(A58&lt;&gt;Serve[[#This Row],[No]],1,B58+1)</f>
        <v>1</v>
      </c>
      <c r="C59" t="s">
        <v>216</v>
      </c>
      <c r="D59" t="s">
        <v>52</v>
      </c>
      <c r="E59" t="s">
        <v>23</v>
      </c>
      <c r="F59" t="s">
        <v>25</v>
      </c>
      <c r="G59" t="s">
        <v>49</v>
      </c>
      <c r="H59" t="s">
        <v>71</v>
      </c>
      <c r="I59">
        <v>1</v>
      </c>
      <c r="J59" t="s">
        <v>215</v>
      </c>
      <c r="K59" s="3" t="s">
        <v>237</v>
      </c>
      <c r="L59" s="3" t="s">
        <v>183</v>
      </c>
      <c r="M59">
        <v>29</v>
      </c>
      <c r="N59">
        <v>0</v>
      </c>
      <c r="O59">
        <v>0</v>
      </c>
      <c r="P59">
        <v>0</v>
      </c>
      <c r="U59" t="str">
        <f>Serve[[#This Row],[服装]]&amp;Serve[[#This Row],[名前]]&amp;Serve[[#This Row],[レアリティ]]</f>
        <v>ユニフォーム女川太郎ICONIC</v>
      </c>
    </row>
    <row r="60" spans="1:21" x14ac:dyDescent="0.3">
      <c r="A60">
        <f>VLOOKUP(Serve[[#This Row],[No用]],SetNo[[No.用]:[vlookup 用]],2,FALSE)</f>
        <v>53</v>
      </c>
      <c r="B60">
        <f>IF(A59&lt;&gt;Serve[[#This Row],[No]],1,B59+1)</f>
        <v>1</v>
      </c>
      <c r="C60" t="s">
        <v>216</v>
      </c>
      <c r="D60" t="s">
        <v>53</v>
      </c>
      <c r="E60" t="s">
        <v>23</v>
      </c>
      <c r="F60" t="s">
        <v>21</v>
      </c>
      <c r="G60" t="s">
        <v>49</v>
      </c>
      <c r="H60" t="s">
        <v>71</v>
      </c>
      <c r="I60">
        <v>1</v>
      </c>
      <c r="J60" t="s">
        <v>215</v>
      </c>
      <c r="M60">
        <v>0</v>
      </c>
      <c r="N60">
        <v>0</v>
      </c>
      <c r="O60">
        <v>0</v>
      </c>
      <c r="P60">
        <v>0</v>
      </c>
      <c r="U60" t="str">
        <f>Serve[[#This Row],[服装]]&amp;Serve[[#This Row],[名前]]&amp;Serve[[#This Row],[レアリティ]]</f>
        <v>ユニフォーム作並浩輔ICONIC</v>
      </c>
    </row>
    <row r="61" spans="1:21" x14ac:dyDescent="0.3">
      <c r="A61">
        <f>VLOOKUP(Serve[[#This Row],[No用]],SetNo[[No.用]:[vlookup 用]],2,FALSE)</f>
        <v>54</v>
      </c>
      <c r="B61">
        <f>IF(A60&lt;&gt;Serve[[#This Row],[No]],1,B60+1)</f>
        <v>1</v>
      </c>
      <c r="C61" t="s">
        <v>216</v>
      </c>
      <c r="D61" t="s">
        <v>54</v>
      </c>
      <c r="E61" t="s">
        <v>23</v>
      </c>
      <c r="F61" t="s">
        <v>26</v>
      </c>
      <c r="G61" t="s">
        <v>49</v>
      </c>
      <c r="H61" t="s">
        <v>71</v>
      </c>
      <c r="I61">
        <v>1</v>
      </c>
      <c r="J61" t="s">
        <v>215</v>
      </c>
      <c r="K61" s="3" t="s">
        <v>233</v>
      </c>
      <c r="L61" s="3" t="s">
        <v>172</v>
      </c>
      <c r="M61">
        <v>26</v>
      </c>
      <c r="N61">
        <v>0</v>
      </c>
      <c r="O61">
        <v>0</v>
      </c>
      <c r="P61">
        <v>0</v>
      </c>
      <c r="U61" t="str">
        <f>Serve[[#This Row],[服装]]&amp;Serve[[#This Row],[名前]]&amp;Serve[[#This Row],[レアリティ]]</f>
        <v>ユニフォーム吹上仁悟ICONIC</v>
      </c>
    </row>
    <row r="62" spans="1:21" x14ac:dyDescent="0.3">
      <c r="A62">
        <f>VLOOKUP(Serve[[#This Row],[No用]],SetNo[[No.用]:[vlookup 用]],2,FALSE)</f>
        <v>55</v>
      </c>
      <c r="B62">
        <f>IF(A61&lt;&gt;Serve[[#This Row],[No]],1,B61+1)</f>
        <v>1</v>
      </c>
      <c r="C62" t="s">
        <v>216</v>
      </c>
      <c r="D62" t="s">
        <v>30</v>
      </c>
      <c r="E62" t="s">
        <v>23</v>
      </c>
      <c r="F62" t="s">
        <v>31</v>
      </c>
      <c r="G62" t="s">
        <v>20</v>
      </c>
      <c r="H62" t="s">
        <v>71</v>
      </c>
      <c r="I62">
        <v>1</v>
      </c>
      <c r="J62" t="s">
        <v>215</v>
      </c>
      <c r="K62" s="3" t="s">
        <v>194</v>
      </c>
      <c r="L62" s="3" t="s">
        <v>183</v>
      </c>
      <c r="M62">
        <v>37</v>
      </c>
      <c r="N62">
        <v>0</v>
      </c>
      <c r="O62">
        <v>0</v>
      </c>
      <c r="P62">
        <v>0</v>
      </c>
      <c r="U62" t="str">
        <f>Serve[[#This Row],[服装]]&amp;Serve[[#This Row],[名前]]&amp;Serve[[#This Row],[レアリティ]]</f>
        <v>ユニフォーム及川徹ICONIC</v>
      </c>
    </row>
    <row r="63" spans="1:21" x14ac:dyDescent="0.3">
      <c r="A63">
        <f>VLOOKUP(Serve[[#This Row],[No用]],SetNo[[No.用]:[vlookup 用]],2,FALSE)</f>
        <v>55</v>
      </c>
      <c r="B63">
        <f>IF(A62&lt;&gt;Serve[[#This Row],[No]],1,B62+1)</f>
        <v>2</v>
      </c>
      <c r="C63" t="s">
        <v>216</v>
      </c>
      <c r="D63" t="s">
        <v>30</v>
      </c>
      <c r="E63" t="s">
        <v>23</v>
      </c>
      <c r="F63" t="s">
        <v>31</v>
      </c>
      <c r="G63" t="s">
        <v>20</v>
      </c>
      <c r="H63" t="s">
        <v>71</v>
      </c>
      <c r="I63">
        <v>1</v>
      </c>
      <c r="J63" t="s">
        <v>215</v>
      </c>
      <c r="K63" s="3" t="s">
        <v>194</v>
      </c>
      <c r="L63" s="3" t="s">
        <v>236</v>
      </c>
      <c r="M63">
        <v>51</v>
      </c>
      <c r="N63">
        <v>0</v>
      </c>
      <c r="O63">
        <v>61</v>
      </c>
      <c r="P63">
        <v>0</v>
      </c>
      <c r="U63" t="str">
        <f>Serve[[#This Row],[服装]]&amp;Serve[[#This Row],[名前]]&amp;Serve[[#This Row],[レアリティ]]</f>
        <v>ユニフォーム及川徹ICONIC</v>
      </c>
    </row>
    <row r="64" spans="1:21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117</v>
      </c>
      <c r="D64" t="s">
        <v>30</v>
      </c>
      <c r="E64" t="s">
        <v>24</v>
      </c>
      <c r="F64" t="s">
        <v>31</v>
      </c>
      <c r="G64" t="s">
        <v>20</v>
      </c>
      <c r="H64" t="s">
        <v>71</v>
      </c>
      <c r="I64">
        <v>1</v>
      </c>
      <c r="J64" t="s">
        <v>215</v>
      </c>
      <c r="K64" s="3" t="s">
        <v>194</v>
      </c>
      <c r="L64" s="3" t="s">
        <v>183</v>
      </c>
      <c r="M64">
        <v>37</v>
      </c>
      <c r="N64">
        <v>0</v>
      </c>
      <c r="O64">
        <v>0</v>
      </c>
      <c r="P64">
        <v>0</v>
      </c>
      <c r="U64" t="str">
        <f>Serve[[#This Row],[服装]]&amp;Serve[[#This Row],[名前]]&amp;Serve[[#This Row],[レアリティ]]</f>
        <v>プール掃除及川徹ICONIC</v>
      </c>
    </row>
    <row r="65" spans="1:21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216</v>
      </c>
      <c r="D65" t="s">
        <v>32</v>
      </c>
      <c r="E65" t="s">
        <v>28</v>
      </c>
      <c r="F65" t="s">
        <v>25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172</v>
      </c>
      <c r="M65">
        <v>32</v>
      </c>
      <c r="N65">
        <v>0</v>
      </c>
      <c r="O65">
        <v>0</v>
      </c>
      <c r="P65">
        <v>0</v>
      </c>
      <c r="U65" t="str">
        <f>Serve[[#This Row],[服装]]&amp;Serve[[#This Row],[名前]]&amp;Serve[[#This Row],[レアリティ]]</f>
        <v>ユニフォーム岩泉一ICONIC</v>
      </c>
    </row>
    <row r="66" spans="1:21" x14ac:dyDescent="0.3">
      <c r="A66">
        <f>VLOOKUP(Serve[[#This Row],[No用]],SetNo[[No.用]:[vlookup 用]],2,FALSE)</f>
        <v>58</v>
      </c>
      <c r="B66">
        <f>IF(A65&lt;&gt;Serve[[#This Row],[No]],1,B65+1)</f>
        <v>1</v>
      </c>
      <c r="C66" t="s">
        <v>117</v>
      </c>
      <c r="D66" t="s">
        <v>32</v>
      </c>
      <c r="E66" t="s">
        <v>23</v>
      </c>
      <c r="F66" t="s">
        <v>25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172</v>
      </c>
      <c r="M66">
        <v>32</v>
      </c>
      <c r="N66">
        <v>0</v>
      </c>
      <c r="O66">
        <v>0</v>
      </c>
      <c r="P66">
        <v>0</v>
      </c>
      <c r="U66" t="str">
        <f>Serve[[#This Row],[服装]]&amp;Serve[[#This Row],[名前]]&amp;Serve[[#This Row],[レアリティ]]</f>
        <v>プール掃除岩泉一ICONIC</v>
      </c>
    </row>
    <row r="67" spans="1:21" x14ac:dyDescent="0.3">
      <c r="A67">
        <f>VLOOKUP(Serve[[#This Row],[No用]],SetNo[[No.用]:[vlookup 用]],2,FALSE)</f>
        <v>59</v>
      </c>
      <c r="B67">
        <f>IF(A66&lt;&gt;Serve[[#This Row],[No]],1,B66+1)</f>
        <v>1</v>
      </c>
      <c r="C67" t="s">
        <v>216</v>
      </c>
      <c r="D67" t="s">
        <v>33</v>
      </c>
      <c r="E67" t="s">
        <v>24</v>
      </c>
      <c r="F67" t="s">
        <v>26</v>
      </c>
      <c r="G67" t="s">
        <v>20</v>
      </c>
      <c r="H67" t="s">
        <v>71</v>
      </c>
      <c r="I67">
        <v>1</v>
      </c>
      <c r="J67" t="s">
        <v>215</v>
      </c>
      <c r="K67" s="3" t="s">
        <v>233</v>
      </c>
      <c r="L67" s="3" t="s">
        <v>172</v>
      </c>
      <c r="M67">
        <v>26</v>
      </c>
      <c r="N67">
        <v>0</v>
      </c>
      <c r="O67">
        <v>0</v>
      </c>
      <c r="P67">
        <v>0</v>
      </c>
      <c r="U67" t="str">
        <f>Serve[[#This Row],[服装]]&amp;Serve[[#This Row],[名前]]&amp;Serve[[#This Row],[レアリティ]]</f>
        <v>ユニフォーム金田一勇太郎ICONIC</v>
      </c>
    </row>
    <row r="68" spans="1:21" x14ac:dyDescent="0.3">
      <c r="A68">
        <f>VLOOKUP(Serve[[#This Row],[No用]],SetNo[[No.用]:[vlookup 用]],2,FALSE)</f>
        <v>60</v>
      </c>
      <c r="B68">
        <f>IF(A67&lt;&gt;Serve[[#This Row],[No]],1,B67+1)</f>
        <v>1</v>
      </c>
      <c r="C68" t="s">
        <v>216</v>
      </c>
      <c r="D68" t="s">
        <v>34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36</v>
      </c>
      <c r="N68">
        <v>0</v>
      </c>
      <c r="O68">
        <v>0</v>
      </c>
      <c r="P68">
        <v>0</v>
      </c>
      <c r="U68" t="str">
        <f>Serve[[#This Row],[服装]]&amp;Serve[[#This Row],[名前]]&amp;Serve[[#This Row],[レアリティ]]</f>
        <v>ユニフォーム京谷賢太郎ICONIC</v>
      </c>
    </row>
    <row r="69" spans="1:21" x14ac:dyDescent="0.3">
      <c r="A69">
        <f>VLOOKUP(Serve[[#This Row],[No用]],SetNo[[No.用]:[vlookup 用]],2,FALSE)</f>
        <v>61</v>
      </c>
      <c r="B69">
        <f>IF(A68&lt;&gt;Serve[[#This Row],[No]],1,B68+1)</f>
        <v>1</v>
      </c>
      <c r="C69" t="s">
        <v>216</v>
      </c>
      <c r="D69" t="s">
        <v>35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215</v>
      </c>
      <c r="K69" s="3" t="s">
        <v>237</v>
      </c>
      <c r="L69" s="3" t="s">
        <v>172</v>
      </c>
      <c r="M69">
        <v>26</v>
      </c>
      <c r="N69">
        <v>0</v>
      </c>
      <c r="O69">
        <v>0</v>
      </c>
      <c r="P69">
        <v>0</v>
      </c>
      <c r="U69" t="str">
        <f>Serve[[#This Row],[服装]]&amp;Serve[[#This Row],[名前]]&amp;Serve[[#This Row],[レアリティ]]</f>
        <v>ユニフォーム国見英ICONIC</v>
      </c>
    </row>
    <row r="70" spans="1:21" x14ac:dyDescent="0.3">
      <c r="A70">
        <f>VLOOKUP(Serve[[#This Row],[No用]],SetNo[[No.用]:[vlookup 用]],2,FALSE)</f>
        <v>62</v>
      </c>
      <c r="B70">
        <f>IF(A69&lt;&gt;Serve[[#This Row],[No]],1,B69+1)</f>
        <v>1</v>
      </c>
      <c r="C70" s="3" t="s">
        <v>718</v>
      </c>
      <c r="D70" t="s">
        <v>35</v>
      </c>
      <c r="E70" s="3" t="s">
        <v>90</v>
      </c>
      <c r="F70" t="s">
        <v>25</v>
      </c>
      <c r="G70" t="s">
        <v>20</v>
      </c>
      <c r="H70" t="s">
        <v>71</v>
      </c>
      <c r="I70">
        <v>1</v>
      </c>
      <c r="J70" t="s">
        <v>215</v>
      </c>
      <c r="K70" s="3" t="s">
        <v>237</v>
      </c>
      <c r="L70" s="3" t="s">
        <v>172</v>
      </c>
      <c r="M70">
        <v>26</v>
      </c>
      <c r="N70">
        <v>0</v>
      </c>
      <c r="O70">
        <v>0</v>
      </c>
      <c r="P70">
        <v>0</v>
      </c>
      <c r="U70" t="str">
        <f>Serve[[#This Row],[服装]]&amp;Serve[[#This Row],[名前]]&amp;Serve[[#This Row],[レアリティ]]</f>
        <v>職業体験国見英ICONIC</v>
      </c>
    </row>
    <row r="71" spans="1:21" x14ac:dyDescent="0.3">
      <c r="A71">
        <f>VLOOKUP(Serve[[#This Row],[No用]],SetNo[[No.用]:[vlookup 用]],2,FALSE)</f>
        <v>63</v>
      </c>
      <c r="B71">
        <f>IF(A70&lt;&gt;Serve[[#This Row],[No]],1,B70+1)</f>
        <v>1</v>
      </c>
      <c r="C71" t="s">
        <v>216</v>
      </c>
      <c r="D71" t="s">
        <v>36</v>
      </c>
      <c r="E71" t="s">
        <v>23</v>
      </c>
      <c r="F71" t="s">
        <v>21</v>
      </c>
      <c r="G71" t="s">
        <v>20</v>
      </c>
      <c r="H71" t="s">
        <v>71</v>
      </c>
      <c r="I71">
        <v>1</v>
      </c>
      <c r="J71" t="s">
        <v>215</v>
      </c>
      <c r="M71">
        <v>0</v>
      </c>
      <c r="N71">
        <v>0</v>
      </c>
      <c r="O71">
        <v>0</v>
      </c>
      <c r="P71">
        <v>0</v>
      </c>
      <c r="U71" t="str">
        <f>Serve[[#This Row],[服装]]&amp;Serve[[#This Row],[名前]]&amp;Serve[[#This Row],[レアリティ]]</f>
        <v>ユニフォーム渡親治ICONIC</v>
      </c>
    </row>
    <row r="72" spans="1:21" x14ac:dyDescent="0.3">
      <c r="A72">
        <f>VLOOKUP(Serve[[#This Row],[No用]],SetNo[[No.用]:[vlookup 用]],2,FALSE)</f>
        <v>64</v>
      </c>
      <c r="B72">
        <f>IF(A71&lt;&gt;Serve[[#This Row],[No]],1,B71+1)</f>
        <v>1</v>
      </c>
      <c r="C72" t="s">
        <v>216</v>
      </c>
      <c r="D72" t="s">
        <v>37</v>
      </c>
      <c r="E72" t="s">
        <v>23</v>
      </c>
      <c r="F72" t="s">
        <v>26</v>
      </c>
      <c r="G72" t="s">
        <v>20</v>
      </c>
      <c r="H72" t="s">
        <v>71</v>
      </c>
      <c r="I72">
        <v>1</v>
      </c>
      <c r="J72" t="s">
        <v>215</v>
      </c>
      <c r="K72" s="3" t="s">
        <v>233</v>
      </c>
      <c r="L72" s="3" t="s">
        <v>172</v>
      </c>
      <c r="M72">
        <v>26</v>
      </c>
      <c r="N72">
        <v>0</v>
      </c>
      <c r="O72">
        <v>0</v>
      </c>
      <c r="P72">
        <v>0</v>
      </c>
      <c r="U72" t="str">
        <f>Serve[[#This Row],[服装]]&amp;Serve[[#This Row],[名前]]&amp;Serve[[#This Row],[レアリティ]]</f>
        <v>ユニフォーム松川一静ICONIC</v>
      </c>
    </row>
    <row r="73" spans="1:21" x14ac:dyDescent="0.3">
      <c r="A73">
        <f>VLOOKUP(Serve[[#This Row],[No用]],SetNo[[No.用]:[vlookup 用]],2,FALSE)</f>
        <v>65</v>
      </c>
      <c r="B73">
        <f>IF(A72&lt;&gt;Serve[[#This Row],[No]],1,B72+1)</f>
        <v>1</v>
      </c>
      <c r="C73" t="s">
        <v>216</v>
      </c>
      <c r="D73" t="s">
        <v>38</v>
      </c>
      <c r="E73" t="s">
        <v>23</v>
      </c>
      <c r="F73" t="s">
        <v>25</v>
      </c>
      <c r="G73" t="s">
        <v>20</v>
      </c>
      <c r="H73" t="s">
        <v>71</v>
      </c>
      <c r="I73">
        <v>1</v>
      </c>
      <c r="J73" t="s">
        <v>215</v>
      </c>
      <c r="K73" s="3" t="s">
        <v>237</v>
      </c>
      <c r="L73" s="3" t="s">
        <v>172</v>
      </c>
      <c r="M73">
        <v>26</v>
      </c>
      <c r="N73">
        <v>0</v>
      </c>
      <c r="O73">
        <v>0</v>
      </c>
      <c r="P73">
        <v>0</v>
      </c>
      <c r="U73" t="str">
        <f>Serve[[#This Row],[服装]]&amp;Serve[[#This Row],[名前]]&amp;Serve[[#This Row],[レアリティ]]</f>
        <v>ユニフォーム花巻貴大ICONIC</v>
      </c>
    </row>
    <row r="74" spans="1:21" x14ac:dyDescent="0.3">
      <c r="A74">
        <f>VLOOKUP(Serve[[#This Row],[No用]],SetNo[[No.用]:[vlookup 用]],2,FALSE)</f>
        <v>66</v>
      </c>
      <c r="B74">
        <f>IF(A73&lt;&gt;Serve[[#This Row],[No]],1,B73+1)</f>
        <v>1</v>
      </c>
      <c r="C74" t="s">
        <v>216</v>
      </c>
      <c r="D74" t="s">
        <v>55</v>
      </c>
      <c r="E74" t="s">
        <v>23</v>
      </c>
      <c r="F74" t="s">
        <v>25</v>
      </c>
      <c r="G74" t="s">
        <v>56</v>
      </c>
      <c r="H74" t="s">
        <v>71</v>
      </c>
      <c r="I74">
        <v>1</v>
      </c>
      <c r="J74" t="s">
        <v>215</v>
      </c>
      <c r="K74" s="3" t="s">
        <v>233</v>
      </c>
      <c r="L74" s="3" t="s">
        <v>172</v>
      </c>
      <c r="M74">
        <v>25</v>
      </c>
      <c r="N74">
        <v>0</v>
      </c>
      <c r="O74">
        <v>0</v>
      </c>
      <c r="P74">
        <v>0</v>
      </c>
      <c r="U74" t="str">
        <f>Serve[[#This Row],[服装]]&amp;Serve[[#This Row],[名前]]&amp;Serve[[#This Row],[レアリティ]]</f>
        <v>ユニフォーム駒木輝ICONIC</v>
      </c>
    </row>
    <row r="75" spans="1:21" x14ac:dyDescent="0.3">
      <c r="A75">
        <f>VLOOKUP(Serve[[#This Row],[No用]],SetNo[[No.用]:[vlookup 用]],2,FALSE)</f>
        <v>67</v>
      </c>
      <c r="B75">
        <f>IF(A74&lt;&gt;Serve[[#This Row],[No]],1,B74+1)</f>
        <v>1</v>
      </c>
      <c r="C75" t="s">
        <v>216</v>
      </c>
      <c r="D75" t="s">
        <v>57</v>
      </c>
      <c r="E75" t="s">
        <v>24</v>
      </c>
      <c r="F75" t="s">
        <v>26</v>
      </c>
      <c r="G75" t="s">
        <v>56</v>
      </c>
      <c r="H75" t="s">
        <v>71</v>
      </c>
      <c r="I75">
        <v>1</v>
      </c>
      <c r="J75" t="s">
        <v>215</v>
      </c>
      <c r="K75" s="3" t="s">
        <v>237</v>
      </c>
      <c r="L75" s="3" t="s">
        <v>172</v>
      </c>
      <c r="M75">
        <v>24</v>
      </c>
      <c r="N75">
        <v>0</v>
      </c>
      <c r="O75">
        <v>0</v>
      </c>
      <c r="P75">
        <v>0</v>
      </c>
      <c r="U75" t="str">
        <f>Serve[[#This Row],[服装]]&amp;Serve[[#This Row],[名前]]&amp;Serve[[#This Row],[レアリティ]]</f>
        <v>ユニフォーム茶屋和馬ICONIC</v>
      </c>
    </row>
    <row r="76" spans="1:21" x14ac:dyDescent="0.3">
      <c r="A76">
        <f>VLOOKUP(Serve[[#This Row],[No用]],SetNo[[No.用]:[vlookup 用]],2,FALSE)</f>
        <v>68</v>
      </c>
      <c r="B76">
        <f>IF(A75&lt;&gt;Serve[[#This Row],[No]],1,B75+1)</f>
        <v>1</v>
      </c>
      <c r="C76" t="s">
        <v>216</v>
      </c>
      <c r="D76" t="s">
        <v>58</v>
      </c>
      <c r="E76" t="s">
        <v>24</v>
      </c>
      <c r="F76" t="s">
        <v>25</v>
      </c>
      <c r="G76" t="s">
        <v>56</v>
      </c>
      <c r="H76" t="s">
        <v>71</v>
      </c>
      <c r="I76">
        <v>1</v>
      </c>
      <c r="J76" t="s">
        <v>215</v>
      </c>
      <c r="K76" s="3" t="s">
        <v>237</v>
      </c>
      <c r="L76" s="3" t="s">
        <v>172</v>
      </c>
      <c r="M76">
        <v>25</v>
      </c>
      <c r="N76">
        <v>0</v>
      </c>
      <c r="O76">
        <v>0</v>
      </c>
      <c r="P76">
        <v>0</v>
      </c>
      <c r="U76" t="str">
        <f>Serve[[#This Row],[服装]]&amp;Serve[[#This Row],[名前]]&amp;Serve[[#This Row],[レアリティ]]</f>
        <v>ユニフォーム玉川弘樹ICONIC</v>
      </c>
    </row>
    <row r="77" spans="1:21" x14ac:dyDescent="0.3">
      <c r="A77">
        <f>VLOOKUP(Serve[[#This Row],[No用]],SetNo[[No.用]:[vlookup 用]],2,FALSE)</f>
        <v>69</v>
      </c>
      <c r="B77">
        <f>IF(A76&lt;&gt;Serve[[#This Row],[No]],1,B76+1)</f>
        <v>1</v>
      </c>
      <c r="C77" t="s">
        <v>216</v>
      </c>
      <c r="D77" t="s">
        <v>59</v>
      </c>
      <c r="E77" t="s">
        <v>24</v>
      </c>
      <c r="F77" t="s">
        <v>21</v>
      </c>
      <c r="G77" t="s">
        <v>56</v>
      </c>
      <c r="H77" t="s">
        <v>71</v>
      </c>
      <c r="I77">
        <v>1</v>
      </c>
      <c r="J77" t="s">
        <v>215</v>
      </c>
      <c r="M77">
        <v>0</v>
      </c>
      <c r="N77">
        <v>0</v>
      </c>
      <c r="O77">
        <v>0</v>
      </c>
      <c r="P77">
        <v>0</v>
      </c>
      <c r="U77" t="str">
        <f>Serve[[#This Row],[服装]]&amp;Serve[[#This Row],[名前]]&amp;Serve[[#This Row],[レアリティ]]</f>
        <v>ユニフォーム桜井大河ICONIC</v>
      </c>
    </row>
    <row r="78" spans="1:21" x14ac:dyDescent="0.3">
      <c r="A78">
        <f>VLOOKUP(Serve[[#This Row],[No用]],SetNo[[No.用]:[vlookup 用]],2,FALSE)</f>
        <v>70</v>
      </c>
      <c r="B78">
        <f>IF(A77&lt;&gt;Serve[[#This Row],[No]],1,B77+1)</f>
        <v>1</v>
      </c>
      <c r="C78" t="s">
        <v>216</v>
      </c>
      <c r="D78" t="s">
        <v>60</v>
      </c>
      <c r="E78" t="s">
        <v>24</v>
      </c>
      <c r="F78" t="s">
        <v>31</v>
      </c>
      <c r="G78" t="s">
        <v>56</v>
      </c>
      <c r="H78" t="s">
        <v>71</v>
      </c>
      <c r="I78">
        <v>1</v>
      </c>
      <c r="J78" t="s">
        <v>215</v>
      </c>
      <c r="K78" s="3" t="s">
        <v>237</v>
      </c>
      <c r="L78" s="3" t="s">
        <v>172</v>
      </c>
      <c r="M78">
        <v>27</v>
      </c>
      <c r="N78">
        <v>0</v>
      </c>
      <c r="O78">
        <v>0</v>
      </c>
      <c r="P78">
        <v>0</v>
      </c>
      <c r="U78" t="str">
        <f>Serve[[#This Row],[服装]]&amp;Serve[[#This Row],[名前]]&amp;Serve[[#This Row],[レアリティ]]</f>
        <v>ユニフォーム芳賀良治ICONIC</v>
      </c>
    </row>
    <row r="79" spans="1:21" x14ac:dyDescent="0.3">
      <c r="A79">
        <f>VLOOKUP(Serve[[#This Row],[No用]],SetNo[[No.用]:[vlookup 用]],2,FALSE)</f>
        <v>71</v>
      </c>
      <c r="B79">
        <f>IF(A78&lt;&gt;Serve[[#This Row],[No]],1,B78+1)</f>
        <v>1</v>
      </c>
      <c r="C79" t="s">
        <v>216</v>
      </c>
      <c r="D79" t="s">
        <v>61</v>
      </c>
      <c r="E79" t="s">
        <v>24</v>
      </c>
      <c r="F79" t="s">
        <v>26</v>
      </c>
      <c r="G79" t="s">
        <v>56</v>
      </c>
      <c r="H79" t="s">
        <v>71</v>
      </c>
      <c r="I79">
        <v>1</v>
      </c>
      <c r="J79" t="s">
        <v>215</v>
      </c>
      <c r="K79" s="3" t="s">
        <v>233</v>
      </c>
      <c r="L79" s="3" t="s">
        <v>172</v>
      </c>
      <c r="M79">
        <v>25</v>
      </c>
      <c r="N79">
        <v>0</v>
      </c>
      <c r="O79">
        <v>0</v>
      </c>
      <c r="P79">
        <v>0</v>
      </c>
      <c r="U79" t="str">
        <f>Serve[[#This Row],[服装]]&amp;Serve[[#This Row],[名前]]&amp;Serve[[#This Row],[レアリティ]]</f>
        <v>ユニフォーム渋谷陸斗ICONIC</v>
      </c>
    </row>
    <row r="80" spans="1:21" x14ac:dyDescent="0.3">
      <c r="A80">
        <f>VLOOKUP(Serve[[#This Row],[No用]],SetNo[[No.用]:[vlookup 用]],2,FALSE)</f>
        <v>72</v>
      </c>
      <c r="B80">
        <f>IF(A79&lt;&gt;Serve[[#This Row],[No]],1,B79+1)</f>
        <v>1</v>
      </c>
      <c r="C80" t="s">
        <v>216</v>
      </c>
      <c r="D80" t="s">
        <v>62</v>
      </c>
      <c r="E80" t="s">
        <v>24</v>
      </c>
      <c r="F80" t="s">
        <v>25</v>
      </c>
      <c r="G80" t="s">
        <v>56</v>
      </c>
      <c r="H80" t="s">
        <v>71</v>
      </c>
      <c r="I80">
        <v>1</v>
      </c>
      <c r="J80" t="s">
        <v>215</v>
      </c>
      <c r="K80" s="3" t="s">
        <v>237</v>
      </c>
      <c r="L80" s="3" t="s">
        <v>172</v>
      </c>
      <c r="M80">
        <v>26</v>
      </c>
      <c r="N80">
        <v>0</v>
      </c>
      <c r="O80">
        <v>0</v>
      </c>
      <c r="P80">
        <v>0</v>
      </c>
      <c r="U80" t="str">
        <f>Serve[[#This Row],[服装]]&amp;Serve[[#This Row],[名前]]&amp;Serve[[#This Row],[レアリティ]]</f>
        <v>ユニフォーム池尻隼人ICONIC</v>
      </c>
    </row>
    <row r="81" spans="1:21" x14ac:dyDescent="0.3">
      <c r="A81">
        <f>VLOOKUP(Serve[[#This Row],[No用]],SetNo[[No.用]:[vlookup 用]],2,FALSE)</f>
        <v>73</v>
      </c>
      <c r="B81">
        <f>IF(A80&lt;&gt;Serve[[#This Row],[No]],1,B80+1)</f>
        <v>1</v>
      </c>
      <c r="C81" t="s">
        <v>216</v>
      </c>
      <c r="D81" t="s">
        <v>63</v>
      </c>
      <c r="E81" t="s">
        <v>28</v>
      </c>
      <c r="F81" t="s">
        <v>25</v>
      </c>
      <c r="G81" t="s">
        <v>64</v>
      </c>
      <c r="H81" t="s">
        <v>71</v>
      </c>
      <c r="I81">
        <v>1</v>
      </c>
      <c r="J81" t="s">
        <v>215</v>
      </c>
      <c r="K81" s="3" t="s">
        <v>233</v>
      </c>
      <c r="L81" s="3" t="s">
        <v>172</v>
      </c>
      <c r="M81">
        <v>26</v>
      </c>
      <c r="N81">
        <v>0</v>
      </c>
      <c r="O81">
        <v>0</v>
      </c>
      <c r="P81">
        <v>0</v>
      </c>
      <c r="U81" t="str">
        <f>Serve[[#This Row],[服装]]&amp;Serve[[#This Row],[名前]]&amp;Serve[[#This Row],[レアリティ]]</f>
        <v>ユニフォーム十和田良樹ICONIC</v>
      </c>
    </row>
    <row r="82" spans="1:21" x14ac:dyDescent="0.3">
      <c r="A82">
        <f>VLOOKUP(Serve[[#This Row],[No用]],SetNo[[No.用]:[vlookup 用]],2,FALSE)</f>
        <v>74</v>
      </c>
      <c r="B82">
        <f>IF(A81&lt;&gt;Serve[[#This Row],[No]],1,B81+1)</f>
        <v>1</v>
      </c>
      <c r="C82" t="s">
        <v>216</v>
      </c>
      <c r="D82" t="s">
        <v>65</v>
      </c>
      <c r="E82" t="s">
        <v>28</v>
      </c>
      <c r="F82" t="s">
        <v>26</v>
      </c>
      <c r="G82" t="s">
        <v>64</v>
      </c>
      <c r="H82" t="s">
        <v>71</v>
      </c>
      <c r="I82">
        <v>1</v>
      </c>
      <c r="J82" t="s">
        <v>215</v>
      </c>
      <c r="K82" s="3" t="s">
        <v>233</v>
      </c>
      <c r="L82" s="3" t="s">
        <v>172</v>
      </c>
      <c r="M82">
        <v>25</v>
      </c>
      <c r="N82">
        <v>0</v>
      </c>
      <c r="O82">
        <v>0</v>
      </c>
      <c r="P82">
        <v>0</v>
      </c>
      <c r="U82" t="str">
        <f>Serve[[#This Row],[服装]]&amp;Serve[[#This Row],[名前]]&amp;Serve[[#This Row],[レアリティ]]</f>
        <v>ユニフォーム森岳歩ICONIC</v>
      </c>
    </row>
    <row r="83" spans="1:21" x14ac:dyDescent="0.3">
      <c r="A83">
        <f>VLOOKUP(Serve[[#This Row],[No用]],SetNo[[No.用]:[vlookup 用]],2,FALSE)</f>
        <v>75</v>
      </c>
      <c r="B83">
        <f>IF(A82&lt;&gt;Serve[[#This Row],[No]],1,B82+1)</f>
        <v>1</v>
      </c>
      <c r="C83" t="s">
        <v>216</v>
      </c>
      <c r="D83" t="s">
        <v>66</v>
      </c>
      <c r="E83" t="s">
        <v>24</v>
      </c>
      <c r="F83" t="s">
        <v>25</v>
      </c>
      <c r="G83" t="s">
        <v>64</v>
      </c>
      <c r="H83" t="s">
        <v>71</v>
      </c>
      <c r="I83">
        <v>1</v>
      </c>
      <c r="J83" t="s">
        <v>215</v>
      </c>
      <c r="K83" s="3" t="s">
        <v>233</v>
      </c>
      <c r="L83" s="3" t="s">
        <v>172</v>
      </c>
      <c r="M83">
        <v>26</v>
      </c>
      <c r="N83">
        <v>0</v>
      </c>
      <c r="O83">
        <v>0</v>
      </c>
      <c r="P83">
        <v>0</v>
      </c>
      <c r="U83" t="str">
        <f>Serve[[#This Row],[服装]]&amp;Serve[[#This Row],[名前]]&amp;Serve[[#This Row],[レアリティ]]</f>
        <v>ユニフォーム唐松拓巳ICONIC</v>
      </c>
    </row>
    <row r="84" spans="1:21" x14ac:dyDescent="0.3">
      <c r="A84">
        <f>VLOOKUP(Serve[[#This Row],[No用]],SetNo[[No.用]:[vlookup 用]],2,FALSE)</f>
        <v>76</v>
      </c>
      <c r="B84">
        <f>IF(A83&lt;&gt;Serve[[#This Row],[No]],1,B83+1)</f>
        <v>1</v>
      </c>
      <c r="C84" t="s">
        <v>216</v>
      </c>
      <c r="D84" t="s">
        <v>67</v>
      </c>
      <c r="E84" t="s">
        <v>28</v>
      </c>
      <c r="F84" t="s">
        <v>25</v>
      </c>
      <c r="G84" t="s">
        <v>64</v>
      </c>
      <c r="H84" t="s">
        <v>71</v>
      </c>
      <c r="I84">
        <v>1</v>
      </c>
      <c r="J84" t="s">
        <v>215</v>
      </c>
      <c r="K84" s="3" t="s">
        <v>237</v>
      </c>
      <c r="L84" s="3" t="s">
        <v>172</v>
      </c>
      <c r="M84">
        <v>26</v>
      </c>
      <c r="N84">
        <v>0</v>
      </c>
      <c r="O84">
        <v>0</v>
      </c>
      <c r="P84">
        <v>0</v>
      </c>
      <c r="U84" t="str">
        <f>Serve[[#This Row],[服装]]&amp;Serve[[#This Row],[名前]]&amp;Serve[[#This Row],[レアリティ]]</f>
        <v>ユニフォーム田沢裕樹ICONIC</v>
      </c>
    </row>
    <row r="85" spans="1:21" x14ac:dyDescent="0.3">
      <c r="A85">
        <f>VLOOKUP(Serve[[#This Row],[No用]],SetNo[[No.用]:[vlookup 用]],2,FALSE)</f>
        <v>77</v>
      </c>
      <c r="B85">
        <f>IF(A84&lt;&gt;Serve[[#This Row],[No]],1,B84+1)</f>
        <v>1</v>
      </c>
      <c r="C85" t="s">
        <v>216</v>
      </c>
      <c r="D85" t="s">
        <v>68</v>
      </c>
      <c r="E85" t="s">
        <v>28</v>
      </c>
      <c r="F85" t="s">
        <v>26</v>
      </c>
      <c r="G85" t="s">
        <v>64</v>
      </c>
      <c r="H85" t="s">
        <v>71</v>
      </c>
      <c r="I85">
        <v>1</v>
      </c>
      <c r="J85" t="s">
        <v>215</v>
      </c>
      <c r="K85" s="3" t="s">
        <v>237</v>
      </c>
      <c r="L85" s="3" t="s">
        <v>172</v>
      </c>
      <c r="M85">
        <v>26</v>
      </c>
      <c r="N85">
        <v>0</v>
      </c>
      <c r="O85">
        <v>0</v>
      </c>
      <c r="P85">
        <v>0</v>
      </c>
      <c r="U85" t="str">
        <f>Serve[[#This Row],[服装]]&amp;Serve[[#This Row],[名前]]&amp;Serve[[#This Row],[レアリティ]]</f>
        <v>ユニフォーム子安颯真ICONIC</v>
      </c>
    </row>
    <row r="86" spans="1:21" x14ac:dyDescent="0.3">
      <c r="A86">
        <f>VLOOKUP(Serve[[#This Row],[No用]],SetNo[[No.用]:[vlookup 用]],2,FALSE)</f>
        <v>78</v>
      </c>
      <c r="B86">
        <f>IF(A85&lt;&gt;Serve[[#This Row],[No]],1,B85+1)</f>
        <v>1</v>
      </c>
      <c r="C86" t="s">
        <v>216</v>
      </c>
      <c r="D86" t="s">
        <v>69</v>
      </c>
      <c r="E86" t="s">
        <v>28</v>
      </c>
      <c r="F86" t="s">
        <v>21</v>
      </c>
      <c r="G86" t="s">
        <v>64</v>
      </c>
      <c r="H86" t="s">
        <v>71</v>
      </c>
      <c r="I86">
        <v>1</v>
      </c>
      <c r="J86" t="s">
        <v>215</v>
      </c>
      <c r="M86">
        <v>0</v>
      </c>
      <c r="N86">
        <v>0</v>
      </c>
      <c r="O86">
        <v>0</v>
      </c>
      <c r="P86">
        <v>0</v>
      </c>
      <c r="U86" t="str">
        <f>Serve[[#This Row],[服装]]&amp;Serve[[#This Row],[名前]]&amp;Serve[[#This Row],[レアリティ]]</f>
        <v>ユニフォーム横手駿ICONIC</v>
      </c>
    </row>
    <row r="87" spans="1:21" x14ac:dyDescent="0.3">
      <c r="A87">
        <f>VLOOKUP(Serve[[#This Row],[No用]],SetNo[[No.用]:[vlookup 用]],2,FALSE)</f>
        <v>79</v>
      </c>
      <c r="B87">
        <f>IF(A86&lt;&gt;Serve[[#This Row],[No]],1,B86+1)</f>
        <v>1</v>
      </c>
      <c r="C87" t="s">
        <v>216</v>
      </c>
      <c r="D87" t="s">
        <v>70</v>
      </c>
      <c r="E87" t="s">
        <v>28</v>
      </c>
      <c r="F87" t="s">
        <v>31</v>
      </c>
      <c r="G87" t="s">
        <v>64</v>
      </c>
      <c r="H87" t="s">
        <v>71</v>
      </c>
      <c r="I87">
        <v>1</v>
      </c>
      <c r="J87" t="s">
        <v>215</v>
      </c>
      <c r="K87" s="3" t="s">
        <v>237</v>
      </c>
      <c r="L87" s="3" t="s">
        <v>172</v>
      </c>
      <c r="M87">
        <v>28</v>
      </c>
      <c r="N87">
        <v>0</v>
      </c>
      <c r="O87">
        <v>0</v>
      </c>
      <c r="P87">
        <v>0</v>
      </c>
      <c r="U87" t="str">
        <f>Serve[[#This Row],[服装]]&amp;Serve[[#This Row],[名前]]&amp;Serve[[#This Row],[レアリティ]]</f>
        <v>ユニフォーム夏瀬伊吹ICONIC</v>
      </c>
    </row>
    <row r="88" spans="1:21" x14ac:dyDescent="0.3">
      <c r="A88">
        <f>VLOOKUP(Serve[[#This Row],[No用]],SetNo[[No.用]:[vlookup 用]],2,FALSE)</f>
        <v>80</v>
      </c>
      <c r="B88">
        <f>IF(A87&lt;&gt;Serve[[#This Row],[No]],1,B87+1)</f>
        <v>1</v>
      </c>
      <c r="C88" t="s">
        <v>216</v>
      </c>
      <c r="D88" t="s">
        <v>72</v>
      </c>
      <c r="E88" t="s">
        <v>23</v>
      </c>
      <c r="F88" t="s">
        <v>31</v>
      </c>
      <c r="G88" t="s">
        <v>75</v>
      </c>
      <c r="H88" t="s">
        <v>71</v>
      </c>
      <c r="I88">
        <v>1</v>
      </c>
      <c r="J88" t="s">
        <v>215</v>
      </c>
      <c r="K88" s="3" t="s">
        <v>233</v>
      </c>
      <c r="L88" s="3" t="s">
        <v>172</v>
      </c>
      <c r="M88">
        <v>28</v>
      </c>
      <c r="N88">
        <v>0</v>
      </c>
      <c r="O88">
        <v>0</v>
      </c>
      <c r="P88">
        <v>0</v>
      </c>
      <c r="U88" t="str">
        <f>Serve[[#This Row],[服装]]&amp;Serve[[#This Row],[名前]]&amp;Serve[[#This Row],[レアリティ]]</f>
        <v>ユニフォーム古牧譲ICONIC</v>
      </c>
    </row>
    <row r="89" spans="1:21" x14ac:dyDescent="0.3">
      <c r="A89">
        <f>VLOOKUP(Serve[[#This Row],[No用]],SetNo[[No.用]:[vlookup 用]],2,FALSE)</f>
        <v>81</v>
      </c>
      <c r="B89">
        <f>IF(A88&lt;&gt;Serve[[#This Row],[No]],1,B88+1)</f>
        <v>1</v>
      </c>
      <c r="C89" t="s">
        <v>216</v>
      </c>
      <c r="D89" t="s">
        <v>76</v>
      </c>
      <c r="E89" t="s">
        <v>28</v>
      </c>
      <c r="F89" t="s">
        <v>25</v>
      </c>
      <c r="G89" t="s">
        <v>75</v>
      </c>
      <c r="H89" t="s">
        <v>71</v>
      </c>
      <c r="I89">
        <v>1</v>
      </c>
      <c r="J89" t="s">
        <v>215</v>
      </c>
      <c r="K89" s="3" t="s">
        <v>233</v>
      </c>
      <c r="L89" s="3" t="s">
        <v>172</v>
      </c>
      <c r="M89">
        <v>27</v>
      </c>
      <c r="N89">
        <v>0</v>
      </c>
      <c r="O89">
        <v>0</v>
      </c>
      <c r="P89">
        <v>0</v>
      </c>
      <c r="U89" t="str">
        <f>Serve[[#This Row],[服装]]&amp;Serve[[#This Row],[名前]]&amp;Serve[[#This Row],[レアリティ]]</f>
        <v>ユニフォーム浅虫快人ICONIC</v>
      </c>
    </row>
    <row r="90" spans="1:21" x14ac:dyDescent="0.3">
      <c r="A90">
        <f>VLOOKUP(Serve[[#This Row],[No用]],SetNo[[No.用]:[vlookup 用]],2,FALSE)</f>
        <v>82</v>
      </c>
      <c r="B90">
        <f>IF(A89&lt;&gt;Serve[[#This Row],[No]],1,B89+1)</f>
        <v>1</v>
      </c>
      <c r="C90" t="s">
        <v>216</v>
      </c>
      <c r="D90" t="s">
        <v>79</v>
      </c>
      <c r="E90" t="s">
        <v>23</v>
      </c>
      <c r="F90" t="s">
        <v>21</v>
      </c>
      <c r="G90" t="s">
        <v>75</v>
      </c>
      <c r="H90" t="s">
        <v>71</v>
      </c>
      <c r="I90">
        <v>1</v>
      </c>
      <c r="J90" t="s">
        <v>215</v>
      </c>
      <c r="K90" s="3"/>
      <c r="L90" s="3"/>
      <c r="M90">
        <v>0</v>
      </c>
      <c r="N90">
        <v>0</v>
      </c>
      <c r="O90">
        <v>0</v>
      </c>
      <c r="P90">
        <v>0</v>
      </c>
      <c r="U90" t="str">
        <f>Serve[[#This Row],[服装]]&amp;Serve[[#This Row],[名前]]&amp;Serve[[#This Row],[レアリティ]]</f>
        <v>ユニフォーム南田大志ICONIC</v>
      </c>
    </row>
    <row r="91" spans="1:21" x14ac:dyDescent="0.3">
      <c r="A91">
        <f>VLOOKUP(Serve[[#This Row],[No用]],SetNo[[No.用]:[vlookup 用]],2,FALSE)</f>
        <v>83</v>
      </c>
      <c r="B91">
        <f>IF(A90&lt;&gt;Serve[[#This Row],[No]],1,B90+1)</f>
        <v>1</v>
      </c>
      <c r="C91" t="s">
        <v>216</v>
      </c>
      <c r="D91" t="s">
        <v>81</v>
      </c>
      <c r="E91" t="s">
        <v>23</v>
      </c>
      <c r="F91" t="s">
        <v>26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26</v>
      </c>
      <c r="N91">
        <v>0</v>
      </c>
      <c r="O91">
        <v>0</v>
      </c>
      <c r="P91">
        <v>0</v>
      </c>
      <c r="U91" t="str">
        <f>Serve[[#This Row],[服装]]&amp;Serve[[#This Row],[名前]]&amp;Serve[[#This Row],[レアリティ]]</f>
        <v>ユニフォーム湯川良明ICONIC</v>
      </c>
    </row>
    <row r="92" spans="1:21" x14ac:dyDescent="0.3">
      <c r="A92">
        <f>VLOOKUP(Serve[[#This Row],[No用]],SetNo[[No.用]:[vlookup 用]],2,FALSE)</f>
        <v>84</v>
      </c>
      <c r="B92">
        <f>IF(A91&lt;&gt;Serve[[#This Row],[No]],1,B91+1)</f>
        <v>1</v>
      </c>
      <c r="C92" t="s">
        <v>216</v>
      </c>
      <c r="D92" t="s">
        <v>83</v>
      </c>
      <c r="E92" t="s">
        <v>23</v>
      </c>
      <c r="F92" t="s">
        <v>25</v>
      </c>
      <c r="G92" t="s">
        <v>75</v>
      </c>
      <c r="H92" t="s">
        <v>71</v>
      </c>
      <c r="I92">
        <v>1</v>
      </c>
      <c r="J92" t="s">
        <v>215</v>
      </c>
      <c r="K92" s="3" t="s">
        <v>237</v>
      </c>
      <c r="L92" s="3" t="s">
        <v>172</v>
      </c>
      <c r="M92">
        <v>27</v>
      </c>
      <c r="N92">
        <v>0</v>
      </c>
      <c r="O92">
        <v>0</v>
      </c>
      <c r="P92">
        <v>0</v>
      </c>
      <c r="U92" t="str">
        <f>Serve[[#This Row],[服装]]&amp;Serve[[#This Row],[名前]]&amp;Serve[[#This Row],[レアリティ]]</f>
        <v>ユニフォーム稲垣功ICONIC</v>
      </c>
    </row>
    <row r="93" spans="1:21" x14ac:dyDescent="0.3">
      <c r="A93">
        <f>VLOOKUP(Serve[[#This Row],[No用]],SetNo[[No.用]:[vlookup 用]],2,FALSE)</f>
        <v>85</v>
      </c>
      <c r="B93">
        <f>IF(A92&lt;&gt;Serve[[#This Row],[No]],1,B92+1)</f>
        <v>1</v>
      </c>
      <c r="C93" t="s">
        <v>216</v>
      </c>
      <c r="D93" t="s">
        <v>86</v>
      </c>
      <c r="E93" t="s">
        <v>23</v>
      </c>
      <c r="F93" t="s">
        <v>26</v>
      </c>
      <c r="G93" t="s">
        <v>75</v>
      </c>
      <c r="H93" t="s">
        <v>71</v>
      </c>
      <c r="I93">
        <v>1</v>
      </c>
      <c r="J93" t="s">
        <v>215</v>
      </c>
      <c r="K93" s="3" t="s">
        <v>233</v>
      </c>
      <c r="L93" s="3" t="s">
        <v>172</v>
      </c>
      <c r="M93">
        <v>26</v>
      </c>
      <c r="N93">
        <v>0</v>
      </c>
      <c r="O93">
        <v>0</v>
      </c>
      <c r="P93">
        <v>0</v>
      </c>
      <c r="U93" t="str">
        <f>Serve[[#This Row],[服装]]&amp;Serve[[#This Row],[名前]]&amp;Serve[[#This Row],[レアリティ]]</f>
        <v>ユニフォーム馬門英治ICONIC</v>
      </c>
    </row>
    <row r="94" spans="1:21" x14ac:dyDescent="0.3">
      <c r="A94">
        <f>VLOOKUP(Serve[[#This Row],[No用]],SetNo[[No.用]:[vlookup 用]],2,FALSE)</f>
        <v>86</v>
      </c>
      <c r="B94">
        <f>IF(A93&lt;&gt;Serve[[#This Row],[No]],1,B93+1)</f>
        <v>1</v>
      </c>
      <c r="C94" t="s">
        <v>216</v>
      </c>
      <c r="D94" t="s">
        <v>88</v>
      </c>
      <c r="E94" t="s">
        <v>23</v>
      </c>
      <c r="F94" t="s">
        <v>25</v>
      </c>
      <c r="G94" t="s">
        <v>75</v>
      </c>
      <c r="H94" t="s">
        <v>71</v>
      </c>
      <c r="I94">
        <v>1</v>
      </c>
      <c r="J94" t="s">
        <v>215</v>
      </c>
      <c r="K94" s="3" t="s">
        <v>233</v>
      </c>
      <c r="L94" s="3" t="s">
        <v>172</v>
      </c>
      <c r="M94">
        <v>25</v>
      </c>
      <c r="N94">
        <v>0</v>
      </c>
      <c r="O94">
        <v>0</v>
      </c>
      <c r="P94">
        <v>0</v>
      </c>
      <c r="U94" t="str">
        <f>Serve[[#This Row],[服装]]&amp;Serve[[#This Row],[名前]]&amp;Serve[[#This Row],[レアリティ]]</f>
        <v>ユニフォーム百沢雄大ICONIC</v>
      </c>
    </row>
    <row r="95" spans="1:21" x14ac:dyDescent="0.3">
      <c r="A95">
        <f>VLOOKUP(Serve[[#This Row],[No用]],SetNo[[No.用]:[vlookup 用]],2,FALSE)</f>
        <v>87</v>
      </c>
      <c r="B95">
        <f>IF(A94&lt;&gt;Serve[[#This Row],[No]],1,B94+1)</f>
        <v>1</v>
      </c>
      <c r="C95" s="3" t="s">
        <v>718</v>
      </c>
      <c r="D95" t="s">
        <v>88</v>
      </c>
      <c r="E95" s="3" t="s">
        <v>90</v>
      </c>
      <c r="F95" t="s">
        <v>78</v>
      </c>
      <c r="G95" t="s">
        <v>75</v>
      </c>
      <c r="H95" t="s">
        <v>71</v>
      </c>
      <c r="I95">
        <v>1</v>
      </c>
      <c r="J95" t="s">
        <v>215</v>
      </c>
      <c r="K95" s="3" t="s">
        <v>233</v>
      </c>
      <c r="L95" s="3" t="s">
        <v>172</v>
      </c>
      <c r="M95">
        <v>25</v>
      </c>
      <c r="N95">
        <v>0</v>
      </c>
      <c r="O95">
        <v>0</v>
      </c>
      <c r="P95">
        <v>0</v>
      </c>
      <c r="U95" t="str">
        <f>Serve[[#This Row],[服装]]&amp;Serve[[#This Row],[名前]]&amp;Serve[[#This Row],[レアリティ]]</f>
        <v>職業体験百沢雄大ICONIC</v>
      </c>
    </row>
    <row r="96" spans="1:21" x14ac:dyDescent="0.3">
      <c r="A96">
        <f>VLOOKUP(Serve[[#This Row],[No用]],SetNo[[No.用]:[vlookup 用]],2,FALSE)</f>
        <v>88</v>
      </c>
      <c r="B96">
        <f>IF(A95&lt;&gt;Serve[[#This Row],[No]],1,B95+1)</f>
        <v>1</v>
      </c>
      <c r="C96" t="s">
        <v>108</v>
      </c>
      <c r="D96" t="s">
        <v>89</v>
      </c>
      <c r="E96" t="s">
        <v>90</v>
      </c>
      <c r="F96" t="s">
        <v>78</v>
      </c>
      <c r="G96" t="s">
        <v>91</v>
      </c>
      <c r="H96" t="s">
        <v>71</v>
      </c>
      <c r="I96">
        <v>1</v>
      </c>
      <c r="J96" t="s">
        <v>215</v>
      </c>
      <c r="K96" s="3" t="s">
        <v>194</v>
      </c>
      <c r="L96" s="3" t="s">
        <v>183</v>
      </c>
      <c r="M96">
        <v>41</v>
      </c>
      <c r="N96">
        <v>0</v>
      </c>
      <c r="O96">
        <v>0</v>
      </c>
      <c r="P96">
        <v>0</v>
      </c>
      <c r="U96" t="str">
        <f>Serve[[#This Row],[服装]]&amp;Serve[[#This Row],[名前]]&amp;Serve[[#This Row],[レアリティ]]</f>
        <v>ユニフォーム照島游児ICONIC</v>
      </c>
    </row>
    <row r="97" spans="1:21" x14ac:dyDescent="0.3">
      <c r="A97">
        <f>VLOOKUP(Serve[[#This Row],[No用]],SetNo[[No.用]:[vlookup 用]],2,FALSE)</f>
        <v>88</v>
      </c>
      <c r="B97">
        <f>IF(A96&lt;&gt;Serve[[#This Row],[No]],1,B96+1)</f>
        <v>2</v>
      </c>
      <c r="C97" t="s">
        <v>108</v>
      </c>
      <c r="D97" t="s">
        <v>89</v>
      </c>
      <c r="E97" t="s">
        <v>90</v>
      </c>
      <c r="F97" t="s">
        <v>78</v>
      </c>
      <c r="G97" t="s">
        <v>91</v>
      </c>
      <c r="H97" t="s">
        <v>71</v>
      </c>
      <c r="I97">
        <v>1</v>
      </c>
      <c r="J97" t="s">
        <v>215</v>
      </c>
      <c r="K97" s="3" t="s">
        <v>194</v>
      </c>
      <c r="L97" s="3" t="s">
        <v>236</v>
      </c>
      <c r="M97">
        <v>51</v>
      </c>
      <c r="N97">
        <v>0</v>
      </c>
      <c r="O97">
        <v>61</v>
      </c>
      <c r="P97">
        <v>0</v>
      </c>
      <c r="U97" t="str">
        <f>Serve[[#This Row],[服装]]&amp;Serve[[#This Row],[名前]]&amp;Serve[[#This Row],[レアリティ]]</f>
        <v>ユニフォーム照島游児ICONIC</v>
      </c>
    </row>
    <row r="98" spans="1:21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149</v>
      </c>
      <c r="D98" t="s">
        <v>89</v>
      </c>
      <c r="E98" t="s">
        <v>77</v>
      </c>
      <c r="F98" t="s">
        <v>78</v>
      </c>
      <c r="G98" t="s">
        <v>91</v>
      </c>
      <c r="H98" t="s">
        <v>71</v>
      </c>
      <c r="I98">
        <v>1</v>
      </c>
      <c r="J98" t="s">
        <v>215</v>
      </c>
      <c r="K98" s="3" t="s">
        <v>194</v>
      </c>
      <c r="L98" s="3" t="s">
        <v>183</v>
      </c>
      <c r="M98">
        <v>41</v>
      </c>
      <c r="N98">
        <v>0</v>
      </c>
      <c r="O98">
        <v>0</v>
      </c>
      <c r="P98">
        <v>0</v>
      </c>
      <c r="U98" t="str">
        <f>Serve[[#This Row],[服装]]&amp;Serve[[#This Row],[名前]]&amp;Serve[[#This Row],[レアリティ]]</f>
        <v>制服照島游児ICONIC</v>
      </c>
    </row>
    <row r="99" spans="1:21" x14ac:dyDescent="0.3">
      <c r="A99">
        <f>VLOOKUP(Serve[[#This Row],[No用]],SetNo[[No.用]:[vlookup 用]],2,FALSE)</f>
        <v>89</v>
      </c>
      <c r="B99">
        <f>IF(A98&lt;&gt;Serve[[#This Row],[No]],1,B98+1)</f>
        <v>2</v>
      </c>
      <c r="C99" t="s">
        <v>149</v>
      </c>
      <c r="D99" t="s">
        <v>89</v>
      </c>
      <c r="E99" t="s">
        <v>77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236</v>
      </c>
      <c r="M99">
        <v>51</v>
      </c>
      <c r="N99">
        <v>0</v>
      </c>
      <c r="O99">
        <v>61</v>
      </c>
      <c r="P99">
        <v>0</v>
      </c>
      <c r="U99" t="str">
        <f>Serve[[#This Row],[服装]]&amp;Serve[[#This Row],[名前]]&amp;Serve[[#This Row],[レアリティ]]</f>
        <v>制服照島游児ICONIC</v>
      </c>
    </row>
    <row r="100" spans="1:21" x14ac:dyDescent="0.3">
      <c r="A100">
        <f>VLOOKUP(Serve[[#This Row],[No用]],SetNo[[No.用]:[vlookup 用]],2,FALSE)</f>
        <v>90</v>
      </c>
      <c r="B100">
        <f>IF(A99&lt;&gt;Serve[[#This Row],[No]],1,B99+1)</f>
        <v>1</v>
      </c>
      <c r="C100" t="s">
        <v>108</v>
      </c>
      <c r="D100" t="s">
        <v>92</v>
      </c>
      <c r="E100" t="s">
        <v>90</v>
      </c>
      <c r="F100" t="s">
        <v>82</v>
      </c>
      <c r="G100" t="s">
        <v>91</v>
      </c>
      <c r="H100" t="s">
        <v>71</v>
      </c>
      <c r="I100">
        <v>1</v>
      </c>
      <c r="J100" t="s">
        <v>215</v>
      </c>
      <c r="K100" s="3" t="s">
        <v>237</v>
      </c>
      <c r="L100" s="3" t="s">
        <v>172</v>
      </c>
      <c r="M100">
        <v>26</v>
      </c>
      <c r="N100">
        <v>0</v>
      </c>
      <c r="O100">
        <v>0</v>
      </c>
      <c r="P100">
        <v>0</v>
      </c>
      <c r="U100" t="str">
        <f>Serve[[#This Row],[服装]]&amp;Serve[[#This Row],[名前]]&amp;Serve[[#This Row],[レアリティ]]</f>
        <v>ユニフォーム母畑和馬ICONIC</v>
      </c>
    </row>
    <row r="101" spans="1:21" x14ac:dyDescent="0.3">
      <c r="A101">
        <f>VLOOKUP(Serve[[#This Row],[No用]],SetNo[[No.用]:[vlookup 用]],2,FALSE)</f>
        <v>91</v>
      </c>
      <c r="B101">
        <f>IF(A100&lt;&gt;Serve[[#This Row],[No]],1,B100+1)</f>
        <v>1</v>
      </c>
      <c r="C101" t="s">
        <v>108</v>
      </c>
      <c r="D101" t="s">
        <v>93</v>
      </c>
      <c r="E101" t="s">
        <v>73</v>
      </c>
      <c r="F101" t="s">
        <v>74</v>
      </c>
      <c r="G101" t="s">
        <v>91</v>
      </c>
      <c r="H101" t="s">
        <v>71</v>
      </c>
      <c r="I101">
        <v>1</v>
      </c>
      <c r="J101" t="s">
        <v>215</v>
      </c>
      <c r="K101" s="3" t="s">
        <v>233</v>
      </c>
      <c r="L101" s="3" t="s">
        <v>172</v>
      </c>
      <c r="M101">
        <v>28</v>
      </c>
      <c r="N101">
        <v>0</v>
      </c>
      <c r="O101">
        <v>0</v>
      </c>
      <c r="P101">
        <v>0</v>
      </c>
      <c r="U101" t="str">
        <f>Serve[[#This Row],[服装]]&amp;Serve[[#This Row],[名前]]&amp;Serve[[#This Row],[レアリティ]]</f>
        <v>ユニフォーム二岐丈晴ICONIC</v>
      </c>
    </row>
    <row r="102" spans="1:21" x14ac:dyDescent="0.3">
      <c r="A102">
        <f>VLOOKUP(Serve[[#This Row],[No用]],SetNo[[No.用]:[vlookup 用]],2,FALSE)</f>
        <v>92</v>
      </c>
      <c r="B102">
        <f>IF(A101&lt;&gt;Serve[[#This Row],[No]],1,B101+1)</f>
        <v>1</v>
      </c>
      <c r="C102" t="s">
        <v>149</v>
      </c>
      <c r="D102" t="s">
        <v>93</v>
      </c>
      <c r="E102" t="s">
        <v>90</v>
      </c>
      <c r="F102" t="s">
        <v>74</v>
      </c>
      <c r="G102" t="s">
        <v>91</v>
      </c>
      <c r="H102" t="s">
        <v>71</v>
      </c>
      <c r="I102">
        <v>1</v>
      </c>
      <c r="J102" t="s">
        <v>215</v>
      </c>
      <c r="K102" s="3" t="s">
        <v>233</v>
      </c>
      <c r="L102" s="3" t="s">
        <v>188</v>
      </c>
      <c r="M102">
        <v>31</v>
      </c>
      <c r="N102">
        <v>0</v>
      </c>
      <c r="O102">
        <v>0</v>
      </c>
      <c r="P102">
        <v>0</v>
      </c>
      <c r="U102" t="str">
        <f>Serve[[#This Row],[服装]]&amp;Serve[[#This Row],[名前]]&amp;Serve[[#This Row],[レアリティ]]</f>
        <v>制服二岐丈晴ICONIC</v>
      </c>
    </row>
    <row r="103" spans="1:21" x14ac:dyDescent="0.3">
      <c r="A103">
        <f>VLOOKUP(Serve[[#This Row],[No用]],SetNo[[No.用]:[vlookup 用]],2,FALSE)</f>
        <v>93</v>
      </c>
      <c r="B103">
        <f>IF(A102&lt;&gt;Serve[[#This Row],[No]],1,B102+1)</f>
        <v>1</v>
      </c>
      <c r="C103" t="s">
        <v>108</v>
      </c>
      <c r="D103" t="s">
        <v>99</v>
      </c>
      <c r="E103" t="s">
        <v>73</v>
      </c>
      <c r="F103" t="s">
        <v>78</v>
      </c>
      <c r="G103" t="s">
        <v>91</v>
      </c>
      <c r="H103" t="s">
        <v>71</v>
      </c>
      <c r="I103">
        <v>1</v>
      </c>
      <c r="J103" t="s">
        <v>215</v>
      </c>
      <c r="K103" s="3" t="s">
        <v>233</v>
      </c>
      <c r="L103" s="3" t="s">
        <v>172</v>
      </c>
      <c r="M103">
        <v>27</v>
      </c>
      <c r="N103">
        <v>0</v>
      </c>
      <c r="O103">
        <v>0</v>
      </c>
      <c r="P103">
        <v>0</v>
      </c>
      <c r="U103" t="str">
        <f>Serve[[#This Row],[服装]]&amp;Serve[[#This Row],[名前]]&amp;Serve[[#This Row],[レアリティ]]</f>
        <v>ユニフォーム沼尻凛太郎ICONIC</v>
      </c>
    </row>
    <row r="104" spans="1:21" x14ac:dyDescent="0.3">
      <c r="A104">
        <f>VLOOKUP(Serve[[#This Row],[No用]],SetNo[[No.用]:[vlookup 用]],2,FALSE)</f>
        <v>94</v>
      </c>
      <c r="B104">
        <f>IF(A103&lt;&gt;Serve[[#This Row],[No]],1,B103+1)</f>
        <v>1</v>
      </c>
      <c r="C104" t="s">
        <v>108</v>
      </c>
      <c r="D104" t="s">
        <v>94</v>
      </c>
      <c r="E104" t="s">
        <v>90</v>
      </c>
      <c r="F104" t="s">
        <v>82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172</v>
      </c>
      <c r="M104">
        <v>26</v>
      </c>
      <c r="N104">
        <v>0</v>
      </c>
      <c r="O104">
        <v>0</v>
      </c>
      <c r="P104">
        <v>0</v>
      </c>
      <c r="U104" t="str">
        <f>Serve[[#This Row],[服装]]&amp;Serve[[#This Row],[名前]]&amp;Serve[[#This Row],[レアリティ]]</f>
        <v>ユニフォーム飯坂信義ICONIC</v>
      </c>
    </row>
    <row r="105" spans="1:21" x14ac:dyDescent="0.3">
      <c r="A105">
        <f>VLOOKUP(Serve[[#This Row],[No用]],SetNo[[No.用]:[vlookup 用]],2,FALSE)</f>
        <v>95</v>
      </c>
      <c r="B105">
        <f>IF(A104&lt;&gt;Serve[[#This Row],[No]],1,B104+1)</f>
        <v>1</v>
      </c>
      <c r="C105" t="s">
        <v>108</v>
      </c>
      <c r="D105" t="s">
        <v>95</v>
      </c>
      <c r="E105" t="s">
        <v>90</v>
      </c>
      <c r="F105" t="s">
        <v>78</v>
      </c>
      <c r="G105" t="s">
        <v>91</v>
      </c>
      <c r="H105" t="s">
        <v>71</v>
      </c>
      <c r="I105">
        <v>1</v>
      </c>
      <c r="J105" t="s">
        <v>215</v>
      </c>
      <c r="K105" s="3" t="s">
        <v>237</v>
      </c>
      <c r="L105" s="3" t="s">
        <v>172</v>
      </c>
      <c r="M105">
        <v>27</v>
      </c>
      <c r="N105">
        <v>0</v>
      </c>
      <c r="O105">
        <v>0</v>
      </c>
      <c r="P105">
        <v>0</v>
      </c>
      <c r="U105" t="str">
        <f>Serve[[#This Row],[服装]]&amp;Serve[[#This Row],[名前]]&amp;Serve[[#This Row],[レアリティ]]</f>
        <v>ユニフォーム東山勝道ICONIC</v>
      </c>
    </row>
    <row r="106" spans="1:21" x14ac:dyDescent="0.3">
      <c r="A106">
        <f>VLOOKUP(Serve[[#This Row],[No用]],SetNo[[No.用]:[vlookup 用]],2,FALSE)</f>
        <v>96</v>
      </c>
      <c r="B106">
        <f>IF(A105&lt;&gt;Serve[[#This Row],[No]],1,B105+1)</f>
        <v>1</v>
      </c>
      <c r="C106" t="s">
        <v>108</v>
      </c>
      <c r="D106" t="s">
        <v>96</v>
      </c>
      <c r="E106" t="s">
        <v>90</v>
      </c>
      <c r="F106" t="s">
        <v>80</v>
      </c>
      <c r="G106" t="s">
        <v>91</v>
      </c>
      <c r="H106" t="s">
        <v>71</v>
      </c>
      <c r="I106">
        <v>1</v>
      </c>
      <c r="J106" t="s">
        <v>215</v>
      </c>
      <c r="K106" s="3"/>
      <c r="L106" s="3"/>
      <c r="M106">
        <v>0</v>
      </c>
      <c r="N106">
        <v>0</v>
      </c>
      <c r="O106">
        <v>0</v>
      </c>
      <c r="P106">
        <v>0</v>
      </c>
      <c r="U106" t="str">
        <f>Serve[[#This Row],[服装]]&amp;Serve[[#This Row],[名前]]&amp;Serve[[#This Row],[レアリティ]]</f>
        <v>ユニフォーム土湯新ICONIC</v>
      </c>
    </row>
    <row r="107" spans="1:21" x14ac:dyDescent="0.3">
      <c r="A107">
        <f>VLOOKUP(Serve[[#This Row],[No用]],SetNo[[No.用]:[vlookup 用]],2,FALSE)</f>
        <v>97</v>
      </c>
      <c r="B107">
        <f>IF(A106&lt;&gt;Serve[[#This Row],[No]],1,B106+1)</f>
        <v>1</v>
      </c>
      <c r="C107" t="s">
        <v>108</v>
      </c>
      <c r="D107" t="s">
        <v>100</v>
      </c>
      <c r="E107" t="s">
        <v>77</v>
      </c>
      <c r="F107" t="s">
        <v>78</v>
      </c>
      <c r="G107" t="s">
        <v>130</v>
      </c>
      <c r="H107" t="s">
        <v>71</v>
      </c>
      <c r="I107">
        <v>1</v>
      </c>
      <c r="J107" t="s">
        <v>215</v>
      </c>
      <c r="K107" s="3" t="s">
        <v>194</v>
      </c>
      <c r="L107" s="3" t="s">
        <v>172</v>
      </c>
      <c r="M107">
        <v>35</v>
      </c>
      <c r="N107">
        <v>0</v>
      </c>
      <c r="O107">
        <v>0</v>
      </c>
      <c r="P107">
        <v>0</v>
      </c>
      <c r="U107" t="str">
        <f>Serve[[#This Row],[服装]]&amp;Serve[[#This Row],[名前]]&amp;Serve[[#This Row],[レアリティ]]</f>
        <v>ユニフォーム中島猛ICONIC</v>
      </c>
    </row>
    <row r="108" spans="1:21" x14ac:dyDescent="0.3">
      <c r="A108">
        <f>VLOOKUP(Serve[[#This Row],[No用]],SetNo[[No.用]:[vlookup 用]],2,FALSE)</f>
        <v>98</v>
      </c>
      <c r="B108">
        <f>IF(A107&lt;&gt;Serve[[#This Row],[No]],1,B107+1)</f>
        <v>1</v>
      </c>
      <c r="C108" t="s">
        <v>108</v>
      </c>
      <c r="D108" t="s">
        <v>101</v>
      </c>
      <c r="E108" t="s">
        <v>90</v>
      </c>
      <c r="F108" t="s">
        <v>78</v>
      </c>
      <c r="G108" t="s">
        <v>130</v>
      </c>
      <c r="H108" t="s">
        <v>71</v>
      </c>
      <c r="I108">
        <v>1</v>
      </c>
      <c r="J108" t="s">
        <v>215</v>
      </c>
      <c r="K108" s="3" t="s">
        <v>233</v>
      </c>
      <c r="L108" s="3" t="s">
        <v>172</v>
      </c>
      <c r="M108">
        <v>25</v>
      </c>
      <c r="N108">
        <v>0</v>
      </c>
      <c r="O108">
        <v>0</v>
      </c>
      <c r="P108">
        <v>0</v>
      </c>
      <c r="U108" t="str">
        <f>Serve[[#This Row],[服装]]&amp;Serve[[#This Row],[名前]]&amp;Serve[[#This Row],[レアリティ]]</f>
        <v>ユニフォーム白石優希ICONIC</v>
      </c>
    </row>
    <row r="109" spans="1:21" x14ac:dyDescent="0.3">
      <c r="A109">
        <f>VLOOKUP(Serve[[#This Row],[No用]],SetNo[[No.用]:[vlookup 用]],2,FALSE)</f>
        <v>99</v>
      </c>
      <c r="B109">
        <f>IF(A108&lt;&gt;Serve[[#This Row],[No]],1,B108+1)</f>
        <v>1</v>
      </c>
      <c r="C109" t="s">
        <v>108</v>
      </c>
      <c r="D109" t="s">
        <v>102</v>
      </c>
      <c r="E109" t="s">
        <v>77</v>
      </c>
      <c r="F109" t="s">
        <v>74</v>
      </c>
      <c r="G109" t="s">
        <v>130</v>
      </c>
      <c r="H109" t="s">
        <v>71</v>
      </c>
      <c r="I109">
        <v>1</v>
      </c>
      <c r="J109" t="s">
        <v>215</v>
      </c>
      <c r="K109" s="3" t="s">
        <v>401</v>
      </c>
      <c r="L109" s="3" t="s">
        <v>172</v>
      </c>
      <c r="M109">
        <v>13</v>
      </c>
      <c r="N109">
        <v>0</v>
      </c>
      <c r="O109">
        <v>0</v>
      </c>
      <c r="P109">
        <v>0</v>
      </c>
      <c r="U109" t="str">
        <f>Serve[[#This Row],[服装]]&amp;Serve[[#This Row],[名前]]&amp;Serve[[#This Row],[レアリティ]]</f>
        <v>ユニフォーム花山一雅ICONIC</v>
      </c>
    </row>
    <row r="110" spans="1:21" x14ac:dyDescent="0.3">
      <c r="A110">
        <f>VLOOKUP(Serve[[#This Row],[No用]],SetNo[[No.用]:[vlookup 用]],2,FALSE)</f>
        <v>100</v>
      </c>
      <c r="B110">
        <f>IF(A109&lt;&gt;Serve[[#This Row],[No]],1,B109+1)</f>
        <v>1</v>
      </c>
      <c r="C110" t="s">
        <v>108</v>
      </c>
      <c r="D110" t="s">
        <v>103</v>
      </c>
      <c r="E110" t="s">
        <v>77</v>
      </c>
      <c r="F110" t="s">
        <v>82</v>
      </c>
      <c r="G110" t="s">
        <v>130</v>
      </c>
      <c r="H110" t="s">
        <v>71</v>
      </c>
      <c r="I110">
        <v>1</v>
      </c>
      <c r="J110" t="s">
        <v>215</v>
      </c>
      <c r="K110" s="3" t="s">
        <v>237</v>
      </c>
      <c r="L110" s="3" t="s">
        <v>172</v>
      </c>
      <c r="M110">
        <v>25</v>
      </c>
      <c r="N110">
        <v>0</v>
      </c>
      <c r="O110">
        <v>0</v>
      </c>
      <c r="P110">
        <v>0</v>
      </c>
      <c r="U110" t="str">
        <f>Serve[[#This Row],[服装]]&amp;Serve[[#This Row],[名前]]&amp;Serve[[#This Row],[レアリティ]]</f>
        <v>ユニフォーム鳴子哲平ICONIC</v>
      </c>
    </row>
    <row r="111" spans="1:21" x14ac:dyDescent="0.3">
      <c r="A111">
        <f>VLOOKUP(Serve[[#This Row],[No用]],SetNo[[No.用]:[vlookup 用]],2,FALSE)</f>
        <v>101</v>
      </c>
      <c r="B111">
        <f>IF(A110&lt;&gt;Serve[[#This Row],[No]],1,B110+1)</f>
        <v>1</v>
      </c>
      <c r="C111" t="s">
        <v>108</v>
      </c>
      <c r="D111" t="s">
        <v>104</v>
      </c>
      <c r="E111" t="s">
        <v>77</v>
      </c>
      <c r="F111" t="s">
        <v>80</v>
      </c>
      <c r="G111" t="s">
        <v>130</v>
      </c>
      <c r="H111" t="s">
        <v>71</v>
      </c>
      <c r="I111">
        <v>1</v>
      </c>
      <c r="J111" t="s">
        <v>215</v>
      </c>
      <c r="K111" s="3"/>
      <c r="L111" s="3"/>
      <c r="M111">
        <v>0</v>
      </c>
      <c r="N111">
        <v>0</v>
      </c>
      <c r="O111">
        <v>0</v>
      </c>
      <c r="P111">
        <v>0</v>
      </c>
      <c r="U111" t="str">
        <f>Serve[[#This Row],[服装]]&amp;Serve[[#This Row],[名前]]&amp;Serve[[#This Row],[レアリティ]]</f>
        <v>ユニフォーム秋保和光ICONIC</v>
      </c>
    </row>
    <row r="112" spans="1:21" x14ac:dyDescent="0.3">
      <c r="A112">
        <f>VLOOKUP(Serve[[#This Row],[No用]],SetNo[[No.用]:[vlookup 用]],2,FALSE)</f>
        <v>102</v>
      </c>
      <c r="B112">
        <f>IF(A111&lt;&gt;Serve[[#This Row],[No]],1,B111+1)</f>
        <v>1</v>
      </c>
      <c r="C112" t="s">
        <v>108</v>
      </c>
      <c r="D112" t="s">
        <v>105</v>
      </c>
      <c r="E112" t="s">
        <v>77</v>
      </c>
      <c r="F112" t="s">
        <v>82</v>
      </c>
      <c r="G112" t="s">
        <v>130</v>
      </c>
      <c r="H112" t="s">
        <v>71</v>
      </c>
      <c r="I112">
        <v>1</v>
      </c>
      <c r="J112" t="s">
        <v>215</v>
      </c>
      <c r="K112" s="3" t="s">
        <v>233</v>
      </c>
      <c r="L112" s="3" t="s">
        <v>172</v>
      </c>
      <c r="M112">
        <v>24</v>
      </c>
      <c r="N112">
        <v>0</v>
      </c>
      <c r="O112">
        <v>0</v>
      </c>
      <c r="P112">
        <v>0</v>
      </c>
      <c r="U112" t="str">
        <f>Serve[[#This Row],[服装]]&amp;Serve[[#This Row],[名前]]&amp;Serve[[#This Row],[レアリティ]]</f>
        <v>ユニフォーム松島剛ICONIC</v>
      </c>
    </row>
    <row r="113" spans="1:21" x14ac:dyDescent="0.3">
      <c r="A113">
        <f>VLOOKUP(Serve[[#This Row],[No用]],SetNo[[No.用]:[vlookup 用]],2,FALSE)</f>
        <v>103</v>
      </c>
      <c r="B113">
        <f>IF(A112&lt;&gt;Serve[[#This Row],[No]],1,B112+1)</f>
        <v>1</v>
      </c>
      <c r="C113" t="s">
        <v>108</v>
      </c>
      <c r="D113" t="s">
        <v>106</v>
      </c>
      <c r="E113" t="s">
        <v>77</v>
      </c>
      <c r="F113" t="s">
        <v>78</v>
      </c>
      <c r="G113" t="s">
        <v>130</v>
      </c>
      <c r="H113" t="s">
        <v>71</v>
      </c>
      <c r="I113">
        <v>1</v>
      </c>
      <c r="J113" t="s">
        <v>215</v>
      </c>
      <c r="K113" s="3" t="s">
        <v>194</v>
      </c>
      <c r="L113" s="3" t="s">
        <v>183</v>
      </c>
      <c r="M113">
        <v>32</v>
      </c>
      <c r="N113">
        <v>0</v>
      </c>
      <c r="O113">
        <v>0</v>
      </c>
      <c r="P113">
        <v>0</v>
      </c>
      <c r="U113" t="str">
        <f>Serve[[#This Row],[服装]]&amp;Serve[[#This Row],[名前]]&amp;Serve[[#This Row],[レアリティ]]</f>
        <v>ユニフォーム川渡瞬己ICONIC</v>
      </c>
    </row>
    <row r="114" spans="1:21" x14ac:dyDescent="0.3">
      <c r="A114">
        <f>VLOOKUP(Serve[[#This Row],[No用]],SetNo[[No.用]:[vlookup 用]],2,FALSE)</f>
        <v>104</v>
      </c>
      <c r="B114">
        <f>IF(A113&lt;&gt;Serve[[#This Row],[No]],1,B113+1)</f>
        <v>1</v>
      </c>
      <c r="C114" t="s">
        <v>108</v>
      </c>
      <c r="D114" t="s">
        <v>109</v>
      </c>
      <c r="E114" t="s">
        <v>73</v>
      </c>
      <c r="F114" t="s">
        <v>78</v>
      </c>
      <c r="G114" t="s">
        <v>118</v>
      </c>
      <c r="H114" t="s">
        <v>71</v>
      </c>
      <c r="I114">
        <v>1</v>
      </c>
      <c r="J114" t="s">
        <v>215</v>
      </c>
      <c r="K114" s="3" t="s">
        <v>700</v>
      </c>
      <c r="L114" s="3" t="s">
        <v>172</v>
      </c>
      <c r="M114">
        <v>36</v>
      </c>
      <c r="N114">
        <v>0</v>
      </c>
      <c r="O114">
        <v>0</v>
      </c>
      <c r="P114">
        <v>0</v>
      </c>
      <c r="U114" t="str">
        <f>Serve[[#This Row],[服装]]&amp;Serve[[#This Row],[名前]]&amp;Serve[[#This Row],[レアリティ]]</f>
        <v>ユニフォーム牛島若利ICONIC</v>
      </c>
    </row>
    <row r="115" spans="1:21" x14ac:dyDescent="0.3">
      <c r="A115">
        <f>VLOOKUP(Serve[[#This Row],[No用]],SetNo[[No.用]:[vlookup 用]],2,FALSE)</f>
        <v>105</v>
      </c>
      <c r="B115">
        <f>IF(A114&lt;&gt;Serve[[#This Row],[No]],1,B114+1)</f>
        <v>1</v>
      </c>
      <c r="C115" t="s">
        <v>116</v>
      </c>
      <c r="D115" t="s">
        <v>109</v>
      </c>
      <c r="E115" t="s">
        <v>90</v>
      </c>
      <c r="F115" t="s">
        <v>78</v>
      </c>
      <c r="G115" t="s">
        <v>118</v>
      </c>
      <c r="H115" t="s">
        <v>71</v>
      </c>
      <c r="I115">
        <v>1</v>
      </c>
      <c r="J115" t="s">
        <v>215</v>
      </c>
      <c r="K115" s="3" t="s">
        <v>700</v>
      </c>
      <c r="L115" s="3" t="s">
        <v>183</v>
      </c>
      <c r="M115">
        <v>41</v>
      </c>
      <c r="N115">
        <v>0</v>
      </c>
      <c r="O115">
        <v>0</v>
      </c>
      <c r="P115">
        <v>0</v>
      </c>
      <c r="U115" t="str">
        <f>Serve[[#This Row],[服装]]&amp;Serve[[#This Row],[名前]]&amp;Serve[[#This Row],[レアリティ]]</f>
        <v>水着牛島若利ICONIC</v>
      </c>
    </row>
    <row r="116" spans="1:21" x14ac:dyDescent="0.3">
      <c r="A116">
        <f>VLOOKUP(Serve[[#This Row],[No用]],SetNo[[No.用]:[vlookup 用]],2,FALSE)</f>
        <v>105</v>
      </c>
      <c r="B116">
        <f>IF(A115&lt;&gt;Serve[[#This Row],[No]],1,B115+1)</f>
        <v>2</v>
      </c>
      <c r="C116" t="s">
        <v>116</v>
      </c>
      <c r="D116" t="s">
        <v>109</v>
      </c>
      <c r="E116" t="s">
        <v>90</v>
      </c>
      <c r="F116" t="s">
        <v>78</v>
      </c>
      <c r="G116" t="s">
        <v>118</v>
      </c>
      <c r="H116" t="s">
        <v>71</v>
      </c>
      <c r="I116">
        <v>1</v>
      </c>
      <c r="J116" t="s">
        <v>215</v>
      </c>
      <c r="K116" s="3" t="s">
        <v>194</v>
      </c>
      <c r="L116" s="3" t="s">
        <v>236</v>
      </c>
      <c r="M116">
        <v>51</v>
      </c>
      <c r="N116">
        <v>0</v>
      </c>
      <c r="O116">
        <v>61</v>
      </c>
      <c r="P116">
        <v>0</v>
      </c>
      <c r="U116" t="str">
        <f>Serve[[#This Row],[服装]]&amp;Serve[[#This Row],[名前]]&amp;Serve[[#This Row],[レアリティ]]</f>
        <v>水着牛島若利ICONIC</v>
      </c>
    </row>
    <row r="117" spans="1:21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110</v>
      </c>
      <c r="E117" t="s">
        <v>73</v>
      </c>
      <c r="F117" t="s">
        <v>82</v>
      </c>
      <c r="G117" t="s">
        <v>118</v>
      </c>
      <c r="H117" t="s">
        <v>71</v>
      </c>
      <c r="I117">
        <v>1</v>
      </c>
      <c r="J117" t="s">
        <v>215</v>
      </c>
      <c r="K117" s="3" t="s">
        <v>233</v>
      </c>
      <c r="L117" s="3" t="s">
        <v>172</v>
      </c>
      <c r="M117">
        <v>27</v>
      </c>
      <c r="N117">
        <v>0</v>
      </c>
      <c r="O117">
        <v>0</v>
      </c>
      <c r="P117">
        <v>0</v>
      </c>
      <c r="U117" t="str">
        <f>Serve[[#This Row],[服装]]&amp;Serve[[#This Row],[名前]]&amp;Serve[[#This Row],[レアリティ]]</f>
        <v>ユニフォーム天童覚ICONIC</v>
      </c>
    </row>
    <row r="118" spans="1:21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116</v>
      </c>
      <c r="D118" t="s">
        <v>110</v>
      </c>
      <c r="E118" t="s">
        <v>90</v>
      </c>
      <c r="F118" t="s">
        <v>82</v>
      </c>
      <c r="G118" t="s">
        <v>118</v>
      </c>
      <c r="H118" t="s">
        <v>71</v>
      </c>
      <c r="I118">
        <v>1</v>
      </c>
      <c r="J118" t="s">
        <v>215</v>
      </c>
      <c r="K118" s="3" t="s">
        <v>233</v>
      </c>
      <c r="L118" s="3" t="s">
        <v>172</v>
      </c>
      <c r="M118">
        <v>27</v>
      </c>
      <c r="N118">
        <v>0</v>
      </c>
      <c r="O118">
        <v>0</v>
      </c>
      <c r="P118">
        <v>0</v>
      </c>
      <c r="U118" t="str">
        <f>Serve[[#This Row],[服装]]&amp;Serve[[#This Row],[名前]]&amp;Serve[[#This Row],[レアリティ]]</f>
        <v>水着天童覚ICONIC</v>
      </c>
    </row>
    <row r="119" spans="1:21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111</v>
      </c>
      <c r="E119" t="s">
        <v>77</v>
      </c>
      <c r="F119" t="s">
        <v>78</v>
      </c>
      <c r="G119" t="s">
        <v>118</v>
      </c>
      <c r="H119" t="s">
        <v>71</v>
      </c>
      <c r="I119">
        <v>1</v>
      </c>
      <c r="J119" t="s">
        <v>215</v>
      </c>
      <c r="K119" s="3" t="s">
        <v>194</v>
      </c>
      <c r="L119" s="3" t="s">
        <v>183</v>
      </c>
      <c r="M119">
        <v>39</v>
      </c>
      <c r="N119">
        <v>0</v>
      </c>
      <c r="O119">
        <v>0</v>
      </c>
      <c r="P119">
        <v>0</v>
      </c>
      <c r="U119" t="str">
        <f>Serve[[#This Row],[服装]]&amp;Serve[[#This Row],[名前]]&amp;Serve[[#This Row],[レアリティ]]</f>
        <v>ユニフォーム五色工ICONIC</v>
      </c>
    </row>
    <row r="120" spans="1:21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s="3" t="s">
        <v>718</v>
      </c>
      <c r="D120" t="s">
        <v>111</v>
      </c>
      <c r="E120" s="3" t="s">
        <v>73</v>
      </c>
      <c r="F120" t="s">
        <v>78</v>
      </c>
      <c r="G120" t="s">
        <v>118</v>
      </c>
      <c r="H120" t="s">
        <v>71</v>
      </c>
      <c r="I120">
        <v>1</v>
      </c>
      <c r="J120" t="s">
        <v>215</v>
      </c>
      <c r="K120" s="3" t="s">
        <v>194</v>
      </c>
      <c r="L120" s="3" t="s">
        <v>183</v>
      </c>
      <c r="M120">
        <v>39</v>
      </c>
      <c r="N120">
        <v>0</v>
      </c>
      <c r="O120">
        <v>0</v>
      </c>
      <c r="P120">
        <v>0</v>
      </c>
      <c r="U120" t="str">
        <f>Serve[[#This Row],[服装]]&amp;Serve[[#This Row],[名前]]&amp;Serve[[#This Row],[レアリティ]]</f>
        <v>職業体験五色工ICONIC</v>
      </c>
    </row>
    <row r="121" spans="1:21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108</v>
      </c>
      <c r="D121" t="s">
        <v>112</v>
      </c>
      <c r="E121" t="s">
        <v>73</v>
      </c>
      <c r="F121" t="s">
        <v>74</v>
      </c>
      <c r="G121" t="s">
        <v>118</v>
      </c>
      <c r="H121" t="s">
        <v>71</v>
      </c>
      <c r="I121">
        <v>1</v>
      </c>
      <c r="J121" t="s">
        <v>215</v>
      </c>
      <c r="K121" t="s">
        <v>408</v>
      </c>
      <c r="L121" t="s">
        <v>289</v>
      </c>
      <c r="M121">
        <v>36</v>
      </c>
      <c r="N121">
        <v>0</v>
      </c>
      <c r="O121">
        <v>0</v>
      </c>
      <c r="P121">
        <v>0</v>
      </c>
      <c r="U121" t="str">
        <f>Serve[[#This Row],[服装]]&amp;Serve[[#This Row],[名前]]&amp;Serve[[#This Row],[レアリティ]]</f>
        <v>ユニフォーム白布賢二郎ICONIC</v>
      </c>
    </row>
    <row r="122" spans="1:21" x14ac:dyDescent="0.3">
      <c r="A122">
        <f>VLOOKUP(Serve[[#This Row],[No用]],SetNo[[No.用]:[vlookup 用]],2,FALSE)</f>
        <v>111</v>
      </c>
      <c r="B122">
        <f>IF(A121&lt;&gt;Serve[[#This Row],[No]],1,B121+1)</f>
        <v>1</v>
      </c>
      <c r="C122" t="s">
        <v>406</v>
      </c>
      <c r="D122" t="s">
        <v>407</v>
      </c>
      <c r="E122" t="s">
        <v>24</v>
      </c>
      <c r="F122" t="s">
        <v>31</v>
      </c>
      <c r="G122" t="s">
        <v>158</v>
      </c>
      <c r="H122" t="s">
        <v>71</v>
      </c>
      <c r="I122">
        <v>1</v>
      </c>
      <c r="J122" t="s">
        <v>10</v>
      </c>
      <c r="K122" t="s">
        <v>408</v>
      </c>
      <c r="L122" t="s">
        <v>289</v>
      </c>
      <c r="M122">
        <v>36</v>
      </c>
      <c r="N122">
        <v>0</v>
      </c>
      <c r="O122">
        <v>0</v>
      </c>
      <c r="P122">
        <v>0</v>
      </c>
      <c r="U122" t="str">
        <f>Serve[[#This Row],[服装]]&amp;Serve[[#This Row],[名前]]&amp;Serve[[#This Row],[レアリティ]]</f>
        <v>探偵白布賢二郎ICONIC</v>
      </c>
    </row>
    <row r="123" spans="1:21" x14ac:dyDescent="0.3">
      <c r="A123">
        <f>VLOOKUP(Serve[[#This Row],[No用]],SetNo[[No.用]:[vlookup 用]],2,FALSE)</f>
        <v>112</v>
      </c>
      <c r="B123">
        <f>IF(A122&lt;&gt;Serve[[#This Row],[No]],1,B122+1)</f>
        <v>1</v>
      </c>
      <c r="C123" t="s">
        <v>108</v>
      </c>
      <c r="D123" t="s">
        <v>113</v>
      </c>
      <c r="E123" t="s">
        <v>73</v>
      </c>
      <c r="F123" t="s">
        <v>78</v>
      </c>
      <c r="G123" t="s">
        <v>118</v>
      </c>
      <c r="H123" t="s">
        <v>71</v>
      </c>
      <c r="I123">
        <v>1</v>
      </c>
      <c r="J123" t="s">
        <v>215</v>
      </c>
      <c r="K123" s="3" t="s">
        <v>194</v>
      </c>
      <c r="L123" s="3" t="s">
        <v>188</v>
      </c>
      <c r="M123">
        <v>34</v>
      </c>
      <c r="N123">
        <v>0</v>
      </c>
      <c r="O123">
        <v>0</v>
      </c>
      <c r="P123">
        <v>0</v>
      </c>
      <c r="U123" t="str">
        <f>Serve[[#This Row],[服装]]&amp;Serve[[#This Row],[名前]]&amp;Serve[[#This Row],[レアリティ]]</f>
        <v>ユニフォーム大平獅音ICONIC</v>
      </c>
    </row>
    <row r="124" spans="1:21" x14ac:dyDescent="0.3">
      <c r="A124">
        <f>VLOOKUP(Serve[[#This Row],[No用]],SetNo[[No.用]:[vlookup 用]],2,FALSE)</f>
        <v>113</v>
      </c>
      <c r="B124">
        <f>IF(A123&lt;&gt;Serve[[#This Row],[No]],1,B123+1)</f>
        <v>1</v>
      </c>
      <c r="C124" t="s">
        <v>108</v>
      </c>
      <c r="D124" t="s">
        <v>114</v>
      </c>
      <c r="E124" t="s">
        <v>73</v>
      </c>
      <c r="F124" t="s">
        <v>82</v>
      </c>
      <c r="G124" t="s">
        <v>118</v>
      </c>
      <c r="H124" t="s">
        <v>71</v>
      </c>
      <c r="I124">
        <v>1</v>
      </c>
      <c r="J124" t="s">
        <v>215</v>
      </c>
      <c r="K124" s="3" t="s">
        <v>233</v>
      </c>
      <c r="L124" s="3" t="s">
        <v>172</v>
      </c>
      <c r="M124">
        <v>26</v>
      </c>
      <c r="N124">
        <v>0</v>
      </c>
      <c r="O124">
        <v>0</v>
      </c>
      <c r="P124">
        <v>0</v>
      </c>
      <c r="U124" t="str">
        <f>Serve[[#This Row],[服装]]&amp;Serve[[#This Row],[名前]]&amp;Serve[[#This Row],[レアリティ]]</f>
        <v>ユニフォーム川西太一ICONIC</v>
      </c>
    </row>
    <row r="125" spans="1:21" x14ac:dyDescent="0.3">
      <c r="A125">
        <f>VLOOKUP(Serve[[#This Row],[No用]],SetNo[[No.用]:[vlookup 用]],2,FALSE)</f>
        <v>114</v>
      </c>
      <c r="B125">
        <f>IF(A124&lt;&gt;Serve[[#This Row],[No]],1,B124+1)</f>
        <v>1</v>
      </c>
      <c r="C125" t="s">
        <v>108</v>
      </c>
      <c r="D125" s="3" t="s">
        <v>677</v>
      </c>
      <c r="E125" t="s">
        <v>73</v>
      </c>
      <c r="F125" t="s">
        <v>74</v>
      </c>
      <c r="G125" t="s">
        <v>118</v>
      </c>
      <c r="H125" t="s">
        <v>71</v>
      </c>
      <c r="I125">
        <v>1</v>
      </c>
      <c r="J125" t="s">
        <v>215</v>
      </c>
      <c r="K125" s="3" t="s">
        <v>233</v>
      </c>
      <c r="L125" s="3" t="s">
        <v>188</v>
      </c>
      <c r="M125">
        <v>29</v>
      </c>
      <c r="N125">
        <v>0</v>
      </c>
      <c r="O125">
        <v>0</v>
      </c>
      <c r="P125">
        <v>0</v>
      </c>
      <c r="U125" t="str">
        <f>Serve[[#This Row],[服装]]&amp;Serve[[#This Row],[名前]]&amp;Serve[[#This Row],[レアリティ]]</f>
        <v>ユニフォーム瀬見英太ICONIC</v>
      </c>
    </row>
    <row r="126" spans="1:21" x14ac:dyDescent="0.3">
      <c r="A126">
        <f>VLOOKUP(Serve[[#This Row],[No用]],SetNo[[No.用]:[vlookup 用]],2,FALSE)</f>
        <v>114</v>
      </c>
      <c r="B126">
        <f>IF(A125&lt;&gt;Serve[[#This Row],[No]],1,B125+1)</f>
        <v>2</v>
      </c>
      <c r="C126" t="s">
        <v>108</v>
      </c>
      <c r="D126" s="3" t="s">
        <v>677</v>
      </c>
      <c r="E126" t="s">
        <v>73</v>
      </c>
      <c r="F126" t="s">
        <v>74</v>
      </c>
      <c r="G126" t="s">
        <v>118</v>
      </c>
      <c r="H126" t="s">
        <v>71</v>
      </c>
      <c r="I126">
        <v>1</v>
      </c>
      <c r="J126" t="s">
        <v>215</v>
      </c>
      <c r="K126" s="3" t="s">
        <v>194</v>
      </c>
      <c r="L126" s="3" t="s">
        <v>236</v>
      </c>
      <c r="M126">
        <v>49</v>
      </c>
      <c r="N126">
        <v>0</v>
      </c>
      <c r="O126">
        <v>59</v>
      </c>
      <c r="P126">
        <v>0</v>
      </c>
      <c r="U126" t="str">
        <f>Serve[[#This Row],[服装]]&amp;Serve[[#This Row],[名前]]&amp;Serve[[#This Row],[レアリティ]]</f>
        <v>ユニフォーム瀬見英太ICONIC</v>
      </c>
    </row>
    <row r="127" spans="1:21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115</v>
      </c>
      <c r="E127" t="s">
        <v>73</v>
      </c>
      <c r="F127" t="s">
        <v>80</v>
      </c>
      <c r="G127" t="s">
        <v>118</v>
      </c>
      <c r="H127" t="s">
        <v>71</v>
      </c>
      <c r="I127">
        <v>1</v>
      </c>
      <c r="J127" t="s">
        <v>215</v>
      </c>
      <c r="M127">
        <v>0</v>
      </c>
      <c r="N127">
        <v>0</v>
      </c>
      <c r="O127">
        <v>0</v>
      </c>
      <c r="P127">
        <v>0</v>
      </c>
      <c r="U127" t="str">
        <f>Serve[[#This Row],[服装]]&amp;Serve[[#This Row],[名前]]&amp;Serve[[#This Row],[レアリティ]]</f>
        <v>ユニフォーム山形隼人ICONIC</v>
      </c>
    </row>
    <row r="128" spans="1:21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196</v>
      </c>
      <c r="E128" t="s">
        <v>77</v>
      </c>
      <c r="F128" t="s">
        <v>74</v>
      </c>
      <c r="G128" t="s">
        <v>195</v>
      </c>
      <c r="H128" t="s">
        <v>71</v>
      </c>
      <c r="I128">
        <v>1</v>
      </c>
      <c r="J128" t="s">
        <v>215</v>
      </c>
      <c r="K128" s="3" t="s">
        <v>194</v>
      </c>
      <c r="L128" s="3" t="s">
        <v>183</v>
      </c>
      <c r="M128">
        <v>42</v>
      </c>
      <c r="N128">
        <v>0</v>
      </c>
      <c r="O128">
        <v>0</v>
      </c>
      <c r="P128">
        <v>0</v>
      </c>
      <c r="U128" t="str">
        <f>Serve[[#This Row],[服装]]&amp;Serve[[#This Row],[名前]]&amp;Serve[[#This Row],[レアリティ]]</f>
        <v>ユニフォーム宮侑ICONIC</v>
      </c>
    </row>
    <row r="129" spans="1:21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t="s">
        <v>197</v>
      </c>
      <c r="E129" t="s">
        <v>90</v>
      </c>
      <c r="F129" t="s">
        <v>78</v>
      </c>
      <c r="G129" t="s">
        <v>195</v>
      </c>
      <c r="H129" t="s">
        <v>71</v>
      </c>
      <c r="I129">
        <v>1</v>
      </c>
      <c r="J129" t="s">
        <v>215</v>
      </c>
      <c r="K129" s="3" t="s">
        <v>194</v>
      </c>
      <c r="L129" s="3" t="s">
        <v>172</v>
      </c>
      <c r="M129">
        <v>33</v>
      </c>
      <c r="N129">
        <v>0</v>
      </c>
      <c r="O129">
        <v>0</v>
      </c>
      <c r="P129">
        <v>0</v>
      </c>
      <c r="U129" t="str">
        <f>Serve[[#This Row],[服装]]&amp;Serve[[#This Row],[名前]]&amp;Serve[[#This Row],[レアリティ]]</f>
        <v>ユニフォーム宮治ICONIC</v>
      </c>
    </row>
    <row r="130" spans="1:21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198</v>
      </c>
      <c r="E130" t="s">
        <v>77</v>
      </c>
      <c r="F130" t="s">
        <v>82</v>
      </c>
      <c r="G130" t="s">
        <v>195</v>
      </c>
      <c r="H130" t="s">
        <v>71</v>
      </c>
      <c r="I130">
        <v>1</v>
      </c>
      <c r="J130" t="s">
        <v>215</v>
      </c>
      <c r="K130" s="3" t="s">
        <v>233</v>
      </c>
      <c r="L130" s="3" t="s">
        <v>172</v>
      </c>
      <c r="M130">
        <v>32</v>
      </c>
      <c r="N130">
        <v>0</v>
      </c>
      <c r="O130">
        <v>0</v>
      </c>
      <c r="P130">
        <v>0</v>
      </c>
      <c r="U130" t="str">
        <f>Serve[[#This Row],[服装]]&amp;Serve[[#This Row],[名前]]&amp;Serve[[#This Row],[レアリティ]]</f>
        <v>ユニフォーム角名倫太郎ICONIC</v>
      </c>
    </row>
    <row r="131" spans="1:21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t="s">
        <v>199</v>
      </c>
      <c r="E131" t="s">
        <v>77</v>
      </c>
      <c r="F131" t="s">
        <v>78</v>
      </c>
      <c r="G131" t="s">
        <v>195</v>
      </c>
      <c r="H131" t="s">
        <v>71</v>
      </c>
      <c r="I131">
        <v>1</v>
      </c>
      <c r="J131" t="s">
        <v>215</v>
      </c>
      <c r="K131" s="3" t="s">
        <v>233</v>
      </c>
      <c r="L131" s="3" t="s">
        <v>172</v>
      </c>
      <c r="M131">
        <v>28</v>
      </c>
      <c r="N131">
        <v>0</v>
      </c>
      <c r="O131">
        <v>0</v>
      </c>
      <c r="P131">
        <v>0</v>
      </c>
      <c r="U131" t="str">
        <f>Serve[[#This Row],[服装]]&amp;Serve[[#This Row],[名前]]&amp;Serve[[#This Row],[レアリティ]]</f>
        <v>ユニフォーム北信介ICONIC</v>
      </c>
    </row>
    <row r="132" spans="1:21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s="3" t="s">
        <v>680</v>
      </c>
      <c r="E132" t="s">
        <v>77</v>
      </c>
      <c r="F132" s="3" t="s">
        <v>78</v>
      </c>
      <c r="G132" t="s">
        <v>195</v>
      </c>
      <c r="H132" t="s">
        <v>71</v>
      </c>
      <c r="I132">
        <v>1</v>
      </c>
      <c r="J132" t="s">
        <v>215</v>
      </c>
      <c r="K132" s="3" t="s">
        <v>194</v>
      </c>
      <c r="L132" s="3" t="s">
        <v>172</v>
      </c>
      <c r="M132">
        <v>33</v>
      </c>
      <c r="N132">
        <v>0</v>
      </c>
      <c r="O132">
        <v>0</v>
      </c>
      <c r="P132">
        <v>0</v>
      </c>
      <c r="U132" t="str">
        <f>Serve[[#This Row],[服装]]&amp;Serve[[#This Row],[名前]]&amp;Serve[[#This Row],[レアリティ]]</f>
        <v>ユニフォーム尾白アランICONIC</v>
      </c>
    </row>
    <row r="133" spans="1:21" x14ac:dyDescent="0.3">
      <c r="A133">
        <f>VLOOKUP(Serve[[#This Row],[No用]],SetNo[[No.用]:[vlookup 用]],2,FALSE)</f>
        <v>121</v>
      </c>
      <c r="B133">
        <f>IF(A132&lt;&gt;Serve[[#This Row],[No]],1,B132+1)</f>
        <v>1</v>
      </c>
      <c r="C133" t="s">
        <v>108</v>
      </c>
      <c r="D133" s="3" t="s">
        <v>682</v>
      </c>
      <c r="E133" t="s">
        <v>77</v>
      </c>
      <c r="F133" s="3" t="s">
        <v>80</v>
      </c>
      <c r="G133" t="s">
        <v>195</v>
      </c>
      <c r="H133" t="s">
        <v>71</v>
      </c>
      <c r="I133">
        <v>1</v>
      </c>
      <c r="J133" t="s">
        <v>215</v>
      </c>
      <c r="M133">
        <v>0</v>
      </c>
      <c r="N133">
        <v>0</v>
      </c>
      <c r="O133">
        <v>0</v>
      </c>
      <c r="P133">
        <v>0</v>
      </c>
      <c r="U133" t="str">
        <f>Serve[[#This Row],[服装]]&amp;Serve[[#This Row],[名前]]&amp;Serve[[#This Row],[レアリティ]]</f>
        <v>ユニフォーム赤木路成ICONIC</v>
      </c>
    </row>
    <row r="134" spans="1:21" x14ac:dyDescent="0.3">
      <c r="A134">
        <f>VLOOKUP(Serve[[#This Row],[No用]],SetNo[[No.用]:[vlookup 用]],2,FALSE)</f>
        <v>122</v>
      </c>
      <c r="B134">
        <f>IF(A133&lt;&gt;Serve[[#This Row],[No]],1,B133+1)</f>
        <v>1</v>
      </c>
      <c r="C134" t="s">
        <v>108</v>
      </c>
      <c r="D134" s="3" t="s">
        <v>684</v>
      </c>
      <c r="E134" t="s">
        <v>77</v>
      </c>
      <c r="F134" s="3" t="s">
        <v>82</v>
      </c>
      <c r="G134" t="s">
        <v>195</v>
      </c>
      <c r="H134" t="s">
        <v>71</v>
      </c>
      <c r="I134">
        <v>1</v>
      </c>
      <c r="J134" t="s">
        <v>215</v>
      </c>
      <c r="K134" s="3" t="s">
        <v>237</v>
      </c>
      <c r="L134" s="3" t="s">
        <v>172</v>
      </c>
      <c r="M134">
        <v>26</v>
      </c>
      <c r="N134">
        <v>0</v>
      </c>
      <c r="O134">
        <v>0</v>
      </c>
      <c r="P134">
        <v>0</v>
      </c>
      <c r="U134" t="str">
        <f>Serve[[#This Row],[服装]]&amp;Serve[[#This Row],[名前]]&amp;Serve[[#This Row],[レアリティ]]</f>
        <v>ユニフォーム大耳練ICONIC</v>
      </c>
    </row>
    <row r="135" spans="1:21" x14ac:dyDescent="0.3">
      <c r="A135">
        <f>VLOOKUP(Serve[[#This Row],[No用]],SetNo[[No.用]:[vlookup 用]],2,FALSE)</f>
        <v>123</v>
      </c>
      <c r="B135">
        <f>IF(A134&lt;&gt;Serve[[#This Row],[No]],1,B134+1)</f>
        <v>1</v>
      </c>
      <c r="C135" t="s">
        <v>108</v>
      </c>
      <c r="D135" s="3" t="s">
        <v>686</v>
      </c>
      <c r="E135" t="s">
        <v>77</v>
      </c>
      <c r="F135" s="3" t="s">
        <v>78</v>
      </c>
      <c r="G135" t="s">
        <v>195</v>
      </c>
      <c r="H135" t="s">
        <v>71</v>
      </c>
      <c r="I135">
        <v>1</v>
      </c>
      <c r="J135" t="s">
        <v>215</v>
      </c>
      <c r="K135" s="3" t="s">
        <v>194</v>
      </c>
      <c r="L135" s="3" t="s">
        <v>183</v>
      </c>
      <c r="M135">
        <v>38</v>
      </c>
      <c r="N135">
        <v>0</v>
      </c>
      <c r="O135">
        <v>0</v>
      </c>
      <c r="P135">
        <v>0</v>
      </c>
      <c r="U135" t="str">
        <f>Serve[[#This Row],[服装]]&amp;Serve[[#This Row],[名前]]&amp;Serve[[#This Row],[レアリティ]]</f>
        <v>ユニフォーム理石平介ICONIC</v>
      </c>
    </row>
    <row r="136" spans="1:21" x14ac:dyDescent="0.3">
      <c r="A136">
        <f>VLOOKUP(Serve[[#This Row],[No用]],SetNo[[No.用]:[vlookup 用]],2,FALSE)</f>
        <v>123</v>
      </c>
      <c r="B136">
        <f>IF(A135&lt;&gt;Serve[[#This Row],[No]],1,B135+1)</f>
        <v>2</v>
      </c>
      <c r="C136" t="s">
        <v>108</v>
      </c>
      <c r="D136" s="3" t="s">
        <v>686</v>
      </c>
      <c r="E136" t="s">
        <v>77</v>
      </c>
      <c r="F136" s="3" t="s">
        <v>78</v>
      </c>
      <c r="G136" t="s">
        <v>195</v>
      </c>
      <c r="H136" t="s">
        <v>71</v>
      </c>
      <c r="I136">
        <v>1</v>
      </c>
      <c r="J136" t="s">
        <v>215</v>
      </c>
      <c r="K136" s="3" t="s">
        <v>194</v>
      </c>
      <c r="L136" s="3" t="s">
        <v>236</v>
      </c>
      <c r="M136">
        <v>44</v>
      </c>
      <c r="N136">
        <v>0</v>
      </c>
      <c r="O136">
        <v>54</v>
      </c>
      <c r="P136">
        <v>0</v>
      </c>
      <c r="U136" t="str">
        <f>Serve[[#This Row],[服装]]&amp;Serve[[#This Row],[名前]]&amp;Serve[[#This Row],[レアリティ]]</f>
        <v>ユニフォーム理石平介ICONIC</v>
      </c>
    </row>
    <row r="137" spans="1:21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t="s">
        <v>108</v>
      </c>
      <c r="D137" t="s">
        <v>122</v>
      </c>
      <c r="E137" t="s">
        <v>90</v>
      </c>
      <c r="F137" t="s">
        <v>78</v>
      </c>
      <c r="G137" t="s">
        <v>128</v>
      </c>
      <c r="H137" t="s">
        <v>71</v>
      </c>
      <c r="I137">
        <v>1</v>
      </c>
      <c r="J137" t="s">
        <v>215</v>
      </c>
      <c r="K137" s="3" t="s">
        <v>194</v>
      </c>
      <c r="L137" s="3" t="s">
        <v>183</v>
      </c>
      <c r="M137">
        <v>38</v>
      </c>
      <c r="N137">
        <v>0</v>
      </c>
      <c r="O137">
        <v>0</v>
      </c>
      <c r="P137">
        <v>0</v>
      </c>
      <c r="U137" t="str">
        <f>Serve[[#This Row],[服装]]&amp;Serve[[#This Row],[名前]]&amp;Serve[[#This Row],[レアリティ]]</f>
        <v>ユニフォーム木兎光太郎ICONIC</v>
      </c>
    </row>
    <row r="138" spans="1:21" x14ac:dyDescent="0.3">
      <c r="A138">
        <f>VLOOKUP(Serve[[#This Row],[No用]],SetNo[[No.用]:[vlookup 用]],2,FALSE)</f>
        <v>125</v>
      </c>
      <c r="B138">
        <f>IF(A137&lt;&gt;Serve[[#This Row],[No]],1,B137+1)</f>
        <v>1</v>
      </c>
      <c r="C138" t="s">
        <v>150</v>
      </c>
      <c r="D138" t="s">
        <v>122</v>
      </c>
      <c r="E138" t="s">
        <v>77</v>
      </c>
      <c r="F138" t="s">
        <v>78</v>
      </c>
      <c r="G138" t="s">
        <v>128</v>
      </c>
      <c r="H138" t="s">
        <v>71</v>
      </c>
      <c r="I138">
        <v>1</v>
      </c>
      <c r="J138" t="s">
        <v>215</v>
      </c>
      <c r="K138" s="3" t="s">
        <v>194</v>
      </c>
      <c r="L138" s="3" t="s">
        <v>183</v>
      </c>
      <c r="M138">
        <v>38</v>
      </c>
      <c r="N138">
        <v>0</v>
      </c>
      <c r="O138">
        <v>0</v>
      </c>
      <c r="P138">
        <v>0</v>
      </c>
      <c r="U138" t="str">
        <f>Serve[[#This Row],[服装]]&amp;Serve[[#This Row],[名前]]&amp;Serve[[#This Row],[レアリティ]]</f>
        <v>夏祭り木兎光太郎ICONIC</v>
      </c>
    </row>
    <row r="139" spans="1:21" x14ac:dyDescent="0.3">
      <c r="A139">
        <f>VLOOKUP(Serve[[#This Row],[No用]],SetNo[[No.用]:[vlookup 用]],2,FALSE)</f>
        <v>126</v>
      </c>
      <c r="B139">
        <f>IF(A138&lt;&gt;Serve[[#This Row],[No]],1,B138+1)</f>
        <v>1</v>
      </c>
      <c r="C139" t="s">
        <v>108</v>
      </c>
      <c r="D139" t="s">
        <v>123</v>
      </c>
      <c r="E139" t="s">
        <v>90</v>
      </c>
      <c r="F139" t="s">
        <v>78</v>
      </c>
      <c r="G139" t="s">
        <v>128</v>
      </c>
      <c r="H139" t="s">
        <v>71</v>
      </c>
      <c r="I139">
        <v>1</v>
      </c>
      <c r="J139" t="s">
        <v>215</v>
      </c>
      <c r="K139" s="3" t="s">
        <v>233</v>
      </c>
      <c r="L139" s="3" t="s">
        <v>172</v>
      </c>
      <c r="M139">
        <v>28</v>
      </c>
      <c r="N139">
        <v>0</v>
      </c>
      <c r="O139">
        <v>0</v>
      </c>
      <c r="P139">
        <v>0</v>
      </c>
      <c r="U139" t="str">
        <f>Serve[[#This Row],[服装]]&amp;Serve[[#This Row],[名前]]&amp;Serve[[#This Row],[レアリティ]]</f>
        <v>ユニフォーム木葉秋紀ICONIC</v>
      </c>
    </row>
    <row r="140" spans="1:21" x14ac:dyDescent="0.3">
      <c r="A140">
        <f>VLOOKUP(Serve[[#This Row],[No用]],SetNo[[No.用]:[vlookup 用]],2,FALSE)</f>
        <v>127</v>
      </c>
      <c r="B140">
        <f>IF(A139&lt;&gt;Serve[[#This Row],[No]],1,B139+1)</f>
        <v>1</v>
      </c>
      <c r="C140" s="3" t="s">
        <v>400</v>
      </c>
      <c r="D140" t="s">
        <v>123</v>
      </c>
      <c r="E140" s="3" t="s">
        <v>77</v>
      </c>
      <c r="F140" t="s">
        <v>78</v>
      </c>
      <c r="G140" t="s">
        <v>128</v>
      </c>
      <c r="H140" t="s">
        <v>71</v>
      </c>
      <c r="I140">
        <v>1</v>
      </c>
      <c r="J140" t="s">
        <v>215</v>
      </c>
      <c r="K140" s="3" t="s">
        <v>233</v>
      </c>
      <c r="L140" s="3" t="s">
        <v>172</v>
      </c>
      <c r="M140">
        <v>28</v>
      </c>
      <c r="N140">
        <v>0</v>
      </c>
      <c r="O140">
        <v>0</v>
      </c>
      <c r="P140">
        <v>0</v>
      </c>
      <c r="U140" t="str">
        <f>Serve[[#This Row],[服装]]&amp;Serve[[#This Row],[名前]]&amp;Serve[[#This Row],[レアリティ]]</f>
        <v>探偵木葉秋紀ICONIC</v>
      </c>
    </row>
    <row r="141" spans="1:21" x14ac:dyDescent="0.3">
      <c r="A141">
        <f>VLOOKUP(Serve[[#This Row],[No用]],SetNo[[No.用]:[vlookup 用]],2,FALSE)</f>
        <v>128</v>
      </c>
      <c r="B141">
        <f>IF(A140&lt;&gt;Serve[[#This Row],[No]],1,B140+1)</f>
        <v>1</v>
      </c>
      <c r="C141" t="s">
        <v>108</v>
      </c>
      <c r="D141" t="s">
        <v>124</v>
      </c>
      <c r="E141" t="s">
        <v>90</v>
      </c>
      <c r="F141" t="s">
        <v>78</v>
      </c>
      <c r="G141" t="s">
        <v>128</v>
      </c>
      <c r="H141" t="s">
        <v>71</v>
      </c>
      <c r="I141">
        <v>1</v>
      </c>
      <c r="J141" t="s">
        <v>215</v>
      </c>
      <c r="K141" s="3" t="s">
        <v>233</v>
      </c>
      <c r="L141" s="3" t="s">
        <v>172</v>
      </c>
      <c r="M141">
        <v>28</v>
      </c>
      <c r="N141">
        <v>0</v>
      </c>
      <c r="O141">
        <v>0</v>
      </c>
      <c r="P141">
        <v>0</v>
      </c>
      <c r="U141" t="str">
        <f>Serve[[#This Row],[服装]]&amp;Serve[[#This Row],[名前]]&amp;Serve[[#This Row],[レアリティ]]</f>
        <v>ユニフォーム猿杙大和ICONIC</v>
      </c>
    </row>
    <row r="142" spans="1:21" x14ac:dyDescent="0.3">
      <c r="A142">
        <f>VLOOKUP(Serve[[#This Row],[No用]],SetNo[[No.用]:[vlookup 用]],2,FALSE)</f>
        <v>129</v>
      </c>
      <c r="B142">
        <f>IF(A141&lt;&gt;Serve[[#This Row],[No]],1,B141+1)</f>
        <v>1</v>
      </c>
      <c r="C142" t="s">
        <v>108</v>
      </c>
      <c r="D142" t="s">
        <v>125</v>
      </c>
      <c r="E142" t="s">
        <v>90</v>
      </c>
      <c r="F142" t="s">
        <v>80</v>
      </c>
      <c r="G142" t="s">
        <v>128</v>
      </c>
      <c r="H142" t="s">
        <v>71</v>
      </c>
      <c r="I142">
        <v>1</v>
      </c>
      <c r="J142" t="s">
        <v>215</v>
      </c>
      <c r="K142" s="3"/>
      <c r="L142" s="3"/>
      <c r="M142">
        <v>0</v>
      </c>
      <c r="N142">
        <v>0</v>
      </c>
      <c r="O142">
        <v>0</v>
      </c>
      <c r="P142">
        <v>0</v>
      </c>
      <c r="U142" t="str">
        <f>Serve[[#This Row],[服装]]&amp;Serve[[#This Row],[名前]]&amp;Serve[[#This Row],[レアリティ]]</f>
        <v>ユニフォーム小見春樹ICONIC</v>
      </c>
    </row>
    <row r="143" spans="1:21" x14ac:dyDescent="0.3">
      <c r="A143">
        <f>VLOOKUP(Serve[[#This Row],[No用]],SetNo[[No.用]:[vlookup 用]],2,FALSE)</f>
        <v>130</v>
      </c>
      <c r="B143">
        <f>IF(A142&lt;&gt;Serve[[#This Row],[No]],1,B142+1)</f>
        <v>1</v>
      </c>
      <c r="C143" t="s">
        <v>108</v>
      </c>
      <c r="D143" t="s">
        <v>126</v>
      </c>
      <c r="E143" t="s">
        <v>90</v>
      </c>
      <c r="F143" t="s">
        <v>82</v>
      </c>
      <c r="G143" t="s">
        <v>128</v>
      </c>
      <c r="H143" t="s">
        <v>71</v>
      </c>
      <c r="I143">
        <v>1</v>
      </c>
      <c r="J143" t="s">
        <v>215</v>
      </c>
      <c r="K143" s="3" t="s">
        <v>233</v>
      </c>
      <c r="L143" s="3" t="s">
        <v>172</v>
      </c>
      <c r="M143">
        <v>24</v>
      </c>
      <c r="N143">
        <v>0</v>
      </c>
      <c r="O143">
        <v>0</v>
      </c>
      <c r="P143">
        <v>0</v>
      </c>
      <c r="U143" t="str">
        <f>Serve[[#This Row],[服装]]&amp;Serve[[#This Row],[名前]]&amp;Serve[[#This Row],[レアリティ]]</f>
        <v>ユニフォーム尾長渉ICONIC</v>
      </c>
    </row>
    <row r="144" spans="1:21" x14ac:dyDescent="0.3">
      <c r="A144">
        <f>VLOOKUP(Serve[[#This Row],[No用]],SetNo[[No.用]:[vlookup 用]],2,FALSE)</f>
        <v>131</v>
      </c>
      <c r="B144">
        <f>IF(A143&lt;&gt;Serve[[#This Row],[No]],1,B143+1)</f>
        <v>1</v>
      </c>
      <c r="C144" t="s">
        <v>108</v>
      </c>
      <c r="D144" t="s">
        <v>127</v>
      </c>
      <c r="E144" t="s">
        <v>90</v>
      </c>
      <c r="F144" t="s">
        <v>82</v>
      </c>
      <c r="G144" t="s">
        <v>128</v>
      </c>
      <c r="H144" t="s">
        <v>71</v>
      </c>
      <c r="I144">
        <v>1</v>
      </c>
      <c r="J144" t="s">
        <v>215</v>
      </c>
      <c r="K144" s="3" t="s">
        <v>194</v>
      </c>
      <c r="L144" s="3" t="s">
        <v>183</v>
      </c>
      <c r="M144">
        <v>34</v>
      </c>
      <c r="N144">
        <v>0</v>
      </c>
      <c r="O144">
        <v>0</v>
      </c>
      <c r="P144">
        <v>0</v>
      </c>
      <c r="U144" t="str">
        <f>Serve[[#This Row],[服装]]&amp;Serve[[#This Row],[名前]]&amp;Serve[[#This Row],[レアリティ]]</f>
        <v>ユニフォーム鷲尾辰生ICONIC</v>
      </c>
    </row>
    <row r="145" spans="1:21" x14ac:dyDescent="0.3">
      <c r="A145">
        <f>VLOOKUP(Serve[[#This Row],[No用]],SetNo[[No.用]:[vlookup 用]],2,FALSE)</f>
        <v>132</v>
      </c>
      <c r="B145">
        <f>IF(A144&lt;&gt;Serve[[#This Row],[No]],1,B144+1)</f>
        <v>1</v>
      </c>
      <c r="C145" t="s">
        <v>108</v>
      </c>
      <c r="D145" t="s">
        <v>129</v>
      </c>
      <c r="E145" t="s">
        <v>73</v>
      </c>
      <c r="F145" t="s">
        <v>74</v>
      </c>
      <c r="G145" t="s">
        <v>128</v>
      </c>
      <c r="H145" t="s">
        <v>71</v>
      </c>
      <c r="I145">
        <v>1</v>
      </c>
      <c r="J145" t="s">
        <v>215</v>
      </c>
      <c r="K145" s="3" t="s">
        <v>237</v>
      </c>
      <c r="L145" s="3" t="s">
        <v>183</v>
      </c>
      <c r="M145">
        <v>35</v>
      </c>
      <c r="N145">
        <v>0</v>
      </c>
      <c r="O145">
        <v>0</v>
      </c>
      <c r="P145">
        <v>0</v>
      </c>
      <c r="U145" t="str">
        <f>Serve[[#This Row],[服装]]&amp;Serve[[#This Row],[名前]]&amp;Serve[[#This Row],[レアリティ]]</f>
        <v>ユニフォーム赤葦京治ICONIC</v>
      </c>
    </row>
    <row r="146" spans="1:21" x14ac:dyDescent="0.3">
      <c r="A146">
        <f>VLOOKUP(Serve[[#This Row],[No用]],SetNo[[No.用]:[vlookup 用]],2,FALSE)</f>
        <v>133</v>
      </c>
      <c r="B146">
        <f>IF(A145&lt;&gt;Serve[[#This Row],[No]],1,B145+1)</f>
        <v>1</v>
      </c>
      <c r="C146" t="s">
        <v>150</v>
      </c>
      <c r="D146" t="s">
        <v>129</v>
      </c>
      <c r="E146" t="s">
        <v>90</v>
      </c>
      <c r="F146" t="s">
        <v>74</v>
      </c>
      <c r="G146" t="s">
        <v>128</v>
      </c>
      <c r="H146" t="s">
        <v>71</v>
      </c>
      <c r="I146">
        <v>1</v>
      </c>
      <c r="J146" t="s">
        <v>215</v>
      </c>
      <c r="K146" s="3" t="s">
        <v>237</v>
      </c>
      <c r="L146" s="3" t="s">
        <v>183</v>
      </c>
      <c r="M146">
        <v>35</v>
      </c>
      <c r="N146">
        <v>0</v>
      </c>
      <c r="O146">
        <v>0</v>
      </c>
      <c r="P146">
        <v>0</v>
      </c>
      <c r="U146" t="str">
        <f>Serve[[#This Row],[服装]]&amp;Serve[[#This Row],[名前]]&amp;Serve[[#This Row],[レアリティ]]</f>
        <v>夏祭り赤葦京治ICONIC</v>
      </c>
    </row>
    <row r="147" spans="1:21" x14ac:dyDescent="0.3">
      <c r="A147">
        <f>VLOOKUP(Serve[[#This Row],[No用]],SetNo[[No.用]:[vlookup 用]],2,FALSE)</f>
        <v>134</v>
      </c>
      <c r="B147">
        <f>IF(A146&lt;&gt;Serve[[#This Row],[No]],1,B146+1)</f>
        <v>1</v>
      </c>
      <c r="C147" t="s">
        <v>108</v>
      </c>
      <c r="D147" t="s">
        <v>297</v>
      </c>
      <c r="E147" t="s">
        <v>77</v>
      </c>
      <c r="F147" t="s">
        <v>78</v>
      </c>
      <c r="G147" t="s">
        <v>134</v>
      </c>
      <c r="H147" t="s">
        <v>71</v>
      </c>
      <c r="I147">
        <v>1</v>
      </c>
      <c r="J147" t="s">
        <v>215</v>
      </c>
      <c r="K147" s="3" t="s">
        <v>194</v>
      </c>
      <c r="L147" s="3" t="s">
        <v>188</v>
      </c>
      <c r="M147">
        <v>35</v>
      </c>
      <c r="N147">
        <v>0</v>
      </c>
      <c r="O147">
        <v>0</v>
      </c>
      <c r="P147">
        <v>0</v>
      </c>
      <c r="U147" t="str">
        <f>Serve[[#This Row],[服装]]&amp;Serve[[#This Row],[名前]]&amp;Serve[[#This Row],[レアリティ]]</f>
        <v>ユニフォーム星海光来ICONIC</v>
      </c>
    </row>
    <row r="148" spans="1:21" x14ac:dyDescent="0.3">
      <c r="A148">
        <f>VLOOKUP(Serve[[#This Row],[No用]],SetNo[[No.用]:[vlookup 用]],2,FALSE)</f>
        <v>135</v>
      </c>
      <c r="B148">
        <f>IF(A147&lt;&gt;Serve[[#This Row],[No]],1,B147+1)</f>
        <v>1</v>
      </c>
      <c r="C148" t="s">
        <v>108</v>
      </c>
      <c r="D148" t="s">
        <v>133</v>
      </c>
      <c r="E148" t="s">
        <v>77</v>
      </c>
      <c r="F148" t="s">
        <v>82</v>
      </c>
      <c r="G148" t="s">
        <v>134</v>
      </c>
      <c r="H148" t="s">
        <v>71</v>
      </c>
      <c r="I148">
        <v>1</v>
      </c>
      <c r="J148" t="s">
        <v>215</v>
      </c>
      <c r="K148" s="3" t="s">
        <v>194</v>
      </c>
      <c r="L148" s="3" t="s">
        <v>172</v>
      </c>
      <c r="M148">
        <v>33</v>
      </c>
      <c r="N148">
        <v>0</v>
      </c>
      <c r="O148">
        <v>0</v>
      </c>
      <c r="P148">
        <v>0</v>
      </c>
      <c r="U148" t="str">
        <f>Serve[[#This Row],[服装]]&amp;Serve[[#This Row],[名前]]&amp;Serve[[#This Row],[レアリティ]]</f>
        <v>ユニフォーム昼神幸郎ICONIC</v>
      </c>
    </row>
    <row r="149" spans="1:21" x14ac:dyDescent="0.3">
      <c r="A149">
        <f>VLOOKUP(Serve[[#This Row],[No用]],SetNo[[No.用]:[vlookup 用]],2,FALSE)</f>
        <v>136</v>
      </c>
      <c r="B149">
        <f>IF(A148&lt;&gt;Serve[[#This Row],[No]],1,B148+1)</f>
        <v>1</v>
      </c>
      <c r="C149" t="s">
        <v>108</v>
      </c>
      <c r="D149" t="s">
        <v>131</v>
      </c>
      <c r="E149" t="s">
        <v>77</v>
      </c>
      <c r="F149" t="s">
        <v>78</v>
      </c>
      <c r="G149" t="s">
        <v>135</v>
      </c>
      <c r="H149" t="s">
        <v>71</v>
      </c>
      <c r="I149">
        <v>1</v>
      </c>
      <c r="J149" t="s">
        <v>215</v>
      </c>
      <c r="K149" s="3" t="s">
        <v>194</v>
      </c>
      <c r="L149" s="3" t="s">
        <v>172</v>
      </c>
      <c r="M149">
        <v>35</v>
      </c>
      <c r="N149">
        <v>0</v>
      </c>
      <c r="O149">
        <v>0</v>
      </c>
      <c r="P149">
        <v>0</v>
      </c>
      <c r="U149" t="str">
        <f>Serve[[#This Row],[服装]]&amp;Serve[[#This Row],[名前]]&amp;Serve[[#This Row],[レアリティ]]</f>
        <v>ユニフォーム佐久早聖臣ICONIC</v>
      </c>
    </row>
    <row r="150" spans="1:21" x14ac:dyDescent="0.3">
      <c r="A150">
        <f>VLOOKUP(Serve[[#This Row],[No用]],SetNo[[No.用]:[vlookup 用]],2,FALSE)</f>
        <v>137</v>
      </c>
      <c r="B150">
        <f>IF(A149&lt;&gt;Serve[[#This Row],[No]],1,B149+1)</f>
        <v>1</v>
      </c>
      <c r="C150" t="s">
        <v>108</v>
      </c>
      <c r="D150" t="s">
        <v>132</v>
      </c>
      <c r="E150" t="s">
        <v>77</v>
      </c>
      <c r="F150" t="s">
        <v>80</v>
      </c>
      <c r="G150" t="s">
        <v>135</v>
      </c>
      <c r="H150" t="s">
        <v>71</v>
      </c>
      <c r="I150">
        <v>1</v>
      </c>
      <c r="J150" t="s">
        <v>215</v>
      </c>
      <c r="M150">
        <v>0</v>
      </c>
      <c r="N150">
        <v>0</v>
      </c>
      <c r="O150">
        <v>0</v>
      </c>
      <c r="P150">
        <v>0</v>
      </c>
      <c r="U150" t="str">
        <f>Serve[[#This Row],[服装]]&amp;Serve[[#This Row],[名前]]&amp;Serve[[#This Row],[レアリティ]]</f>
        <v>ユニフォーム小森元也ICONIC</v>
      </c>
    </row>
    <row r="151" spans="1:21" x14ac:dyDescent="0.3">
      <c r="A151">
        <f>VLOOKUP(Serve[[#This Row],[No用]],SetNo[[No.用]:[vlookup 用]],2,FALSE)</f>
        <v>138</v>
      </c>
      <c r="B151">
        <f>IF(A150&lt;&gt;Serve[[#This Row],[No]],1,B150+1)</f>
        <v>1</v>
      </c>
      <c r="C151" t="s">
        <v>108</v>
      </c>
      <c r="D151" s="3" t="s">
        <v>702</v>
      </c>
      <c r="E151" s="3" t="s">
        <v>90</v>
      </c>
      <c r="F151" s="3" t="s">
        <v>78</v>
      </c>
      <c r="G151" s="3" t="s">
        <v>704</v>
      </c>
      <c r="H151" t="s">
        <v>71</v>
      </c>
      <c r="I151">
        <v>1</v>
      </c>
      <c r="J151" t="s">
        <v>215</v>
      </c>
      <c r="K151" s="3" t="s">
        <v>194</v>
      </c>
      <c r="L151" s="3" t="s">
        <v>172</v>
      </c>
      <c r="M151">
        <v>35</v>
      </c>
      <c r="N151">
        <v>0</v>
      </c>
      <c r="O151">
        <v>0</v>
      </c>
      <c r="P151">
        <v>0</v>
      </c>
      <c r="U151" t="str">
        <f>Serve[[#This Row],[服装]]&amp;Serve[[#This Row],[名前]]&amp;Serve[[#This Row],[レアリティ]]</f>
        <v>ユニフォーム大将優ICONIC</v>
      </c>
    </row>
    <row r="152" spans="1:21" x14ac:dyDescent="0.3">
      <c r="A152">
        <f>VLOOKUP(Serve[[#This Row],[No用]],SetNo[[No.用]:[vlookup 用]],2,FALSE)</f>
        <v>139</v>
      </c>
      <c r="B152">
        <f>IF(A151&lt;&gt;Serve[[#This Row],[No]],1,B151+1)</f>
        <v>1</v>
      </c>
      <c r="C152" t="s">
        <v>108</v>
      </c>
      <c r="D152" s="3" t="s">
        <v>707</v>
      </c>
      <c r="E152" s="3" t="s">
        <v>90</v>
      </c>
      <c r="F152" s="3" t="s">
        <v>78</v>
      </c>
      <c r="G152" s="3" t="s">
        <v>704</v>
      </c>
      <c r="H152" t="s">
        <v>71</v>
      </c>
      <c r="I152">
        <v>1</v>
      </c>
      <c r="J152" t="s">
        <v>215</v>
      </c>
      <c r="K152" s="3" t="s">
        <v>194</v>
      </c>
      <c r="L152" s="3" t="s">
        <v>183</v>
      </c>
      <c r="M152">
        <v>36</v>
      </c>
      <c r="N152">
        <v>0</v>
      </c>
      <c r="O152">
        <v>0</v>
      </c>
      <c r="P152">
        <v>0</v>
      </c>
      <c r="U152" t="str">
        <f>Serve[[#This Row],[服装]]&amp;Serve[[#This Row],[名前]]&amp;Serve[[#This Row],[レアリティ]]</f>
        <v>ユニフォーム沼井和馬ICONIC</v>
      </c>
    </row>
    <row r="153" spans="1:21" x14ac:dyDescent="0.3">
      <c r="A153">
        <f>VLOOKUP(Serve[[#This Row],[No用]],SetNo[[No.用]:[vlookup 用]],2,FALSE)</f>
        <v>139</v>
      </c>
      <c r="B153">
        <f>IF(A152&lt;&gt;Serve[[#This Row],[No]],1,B152+1)</f>
        <v>2</v>
      </c>
      <c r="C153" t="s">
        <v>108</v>
      </c>
      <c r="D153" s="3" t="s">
        <v>707</v>
      </c>
      <c r="E153" s="3" t="s">
        <v>90</v>
      </c>
      <c r="F153" s="3" t="s">
        <v>78</v>
      </c>
      <c r="G153" s="3" t="s">
        <v>704</v>
      </c>
      <c r="H153" t="s">
        <v>71</v>
      </c>
      <c r="I153">
        <v>1</v>
      </c>
      <c r="J153" t="s">
        <v>215</v>
      </c>
      <c r="K153" s="3" t="s">
        <v>194</v>
      </c>
      <c r="L153" s="3" t="s">
        <v>236</v>
      </c>
      <c r="M153">
        <v>47</v>
      </c>
      <c r="N153">
        <v>0</v>
      </c>
      <c r="O153">
        <v>57</v>
      </c>
      <c r="P153">
        <v>0</v>
      </c>
      <c r="U153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U795"/>
  <sheetViews>
    <sheetView workbookViewId="0">
      <selection activeCell="P2" sqref="P2:P795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2.109375" bestFit="1" customWidth="1"/>
    <col min="19" max="19" width="15.6640625" bestFit="1" customWidth="1"/>
    <col min="20" max="20" width="13.6640625" customWidth="1"/>
    <col min="21" max="21" width="6" hidden="1" customWidth="1"/>
    <col min="22" max="22" width="2.21875" customWidth="1"/>
  </cols>
  <sheetData>
    <row r="1" spans="1:21" x14ac:dyDescent="0.3">
      <c r="A1" t="s">
        <v>239</v>
      </c>
      <c r="B1" s="3" t="s">
        <v>924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292</v>
      </c>
      <c r="R1" t="s">
        <v>235</v>
      </c>
      <c r="S1" t="s">
        <v>214</v>
      </c>
      <c r="T1" t="s">
        <v>213</v>
      </c>
      <c r="U1" t="s">
        <v>238</v>
      </c>
    </row>
    <row r="2" spans="1:21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241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240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U2" t="str">
        <f>Receive[[#This Row],[服装]]&amp;Receive[[#This Row],[名前]]&amp;Receive[[#This Row],[レアリティ]]</f>
        <v>ユニフォーム日向翔陽ICONIC</v>
      </c>
    </row>
    <row r="3" spans="1:21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241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240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U3" t="str">
        <f>Receive[[#This Row],[服装]]&amp;Receive[[#This Row],[名前]]&amp;Receive[[#This Row],[レアリティ]]</f>
        <v>ユニフォーム日向翔陽ICONIC</v>
      </c>
    </row>
    <row r="4" spans="1:21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241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240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U4" t="str">
        <f>Receive[[#This Row],[服装]]&amp;Receive[[#This Row],[名前]]&amp;Receive[[#This Row],[レアリティ]]</f>
        <v>ユニフォーム日向翔陽ICONIC</v>
      </c>
    </row>
    <row r="5" spans="1:21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241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240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U5" t="str">
        <f>Receive[[#This Row],[服装]]&amp;Receive[[#This Row],[名前]]&amp;Receive[[#This Row],[レアリティ]]</f>
        <v>ユニフォーム日向翔陽ICONIC</v>
      </c>
    </row>
    <row r="6" spans="1:21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241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240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U6" t="str">
        <f>Receive[[#This Row],[服装]]&amp;Receive[[#This Row],[名前]]&amp;Receive[[#This Row],[レアリティ]]</f>
        <v>ユニフォーム日向翔陽ICONIC</v>
      </c>
    </row>
    <row r="7" spans="1:21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241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275</v>
      </c>
      <c r="L7" t="s">
        <v>276</v>
      </c>
      <c r="M7">
        <v>24</v>
      </c>
      <c r="N7">
        <v>0</v>
      </c>
      <c r="O7">
        <v>0</v>
      </c>
      <c r="P7">
        <v>0</v>
      </c>
      <c r="U7" t="str">
        <f>Receive[[#This Row],[服装]]&amp;Receive[[#This Row],[名前]]&amp;Receive[[#This Row],[レアリティ]]</f>
        <v>制服日向翔陽ICONIC</v>
      </c>
    </row>
    <row r="8" spans="1:21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241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277</v>
      </c>
      <c r="L8" t="s">
        <v>276</v>
      </c>
      <c r="M8">
        <v>28</v>
      </c>
      <c r="N8">
        <v>0</v>
      </c>
      <c r="O8">
        <v>0</v>
      </c>
      <c r="P8">
        <v>0</v>
      </c>
      <c r="U8" t="str">
        <f>Receive[[#This Row],[服装]]&amp;Receive[[#This Row],[名前]]&amp;Receive[[#This Row],[レアリティ]]</f>
        <v>制服日向翔陽ICONIC</v>
      </c>
    </row>
    <row r="9" spans="1:21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241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278</v>
      </c>
      <c r="L9" t="s">
        <v>276</v>
      </c>
      <c r="M9">
        <v>25</v>
      </c>
      <c r="N9">
        <v>0</v>
      </c>
      <c r="O9">
        <v>0</v>
      </c>
      <c r="P9">
        <v>0</v>
      </c>
      <c r="U9" t="str">
        <f>Receive[[#This Row],[服装]]&amp;Receive[[#This Row],[名前]]&amp;Receive[[#This Row],[レアリティ]]</f>
        <v>制服日向翔陽ICONIC</v>
      </c>
    </row>
    <row r="10" spans="1:21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241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279</v>
      </c>
      <c r="L10" t="s">
        <v>276</v>
      </c>
      <c r="M10">
        <v>25</v>
      </c>
      <c r="N10">
        <v>0</v>
      </c>
      <c r="O10">
        <v>0</v>
      </c>
      <c r="P10">
        <v>0</v>
      </c>
      <c r="U10" t="str">
        <f>Receive[[#This Row],[服装]]&amp;Receive[[#This Row],[名前]]&amp;Receive[[#This Row],[レアリティ]]</f>
        <v>制服日向翔陽ICONIC</v>
      </c>
    </row>
    <row r="11" spans="1:21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241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280</v>
      </c>
      <c r="L11" t="s">
        <v>276</v>
      </c>
      <c r="M11">
        <v>29</v>
      </c>
      <c r="N11">
        <v>0</v>
      </c>
      <c r="O11">
        <v>0</v>
      </c>
      <c r="P11">
        <v>0</v>
      </c>
      <c r="U11" t="str">
        <f>Receive[[#This Row],[服装]]&amp;Receive[[#This Row],[名前]]&amp;Receive[[#This Row],[レアリティ]]</f>
        <v>制服日向翔陽ICONIC</v>
      </c>
    </row>
    <row r="12" spans="1:21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241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275</v>
      </c>
      <c r="L12" t="s">
        <v>276</v>
      </c>
      <c r="M12">
        <v>24</v>
      </c>
      <c r="N12">
        <v>0</v>
      </c>
      <c r="O12">
        <v>0</v>
      </c>
      <c r="P12">
        <v>0</v>
      </c>
      <c r="U12" t="str">
        <f>Receive[[#This Row],[服装]]&amp;Receive[[#This Row],[名前]]&amp;Receive[[#This Row],[レアリティ]]</f>
        <v>夏祭り日向翔陽ICONIC</v>
      </c>
    </row>
    <row r="13" spans="1:21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241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277</v>
      </c>
      <c r="L13" t="s">
        <v>276</v>
      </c>
      <c r="M13">
        <v>28</v>
      </c>
      <c r="N13">
        <v>0</v>
      </c>
      <c r="O13">
        <v>0</v>
      </c>
      <c r="P13">
        <v>0</v>
      </c>
      <c r="U13" t="str">
        <f>Receive[[#This Row],[服装]]&amp;Receive[[#This Row],[名前]]&amp;Receive[[#This Row],[レアリティ]]</f>
        <v>夏祭り日向翔陽ICONIC</v>
      </c>
    </row>
    <row r="14" spans="1:21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241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278</v>
      </c>
      <c r="L14" t="s">
        <v>276</v>
      </c>
      <c r="M14">
        <v>25</v>
      </c>
      <c r="N14">
        <v>0</v>
      </c>
      <c r="O14">
        <v>0</v>
      </c>
      <c r="P14">
        <v>0</v>
      </c>
      <c r="U14" t="str">
        <f>Receive[[#This Row],[服装]]&amp;Receive[[#This Row],[名前]]&amp;Receive[[#This Row],[レアリティ]]</f>
        <v>夏祭り日向翔陽ICONIC</v>
      </c>
    </row>
    <row r="15" spans="1:21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241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279</v>
      </c>
      <c r="L15" t="s">
        <v>276</v>
      </c>
      <c r="M15">
        <v>25</v>
      </c>
      <c r="N15">
        <v>0</v>
      </c>
      <c r="O15">
        <v>0</v>
      </c>
      <c r="P15">
        <v>0</v>
      </c>
      <c r="U15" t="str">
        <f>Receive[[#This Row],[服装]]&amp;Receive[[#This Row],[名前]]&amp;Receive[[#This Row],[レアリティ]]</f>
        <v>夏祭り日向翔陽ICONIC</v>
      </c>
    </row>
    <row r="16" spans="1:21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241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280</v>
      </c>
      <c r="L16" t="s">
        <v>276</v>
      </c>
      <c r="M16">
        <v>29</v>
      </c>
      <c r="N16">
        <v>0</v>
      </c>
      <c r="O16">
        <v>0</v>
      </c>
      <c r="P16">
        <v>0</v>
      </c>
      <c r="U16" t="str">
        <f>Receive[[#This Row],[服装]]&amp;Receive[[#This Row],[名前]]&amp;Receive[[#This Row],[レアリティ]]</f>
        <v>夏祭り日向翔陽ICONIC</v>
      </c>
    </row>
    <row r="17" spans="1:21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240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U17" t="str">
        <f>Receive[[#This Row],[服装]]&amp;Receive[[#This Row],[名前]]&amp;Receive[[#This Row],[レアリティ]]</f>
        <v>ユニフォーム影山飛雄ICONIC</v>
      </c>
    </row>
    <row r="18" spans="1:21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240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U18" t="str">
        <f>Receive[[#This Row],[服装]]&amp;Receive[[#This Row],[名前]]&amp;Receive[[#This Row],[レアリティ]]</f>
        <v>ユニフォーム影山飛雄ICONIC</v>
      </c>
    </row>
    <row r="19" spans="1:21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240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U19" t="str">
        <f>Receive[[#This Row],[服装]]&amp;Receive[[#This Row],[名前]]&amp;Receive[[#This Row],[レアリティ]]</f>
        <v>ユニフォーム影山飛雄ICONIC</v>
      </c>
    </row>
    <row r="20" spans="1:21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240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U20" t="str">
        <f>Receive[[#This Row],[服装]]&amp;Receive[[#This Row],[名前]]&amp;Receive[[#This Row],[レアリティ]]</f>
        <v>ユニフォーム影山飛雄ICONIC</v>
      </c>
    </row>
    <row r="21" spans="1:21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240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U21" t="str">
        <f>Receive[[#This Row],[服装]]&amp;Receive[[#This Row],[名前]]&amp;Receive[[#This Row],[レアリティ]]</f>
        <v>ユニフォーム影山飛雄ICONIC</v>
      </c>
    </row>
    <row r="22" spans="1:21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240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U22" t="str">
        <f>Receive[[#This Row],[服装]]&amp;Receive[[#This Row],[名前]]&amp;Receive[[#This Row],[レアリティ]]</f>
        <v>制服影山飛雄ICONIC</v>
      </c>
    </row>
    <row r="23" spans="1:21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240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U23" t="str">
        <f>Receive[[#This Row],[服装]]&amp;Receive[[#This Row],[名前]]&amp;Receive[[#This Row],[レアリティ]]</f>
        <v>制服影山飛雄ICONIC</v>
      </c>
    </row>
    <row r="24" spans="1:21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240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U24" t="str">
        <f>Receive[[#This Row],[服装]]&amp;Receive[[#This Row],[名前]]&amp;Receive[[#This Row],[レアリティ]]</f>
        <v>制服影山飛雄ICONIC</v>
      </c>
    </row>
    <row r="25" spans="1:21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240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U25" t="str">
        <f>Receive[[#This Row],[服装]]&amp;Receive[[#This Row],[名前]]&amp;Receive[[#This Row],[レアリティ]]</f>
        <v>制服影山飛雄ICONIC</v>
      </c>
    </row>
    <row r="26" spans="1:21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240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U26" t="str">
        <f>Receive[[#This Row],[服装]]&amp;Receive[[#This Row],[名前]]&amp;Receive[[#This Row],[レアリティ]]</f>
        <v>制服影山飛雄ICONIC</v>
      </c>
    </row>
    <row r="27" spans="1:21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240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U27" t="str">
        <f>Receive[[#This Row],[服装]]&amp;Receive[[#This Row],[名前]]&amp;Receive[[#This Row],[レアリティ]]</f>
        <v>夏祭り影山飛雄ICONIC</v>
      </c>
    </row>
    <row r="28" spans="1:21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240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U28" t="str">
        <f>Receive[[#This Row],[服装]]&amp;Receive[[#This Row],[名前]]&amp;Receive[[#This Row],[レアリティ]]</f>
        <v>夏祭り影山飛雄ICONIC</v>
      </c>
    </row>
    <row r="29" spans="1:21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240</v>
      </c>
      <c r="K29" t="s">
        <v>242</v>
      </c>
      <c r="L29" t="s">
        <v>172</v>
      </c>
      <c r="M29">
        <v>26</v>
      </c>
      <c r="N29">
        <v>0</v>
      </c>
      <c r="O29">
        <v>0</v>
      </c>
      <c r="P29">
        <v>0</v>
      </c>
      <c r="U29" t="str">
        <f>Receive[[#This Row],[服装]]&amp;Receive[[#This Row],[名前]]&amp;Receive[[#This Row],[レアリティ]]</f>
        <v>夏祭り影山飛雄ICONIC</v>
      </c>
    </row>
    <row r="30" spans="1:21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240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U30" t="str">
        <f>Receive[[#This Row],[服装]]&amp;Receive[[#This Row],[名前]]&amp;Receive[[#This Row],[レアリティ]]</f>
        <v>夏祭り影山飛雄ICONIC</v>
      </c>
    </row>
    <row r="31" spans="1:21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240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U31" t="str">
        <f>Receive[[#This Row],[服装]]&amp;Receive[[#This Row],[名前]]&amp;Receive[[#This Row],[レアリティ]]</f>
        <v>夏祭り影山飛雄ICONIC</v>
      </c>
    </row>
    <row r="32" spans="1:21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240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U32" t="str">
        <f>Receive[[#This Row],[服装]]&amp;Receive[[#This Row],[名前]]&amp;Receive[[#This Row],[レアリティ]]</f>
        <v>夏祭り影山飛雄ICONIC</v>
      </c>
    </row>
    <row r="33" spans="1:21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240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U33" t="str">
        <f>Receive[[#This Row],[服装]]&amp;Receive[[#This Row],[名前]]&amp;Receive[[#This Row],[レアリティ]]</f>
        <v>ユニフォーム月島蛍ICONIC</v>
      </c>
    </row>
    <row r="34" spans="1:21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240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U34" t="str">
        <f>Receive[[#This Row],[服装]]&amp;Receive[[#This Row],[名前]]&amp;Receive[[#This Row],[レアリティ]]</f>
        <v>ユニフォーム月島蛍ICONIC</v>
      </c>
    </row>
    <row r="35" spans="1:21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240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U35" t="str">
        <f>Receive[[#This Row],[服装]]&amp;Receive[[#This Row],[名前]]&amp;Receive[[#This Row],[レアリティ]]</f>
        <v>ユニフォーム月島蛍ICONIC</v>
      </c>
    </row>
    <row r="36" spans="1:21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240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U36" t="str">
        <f>Receive[[#This Row],[服装]]&amp;Receive[[#This Row],[名前]]&amp;Receive[[#This Row],[レアリティ]]</f>
        <v>ユニフォーム月島蛍ICONIC</v>
      </c>
    </row>
    <row r="37" spans="1:21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240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U37" t="str">
        <f>Receive[[#This Row],[服装]]&amp;Receive[[#This Row],[名前]]&amp;Receive[[#This Row],[レアリティ]]</f>
        <v>ユニフォーム月島蛍ICONIC</v>
      </c>
    </row>
    <row r="38" spans="1:21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240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U38" t="str">
        <f>Receive[[#This Row],[服装]]&amp;Receive[[#This Row],[名前]]&amp;Receive[[#This Row],[レアリティ]]</f>
        <v>水着月島蛍ICONIC</v>
      </c>
    </row>
    <row r="39" spans="1:21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240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U39" t="str">
        <f>Receive[[#This Row],[服装]]&amp;Receive[[#This Row],[名前]]&amp;Receive[[#This Row],[レアリティ]]</f>
        <v>水着月島蛍ICONIC</v>
      </c>
    </row>
    <row r="40" spans="1:21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240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U40" t="str">
        <f>Receive[[#This Row],[服装]]&amp;Receive[[#This Row],[名前]]&amp;Receive[[#This Row],[レアリティ]]</f>
        <v>水着月島蛍ICONIC</v>
      </c>
    </row>
    <row r="41" spans="1:21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240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U41" t="str">
        <f>Receive[[#This Row],[服装]]&amp;Receive[[#This Row],[名前]]&amp;Receive[[#This Row],[レアリティ]]</f>
        <v>水着月島蛍ICONIC</v>
      </c>
    </row>
    <row r="42" spans="1:21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240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U42" t="str">
        <f>Receive[[#This Row],[服装]]&amp;Receive[[#This Row],[名前]]&amp;Receive[[#This Row],[レアリティ]]</f>
        <v>水着月島蛍ICONIC</v>
      </c>
    </row>
    <row r="43" spans="1:21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718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240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U43" t="str">
        <f>Receive[[#This Row],[服装]]&amp;Receive[[#This Row],[名前]]&amp;Receive[[#This Row],[レアリティ]]</f>
        <v>職業体験月島蛍ICONIC</v>
      </c>
    </row>
    <row r="44" spans="1:21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718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240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U44" t="str">
        <f>Receive[[#This Row],[服装]]&amp;Receive[[#This Row],[名前]]&amp;Receive[[#This Row],[レアリティ]]</f>
        <v>職業体験月島蛍ICONIC</v>
      </c>
    </row>
    <row r="45" spans="1:21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718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240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U45" t="str">
        <f>Receive[[#This Row],[服装]]&amp;Receive[[#This Row],[名前]]&amp;Receive[[#This Row],[レアリティ]]</f>
        <v>職業体験月島蛍ICONIC</v>
      </c>
    </row>
    <row r="46" spans="1:21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718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240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U46" t="str">
        <f>Receive[[#This Row],[服装]]&amp;Receive[[#This Row],[名前]]&amp;Receive[[#This Row],[レアリティ]]</f>
        <v>職業体験月島蛍ICONIC</v>
      </c>
    </row>
    <row r="47" spans="1:21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718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240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U47" t="str">
        <f>Receive[[#This Row],[服装]]&amp;Receive[[#This Row],[名前]]&amp;Receive[[#This Row],[レアリティ]]</f>
        <v>職業体験月島蛍ICONIC</v>
      </c>
    </row>
    <row r="48" spans="1:21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240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U48" t="str">
        <f>Receive[[#This Row],[服装]]&amp;Receive[[#This Row],[名前]]&amp;Receive[[#This Row],[レアリティ]]</f>
        <v>ユニフォーム山口忠ICONIC</v>
      </c>
    </row>
    <row r="49" spans="1:21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240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U49" t="str">
        <f>Receive[[#This Row],[服装]]&amp;Receive[[#This Row],[名前]]&amp;Receive[[#This Row],[レアリティ]]</f>
        <v>ユニフォーム山口忠ICONIC</v>
      </c>
    </row>
    <row r="50" spans="1:21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240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U50" t="str">
        <f>Receive[[#This Row],[服装]]&amp;Receive[[#This Row],[名前]]&amp;Receive[[#This Row],[レアリティ]]</f>
        <v>ユニフォーム山口忠ICONIC</v>
      </c>
    </row>
    <row r="51" spans="1:21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240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U51" t="str">
        <f>Receive[[#This Row],[服装]]&amp;Receive[[#This Row],[名前]]&amp;Receive[[#This Row],[レアリティ]]</f>
        <v>ユニフォーム山口忠ICONIC</v>
      </c>
    </row>
    <row r="52" spans="1:21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240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U52" t="str">
        <f>Receive[[#This Row],[服装]]&amp;Receive[[#This Row],[名前]]&amp;Receive[[#This Row],[レアリティ]]</f>
        <v>ユニフォーム山口忠ICONIC</v>
      </c>
    </row>
    <row r="53" spans="1:21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240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U53" t="str">
        <f>Receive[[#This Row],[服装]]&amp;Receive[[#This Row],[名前]]&amp;Receive[[#This Row],[レアリティ]]</f>
        <v>水着山口忠ICONIC</v>
      </c>
    </row>
    <row r="54" spans="1:21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240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U54" t="str">
        <f>Receive[[#This Row],[服装]]&amp;Receive[[#This Row],[名前]]&amp;Receive[[#This Row],[レアリティ]]</f>
        <v>水着山口忠ICONIC</v>
      </c>
    </row>
    <row r="55" spans="1:21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240</v>
      </c>
      <c r="K55" t="s">
        <v>242</v>
      </c>
      <c r="L55" t="s">
        <v>172</v>
      </c>
      <c r="M55">
        <v>23</v>
      </c>
      <c r="N55">
        <v>0</v>
      </c>
      <c r="O55">
        <v>0</v>
      </c>
      <c r="P55">
        <v>0</v>
      </c>
      <c r="U55" t="str">
        <f>Receive[[#This Row],[服装]]&amp;Receive[[#This Row],[名前]]&amp;Receive[[#This Row],[レアリティ]]</f>
        <v>水着山口忠ICONIC</v>
      </c>
    </row>
    <row r="56" spans="1:21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240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U56" t="str">
        <f>Receive[[#This Row],[服装]]&amp;Receive[[#This Row],[名前]]&amp;Receive[[#This Row],[レアリティ]]</f>
        <v>水着山口忠ICONIC</v>
      </c>
    </row>
    <row r="57" spans="1:21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240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U57" t="str">
        <f>Receive[[#This Row],[服装]]&amp;Receive[[#This Row],[名前]]&amp;Receive[[#This Row],[レアリティ]]</f>
        <v>水着山口忠ICONIC</v>
      </c>
    </row>
    <row r="58" spans="1:21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240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U58" t="str">
        <f>Receive[[#This Row],[服装]]&amp;Receive[[#This Row],[名前]]&amp;Receive[[#This Row],[レアリティ]]</f>
        <v>水着山口忠ICONIC</v>
      </c>
    </row>
    <row r="59" spans="1:21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240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U59" t="str">
        <f>Receive[[#This Row],[服装]]&amp;Receive[[#This Row],[名前]]&amp;Receive[[#This Row],[レアリティ]]</f>
        <v>ユニフォーム西谷夕ICONIC</v>
      </c>
    </row>
    <row r="60" spans="1:21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240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U60" t="str">
        <f>Receive[[#This Row],[服装]]&amp;Receive[[#This Row],[名前]]&amp;Receive[[#This Row],[レアリティ]]</f>
        <v>ユニフォーム西谷夕ICONIC</v>
      </c>
    </row>
    <row r="61" spans="1:21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240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U61" t="str">
        <f>Receive[[#This Row],[服装]]&amp;Receive[[#This Row],[名前]]&amp;Receive[[#This Row],[レアリティ]]</f>
        <v>ユニフォーム西谷夕ICONIC</v>
      </c>
    </row>
    <row r="62" spans="1:21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240</v>
      </c>
      <c r="K62" t="s">
        <v>242</v>
      </c>
      <c r="L62" t="s">
        <v>236</v>
      </c>
      <c r="M62">
        <v>31</v>
      </c>
      <c r="N62">
        <v>0</v>
      </c>
      <c r="O62">
        <v>0</v>
      </c>
      <c r="P62">
        <v>0</v>
      </c>
      <c r="U62" t="str">
        <f>Receive[[#This Row],[服装]]&amp;Receive[[#This Row],[名前]]&amp;Receive[[#This Row],[レアリティ]]</f>
        <v>ユニフォーム西谷夕ICONIC</v>
      </c>
    </row>
    <row r="63" spans="1:21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240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U63" t="str">
        <f>Receive[[#This Row],[服装]]&amp;Receive[[#This Row],[名前]]&amp;Receive[[#This Row],[レアリティ]]</f>
        <v>ユニフォーム西谷夕ICONIC</v>
      </c>
    </row>
    <row r="64" spans="1:21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240</v>
      </c>
      <c r="K64" t="s">
        <v>193</v>
      </c>
      <c r="L64" t="s">
        <v>236</v>
      </c>
      <c r="M64">
        <v>42</v>
      </c>
      <c r="N64">
        <v>5</v>
      </c>
      <c r="O64">
        <v>50</v>
      </c>
      <c r="P64">
        <v>7</v>
      </c>
      <c r="U64" t="str">
        <f>Receive[[#This Row],[服装]]&amp;Receive[[#This Row],[名前]]&amp;Receive[[#This Row],[レアリティ]]</f>
        <v>ユニフォーム西谷夕ICONIC</v>
      </c>
    </row>
    <row r="65" spans="1:21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240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U65" t="str">
        <f>Receive[[#This Row],[服装]]&amp;Receive[[#This Row],[名前]]&amp;Receive[[#This Row],[レアリティ]]</f>
        <v>ユニフォーム西谷夕ICONIC</v>
      </c>
    </row>
    <row r="66" spans="1:21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240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U66" t="str">
        <f>Receive[[#This Row],[服装]]&amp;Receive[[#This Row],[名前]]&amp;Receive[[#This Row],[レアリティ]]</f>
        <v>ユニフォーム西谷夕ICONIC</v>
      </c>
    </row>
    <row r="67" spans="1:21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240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U67" t="str">
        <f>Receive[[#This Row],[服装]]&amp;Receive[[#This Row],[名前]]&amp;Receive[[#This Row],[レアリティ]]</f>
        <v>制服西谷夕ICONIC</v>
      </c>
    </row>
    <row r="68" spans="1:21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240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U68" t="str">
        <f>Receive[[#This Row],[服装]]&amp;Receive[[#This Row],[名前]]&amp;Receive[[#This Row],[レアリティ]]</f>
        <v>制服西谷夕ICONIC</v>
      </c>
    </row>
    <row r="69" spans="1:21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240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U69" t="str">
        <f>Receive[[#This Row],[服装]]&amp;Receive[[#This Row],[名前]]&amp;Receive[[#This Row],[レアリティ]]</f>
        <v>制服西谷夕ICONIC</v>
      </c>
    </row>
    <row r="70" spans="1:21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240</v>
      </c>
      <c r="K70" t="s">
        <v>242</v>
      </c>
      <c r="L70" t="s">
        <v>172</v>
      </c>
      <c r="M70">
        <v>28</v>
      </c>
      <c r="N70">
        <v>0</v>
      </c>
      <c r="O70">
        <v>0</v>
      </c>
      <c r="P70">
        <v>0</v>
      </c>
      <c r="U70" t="str">
        <f>Receive[[#This Row],[服装]]&amp;Receive[[#This Row],[名前]]&amp;Receive[[#This Row],[レアリティ]]</f>
        <v>制服西谷夕ICONIC</v>
      </c>
    </row>
    <row r="71" spans="1:21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240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U71" t="str">
        <f>Receive[[#This Row],[服装]]&amp;Receive[[#This Row],[名前]]&amp;Receive[[#This Row],[レアリティ]]</f>
        <v>制服西谷夕ICONIC</v>
      </c>
    </row>
    <row r="72" spans="1:21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240</v>
      </c>
      <c r="K72" t="s">
        <v>193</v>
      </c>
      <c r="L72" t="s">
        <v>236</v>
      </c>
      <c r="M72">
        <v>42</v>
      </c>
      <c r="N72">
        <v>5</v>
      </c>
      <c r="O72">
        <v>50</v>
      </c>
      <c r="P72">
        <v>7</v>
      </c>
      <c r="U72" t="str">
        <f>Receive[[#This Row],[服装]]&amp;Receive[[#This Row],[名前]]&amp;Receive[[#This Row],[レアリティ]]</f>
        <v>制服西谷夕ICONIC</v>
      </c>
    </row>
    <row r="73" spans="1:21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240</v>
      </c>
      <c r="K73" t="s">
        <v>174</v>
      </c>
      <c r="L73" t="s">
        <v>236</v>
      </c>
      <c r="M73">
        <v>39</v>
      </c>
      <c r="N73">
        <v>0</v>
      </c>
      <c r="O73">
        <v>49</v>
      </c>
      <c r="P73">
        <v>0</v>
      </c>
      <c r="U73" t="str">
        <f>Receive[[#This Row],[服装]]&amp;Receive[[#This Row],[名前]]&amp;Receive[[#This Row],[レアリティ]]</f>
        <v>制服西谷夕ICONIC</v>
      </c>
    </row>
    <row r="74" spans="1:21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240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U74" t="str">
        <f>Receive[[#This Row],[服装]]&amp;Receive[[#This Row],[名前]]&amp;Receive[[#This Row],[レアリティ]]</f>
        <v>制服西谷夕ICONIC</v>
      </c>
    </row>
    <row r="75" spans="1:21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240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U75" t="str">
        <f>Receive[[#This Row],[服装]]&amp;Receive[[#This Row],[名前]]&amp;Receive[[#This Row],[レアリティ]]</f>
        <v>制服西谷夕ICONIC</v>
      </c>
    </row>
    <row r="76" spans="1:21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240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U76" t="str">
        <f>Receive[[#This Row],[服装]]&amp;Receive[[#This Row],[名前]]&amp;Receive[[#This Row],[レアリティ]]</f>
        <v>ユニフォーム田中龍之介ICONIC</v>
      </c>
    </row>
    <row r="77" spans="1:21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240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U77" t="str">
        <f>Receive[[#This Row],[服装]]&amp;Receive[[#This Row],[名前]]&amp;Receive[[#This Row],[レアリティ]]</f>
        <v>ユニフォーム田中龍之介ICONIC</v>
      </c>
    </row>
    <row r="78" spans="1:21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240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U78" t="str">
        <f>Receive[[#This Row],[服装]]&amp;Receive[[#This Row],[名前]]&amp;Receive[[#This Row],[レアリティ]]</f>
        <v>ユニフォーム田中龍之介ICONIC</v>
      </c>
    </row>
    <row r="79" spans="1:21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240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U79" t="str">
        <f>Receive[[#This Row],[服装]]&amp;Receive[[#This Row],[名前]]&amp;Receive[[#This Row],[レアリティ]]</f>
        <v>ユニフォーム田中龍之介ICONIC</v>
      </c>
    </row>
    <row r="80" spans="1:21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240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U80" t="str">
        <f>Receive[[#This Row],[服装]]&amp;Receive[[#This Row],[名前]]&amp;Receive[[#This Row],[レアリティ]]</f>
        <v>ユニフォーム田中龍之介ICONIC</v>
      </c>
    </row>
    <row r="81" spans="1:21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240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U81" t="str">
        <f>Receive[[#This Row],[服装]]&amp;Receive[[#This Row],[名前]]&amp;Receive[[#This Row],[レアリティ]]</f>
        <v>制服田中龍之介ICONIC</v>
      </c>
    </row>
    <row r="82" spans="1:21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240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U82" t="str">
        <f>Receive[[#This Row],[服装]]&amp;Receive[[#This Row],[名前]]&amp;Receive[[#This Row],[レアリティ]]</f>
        <v>制服田中龍之介ICONIC</v>
      </c>
    </row>
    <row r="83" spans="1:21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240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U83" t="str">
        <f>Receive[[#This Row],[服装]]&amp;Receive[[#This Row],[名前]]&amp;Receive[[#This Row],[レアリティ]]</f>
        <v>制服田中龍之介ICONIC</v>
      </c>
    </row>
    <row r="84" spans="1:21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240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U84" t="str">
        <f>Receive[[#This Row],[服装]]&amp;Receive[[#This Row],[名前]]&amp;Receive[[#This Row],[レアリティ]]</f>
        <v>制服田中龍之介ICONIC</v>
      </c>
    </row>
    <row r="85" spans="1:21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240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U85" t="str">
        <f>Receive[[#This Row],[服装]]&amp;Receive[[#This Row],[名前]]&amp;Receive[[#This Row],[レアリティ]]</f>
        <v>制服田中龍之介ICONIC</v>
      </c>
    </row>
    <row r="86" spans="1:21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240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U86" t="str">
        <f>Receive[[#This Row],[服装]]&amp;Receive[[#This Row],[名前]]&amp;Receive[[#This Row],[レアリティ]]</f>
        <v>ユニフォーム澤村大地ICONIC</v>
      </c>
    </row>
    <row r="87" spans="1:21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240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U87" t="str">
        <f>Receive[[#This Row],[服装]]&amp;Receive[[#This Row],[名前]]&amp;Receive[[#This Row],[レアリティ]]</f>
        <v>ユニフォーム澤村大地ICONIC</v>
      </c>
    </row>
    <row r="88" spans="1:21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240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U88" t="str">
        <f>Receive[[#This Row],[服装]]&amp;Receive[[#This Row],[名前]]&amp;Receive[[#This Row],[レアリティ]]</f>
        <v>ユニフォーム澤村大地ICONIC</v>
      </c>
    </row>
    <row r="89" spans="1:21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240</v>
      </c>
      <c r="K89" t="s">
        <v>242</v>
      </c>
      <c r="L89" t="s">
        <v>172</v>
      </c>
      <c r="M89">
        <v>32</v>
      </c>
      <c r="N89">
        <v>0</v>
      </c>
      <c r="O89">
        <v>0</v>
      </c>
      <c r="P89">
        <v>0</v>
      </c>
      <c r="U89" t="str">
        <f>Receive[[#This Row],[服装]]&amp;Receive[[#This Row],[名前]]&amp;Receive[[#This Row],[レアリティ]]</f>
        <v>ユニフォーム澤村大地ICONIC</v>
      </c>
    </row>
    <row r="90" spans="1:21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240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U90" t="str">
        <f>Receive[[#This Row],[服装]]&amp;Receive[[#This Row],[名前]]&amp;Receive[[#This Row],[レアリティ]]</f>
        <v>ユニフォーム澤村大地ICONIC</v>
      </c>
    </row>
    <row r="91" spans="1:21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240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U91" t="str">
        <f>Receive[[#This Row],[服装]]&amp;Receive[[#This Row],[名前]]&amp;Receive[[#This Row],[レアリティ]]</f>
        <v>ユニフォーム澤村大地ICONIC</v>
      </c>
    </row>
    <row r="92" spans="1:21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240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U92" t="str">
        <f>Receive[[#This Row],[服装]]&amp;Receive[[#This Row],[名前]]&amp;Receive[[#This Row],[レアリティ]]</f>
        <v>ユニフォーム澤村大地ICONIC</v>
      </c>
    </row>
    <row r="93" spans="1:21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240</v>
      </c>
      <c r="K93" t="s">
        <v>193</v>
      </c>
      <c r="L93" t="s">
        <v>236</v>
      </c>
      <c r="M93">
        <v>40</v>
      </c>
      <c r="N93">
        <v>0</v>
      </c>
      <c r="O93">
        <v>50</v>
      </c>
      <c r="P93">
        <v>0</v>
      </c>
      <c r="U93" t="str">
        <f>Receive[[#This Row],[服装]]&amp;Receive[[#This Row],[名前]]&amp;Receive[[#This Row],[レアリティ]]</f>
        <v>ユニフォーム澤村大地ICONIC</v>
      </c>
    </row>
    <row r="94" spans="1:21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240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U94" t="str">
        <f>Receive[[#This Row],[服装]]&amp;Receive[[#This Row],[名前]]&amp;Receive[[#This Row],[レアリティ]]</f>
        <v>プール掃除澤村大地ICONIC</v>
      </c>
    </row>
    <row r="95" spans="1:21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240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U95" t="str">
        <f>Receive[[#This Row],[服装]]&amp;Receive[[#This Row],[名前]]&amp;Receive[[#This Row],[レアリティ]]</f>
        <v>プール掃除澤村大地ICONIC</v>
      </c>
    </row>
    <row r="96" spans="1:21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240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U96" t="str">
        <f>Receive[[#This Row],[服装]]&amp;Receive[[#This Row],[名前]]&amp;Receive[[#This Row],[レアリティ]]</f>
        <v>プール掃除澤村大地ICONIC</v>
      </c>
    </row>
    <row r="97" spans="1:21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240</v>
      </c>
      <c r="K97" t="s">
        <v>242</v>
      </c>
      <c r="L97" t="s">
        <v>172</v>
      </c>
      <c r="M97">
        <v>32</v>
      </c>
      <c r="N97">
        <v>0</v>
      </c>
      <c r="O97">
        <v>0</v>
      </c>
      <c r="P97">
        <v>0</v>
      </c>
      <c r="U97" t="str">
        <f>Receive[[#This Row],[服装]]&amp;Receive[[#This Row],[名前]]&amp;Receive[[#This Row],[レアリティ]]</f>
        <v>プール掃除澤村大地ICONIC</v>
      </c>
    </row>
    <row r="98" spans="1:21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240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U98" t="str">
        <f>Receive[[#This Row],[服装]]&amp;Receive[[#This Row],[名前]]&amp;Receive[[#This Row],[レアリティ]]</f>
        <v>プール掃除澤村大地ICONIC</v>
      </c>
    </row>
    <row r="99" spans="1:21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240</v>
      </c>
      <c r="K99" t="s">
        <v>174</v>
      </c>
      <c r="L99" t="s">
        <v>236</v>
      </c>
      <c r="M99">
        <v>40</v>
      </c>
      <c r="N99">
        <v>0</v>
      </c>
      <c r="O99">
        <v>50</v>
      </c>
      <c r="P99">
        <v>0</v>
      </c>
      <c r="U99" t="str">
        <f>Receive[[#This Row],[服装]]&amp;Receive[[#This Row],[名前]]&amp;Receive[[#This Row],[レアリティ]]</f>
        <v>プール掃除澤村大地ICONIC</v>
      </c>
    </row>
    <row r="100" spans="1:21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240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U100" t="str">
        <f>Receive[[#This Row],[服装]]&amp;Receive[[#This Row],[名前]]&amp;Receive[[#This Row],[レアリティ]]</f>
        <v>プール掃除澤村大地ICONIC</v>
      </c>
    </row>
    <row r="101" spans="1:21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240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U101" t="str">
        <f>Receive[[#This Row],[服装]]&amp;Receive[[#This Row],[名前]]&amp;Receive[[#This Row],[レアリティ]]</f>
        <v>プール掃除澤村大地ICONIC</v>
      </c>
    </row>
    <row r="102" spans="1:21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t="s">
        <v>216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240</v>
      </c>
      <c r="K102" t="s">
        <v>119</v>
      </c>
      <c r="L102" t="s">
        <v>172</v>
      </c>
      <c r="M102">
        <v>22</v>
      </c>
      <c r="N102">
        <v>0</v>
      </c>
      <c r="O102">
        <v>0</v>
      </c>
      <c r="P102">
        <v>0</v>
      </c>
      <c r="U102" t="str">
        <f>Receive[[#This Row],[服装]]&amp;Receive[[#This Row],[名前]]&amp;Receive[[#This Row],[レアリティ]]</f>
        <v>ユニフォーム菅原考支ICONIC</v>
      </c>
    </row>
    <row r="103" spans="1:21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t="s">
        <v>216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240</v>
      </c>
      <c r="K103" t="s">
        <v>173</v>
      </c>
      <c r="L103" t="s">
        <v>172</v>
      </c>
      <c r="M103">
        <v>22</v>
      </c>
      <c r="N103">
        <v>0</v>
      </c>
      <c r="O103">
        <v>0</v>
      </c>
      <c r="P103">
        <v>0</v>
      </c>
      <c r="U103" t="str">
        <f>Receive[[#This Row],[服装]]&amp;Receive[[#This Row],[名前]]&amp;Receive[[#This Row],[レアリティ]]</f>
        <v>ユニフォーム菅原考支ICONIC</v>
      </c>
    </row>
    <row r="104" spans="1:21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t="s">
        <v>216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240</v>
      </c>
      <c r="K104" t="s">
        <v>120</v>
      </c>
      <c r="L104" t="s">
        <v>172</v>
      </c>
      <c r="M104">
        <v>24</v>
      </c>
      <c r="N104">
        <v>0</v>
      </c>
      <c r="O104">
        <v>0</v>
      </c>
      <c r="P104">
        <v>0</v>
      </c>
      <c r="U104" t="str">
        <f>Receive[[#This Row],[服装]]&amp;Receive[[#This Row],[名前]]&amp;Receive[[#This Row],[レアリティ]]</f>
        <v>ユニフォーム菅原考支ICONIC</v>
      </c>
    </row>
    <row r="105" spans="1:21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t="s">
        <v>216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240</v>
      </c>
      <c r="K105" t="s">
        <v>174</v>
      </c>
      <c r="L105" t="s">
        <v>172</v>
      </c>
      <c r="M105">
        <v>27</v>
      </c>
      <c r="N105">
        <v>0</v>
      </c>
      <c r="O105">
        <v>0</v>
      </c>
      <c r="P105">
        <v>0</v>
      </c>
      <c r="U105" t="str">
        <f>Receive[[#This Row],[服装]]&amp;Receive[[#This Row],[名前]]&amp;Receive[[#This Row],[レアリティ]]</f>
        <v>ユニフォーム菅原考支ICONIC</v>
      </c>
    </row>
    <row r="106" spans="1:21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t="s">
        <v>216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240</v>
      </c>
      <c r="K106" t="s">
        <v>175</v>
      </c>
      <c r="L106" t="s">
        <v>172</v>
      </c>
      <c r="M106">
        <v>27</v>
      </c>
      <c r="N106">
        <v>0</v>
      </c>
      <c r="O106">
        <v>0</v>
      </c>
      <c r="P106">
        <v>0</v>
      </c>
      <c r="U106" t="str">
        <f>Receive[[#This Row],[服装]]&amp;Receive[[#This Row],[名前]]&amp;Receive[[#This Row],[レアリティ]]</f>
        <v>ユニフォーム菅原考支ICONIC</v>
      </c>
    </row>
    <row r="107" spans="1:21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240</v>
      </c>
      <c r="K107" t="s">
        <v>119</v>
      </c>
      <c r="L107" t="s">
        <v>172</v>
      </c>
      <c r="M107">
        <v>22</v>
      </c>
      <c r="N107">
        <v>0</v>
      </c>
      <c r="O107">
        <v>0</v>
      </c>
      <c r="P107">
        <v>0</v>
      </c>
      <c r="U107" t="str">
        <f>Receive[[#This Row],[服装]]&amp;Receive[[#This Row],[名前]]&amp;Receive[[#This Row],[レアリティ]]</f>
        <v>プール掃除菅原考支ICONIC</v>
      </c>
    </row>
    <row r="108" spans="1:21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240</v>
      </c>
      <c r="K108" t="s">
        <v>173</v>
      </c>
      <c r="L108" t="s">
        <v>172</v>
      </c>
      <c r="M108">
        <v>22</v>
      </c>
      <c r="N108">
        <v>0</v>
      </c>
      <c r="O108">
        <v>0</v>
      </c>
      <c r="P108">
        <v>0</v>
      </c>
      <c r="U108" t="str">
        <f>Receive[[#This Row],[服装]]&amp;Receive[[#This Row],[名前]]&amp;Receive[[#This Row],[レアリティ]]</f>
        <v>プール掃除菅原考支ICONIC</v>
      </c>
    </row>
    <row r="109" spans="1:21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240</v>
      </c>
      <c r="K109" t="s">
        <v>120</v>
      </c>
      <c r="L109" t="s">
        <v>172</v>
      </c>
      <c r="M109">
        <v>24</v>
      </c>
      <c r="N109">
        <v>0</v>
      </c>
      <c r="O109">
        <v>0</v>
      </c>
      <c r="P109">
        <v>0</v>
      </c>
      <c r="U109" t="str">
        <f>Receive[[#This Row],[服装]]&amp;Receive[[#This Row],[名前]]&amp;Receive[[#This Row],[レアリティ]]</f>
        <v>プール掃除菅原考支ICONIC</v>
      </c>
    </row>
    <row r="110" spans="1:21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240</v>
      </c>
      <c r="K110" t="s">
        <v>174</v>
      </c>
      <c r="L110" t="s">
        <v>172</v>
      </c>
      <c r="M110">
        <v>27</v>
      </c>
      <c r="N110">
        <v>0</v>
      </c>
      <c r="O110">
        <v>0</v>
      </c>
      <c r="P110">
        <v>0</v>
      </c>
      <c r="U110" t="str">
        <f>Receive[[#This Row],[服装]]&amp;Receive[[#This Row],[名前]]&amp;Receive[[#This Row],[レアリティ]]</f>
        <v>プール掃除菅原考支ICONIC</v>
      </c>
    </row>
    <row r="111" spans="1:21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240</v>
      </c>
      <c r="K111" t="s">
        <v>175</v>
      </c>
      <c r="L111" t="s">
        <v>172</v>
      </c>
      <c r="M111">
        <v>27</v>
      </c>
      <c r="N111">
        <v>0</v>
      </c>
      <c r="O111">
        <v>0</v>
      </c>
      <c r="P111">
        <v>0</v>
      </c>
      <c r="U111" t="str">
        <f>Receive[[#This Row],[服装]]&amp;Receive[[#This Row],[名前]]&amp;Receive[[#This Row],[レアリティ]]</f>
        <v>プール掃除菅原考支ICONIC</v>
      </c>
    </row>
    <row r="112" spans="1:21" x14ac:dyDescent="0.3">
      <c r="A112">
        <f>VLOOKUP(Receive[[#This Row],[No用]],SetNo[[No.用]:[vlookup 用]],2,FALSE)</f>
        <v>20</v>
      </c>
      <c r="B112">
        <f>IF(A111&lt;&gt;Receive[[#This Row],[No]],1,B111+1)</f>
        <v>1</v>
      </c>
      <c r="C112" t="s">
        <v>216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240</v>
      </c>
      <c r="K112" t="s">
        <v>119</v>
      </c>
      <c r="L112" t="s">
        <v>172</v>
      </c>
      <c r="M112">
        <v>21</v>
      </c>
      <c r="N112">
        <v>0</v>
      </c>
      <c r="O112">
        <v>0</v>
      </c>
      <c r="P112">
        <v>0</v>
      </c>
      <c r="U112" t="str">
        <f>Receive[[#This Row],[服装]]&amp;Receive[[#This Row],[名前]]&amp;Receive[[#This Row],[レアリティ]]</f>
        <v>ユニフォーム東峰旭ICONIC</v>
      </c>
    </row>
    <row r="113" spans="1:21" x14ac:dyDescent="0.3">
      <c r="A113">
        <f>VLOOKUP(Receive[[#This Row],[No用]],SetNo[[No.用]:[vlookup 用]],2,FALSE)</f>
        <v>20</v>
      </c>
      <c r="B113">
        <f>IF(A112&lt;&gt;Receive[[#This Row],[No]],1,B112+1)</f>
        <v>2</v>
      </c>
      <c r="C113" t="s">
        <v>216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240</v>
      </c>
      <c r="K113" t="s">
        <v>173</v>
      </c>
      <c r="L113" t="s">
        <v>172</v>
      </c>
      <c r="M113">
        <v>21</v>
      </c>
      <c r="N113">
        <v>0</v>
      </c>
      <c r="O113">
        <v>0</v>
      </c>
      <c r="P113">
        <v>0</v>
      </c>
      <c r="U113" t="str">
        <f>Receive[[#This Row],[服装]]&amp;Receive[[#This Row],[名前]]&amp;Receive[[#This Row],[レアリティ]]</f>
        <v>ユニフォーム東峰旭ICONIC</v>
      </c>
    </row>
    <row r="114" spans="1:21" x14ac:dyDescent="0.3">
      <c r="A114">
        <f>VLOOKUP(Receive[[#This Row],[No用]],SetNo[[No.用]:[vlookup 用]],2,FALSE)</f>
        <v>20</v>
      </c>
      <c r="B114">
        <f>IF(A113&lt;&gt;Receive[[#This Row],[No]],1,B113+1)</f>
        <v>3</v>
      </c>
      <c r="C114" t="s">
        <v>216</v>
      </c>
      <c r="D114" t="s">
        <v>145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240</v>
      </c>
      <c r="K114" t="s">
        <v>120</v>
      </c>
      <c r="L114" t="s">
        <v>172</v>
      </c>
      <c r="M114">
        <v>21</v>
      </c>
      <c r="N114">
        <v>0</v>
      </c>
      <c r="O114">
        <v>0</v>
      </c>
      <c r="P114">
        <v>0</v>
      </c>
      <c r="U114" t="str">
        <f>Receive[[#This Row],[服装]]&amp;Receive[[#This Row],[名前]]&amp;Receive[[#This Row],[レアリティ]]</f>
        <v>ユニフォーム東峰旭ICONIC</v>
      </c>
    </row>
    <row r="115" spans="1:21" x14ac:dyDescent="0.3">
      <c r="A115">
        <f>VLOOKUP(Receive[[#This Row],[No用]],SetNo[[No.用]:[vlookup 用]],2,FALSE)</f>
        <v>20</v>
      </c>
      <c r="B115">
        <f>IF(A114&lt;&gt;Receive[[#This Row],[No]],1,B114+1)</f>
        <v>4</v>
      </c>
      <c r="C115" t="s">
        <v>216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240</v>
      </c>
      <c r="K115" t="s">
        <v>174</v>
      </c>
      <c r="L115" t="s">
        <v>172</v>
      </c>
      <c r="M115">
        <v>29</v>
      </c>
      <c r="N115">
        <v>0</v>
      </c>
      <c r="O115">
        <v>0</v>
      </c>
      <c r="P115">
        <v>0</v>
      </c>
      <c r="U115" t="str">
        <f>Receive[[#This Row],[服装]]&amp;Receive[[#This Row],[名前]]&amp;Receive[[#This Row],[レアリティ]]</f>
        <v>ユニフォーム東峰旭ICONIC</v>
      </c>
    </row>
    <row r="116" spans="1:21" x14ac:dyDescent="0.3">
      <c r="A116">
        <f>VLOOKUP(Receive[[#This Row],[No用]],SetNo[[No.用]:[vlookup 用]],2,FALSE)</f>
        <v>20</v>
      </c>
      <c r="B116">
        <f>IF(A115&lt;&gt;Receive[[#This Row],[No]],1,B115+1)</f>
        <v>5</v>
      </c>
      <c r="C116" t="s">
        <v>216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240</v>
      </c>
      <c r="K116" t="s">
        <v>175</v>
      </c>
      <c r="L116" t="s">
        <v>172</v>
      </c>
      <c r="M116">
        <v>32</v>
      </c>
      <c r="N116">
        <v>0</v>
      </c>
      <c r="O116">
        <v>0</v>
      </c>
      <c r="P116">
        <v>0</v>
      </c>
      <c r="U116" t="str">
        <f>Receive[[#This Row],[服装]]&amp;Receive[[#This Row],[名前]]&amp;Receive[[#This Row],[レアリティ]]</f>
        <v>ユニフォーム東峰旭ICONIC</v>
      </c>
    </row>
    <row r="117" spans="1:21" x14ac:dyDescent="0.3">
      <c r="A117">
        <f>VLOOKUP(Receive[[#This Row],[No用]],SetNo[[No.用]:[vlookup 用]],2,FALSE)</f>
        <v>21</v>
      </c>
      <c r="B117">
        <f>IF(A116&lt;&gt;Receive[[#This Row],[No]],1,B116+1)</f>
        <v>1</v>
      </c>
      <c r="C117" t="s">
        <v>117</v>
      </c>
      <c r="D117" t="s">
        <v>145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240</v>
      </c>
      <c r="K117" t="s">
        <v>119</v>
      </c>
      <c r="L117" t="s">
        <v>172</v>
      </c>
      <c r="M117">
        <v>19</v>
      </c>
      <c r="N117">
        <v>0</v>
      </c>
      <c r="O117">
        <v>0</v>
      </c>
      <c r="P117">
        <v>0</v>
      </c>
      <c r="U117" t="str">
        <f>Receive[[#This Row],[服装]]&amp;Receive[[#This Row],[名前]]&amp;Receive[[#This Row],[レアリティ]]</f>
        <v>プール掃除東峰旭ICONIC</v>
      </c>
    </row>
    <row r="118" spans="1:21" x14ac:dyDescent="0.3">
      <c r="A118">
        <f>VLOOKUP(Receive[[#This Row],[No用]],SetNo[[No.用]:[vlookup 用]],2,FALSE)</f>
        <v>21</v>
      </c>
      <c r="B118">
        <f>IF(A117&lt;&gt;Receive[[#This Row],[No]],1,B117+1)</f>
        <v>2</v>
      </c>
      <c r="C118" t="s">
        <v>117</v>
      </c>
      <c r="D118" t="s">
        <v>145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240</v>
      </c>
      <c r="K118" t="s">
        <v>173</v>
      </c>
      <c r="L118" t="s">
        <v>172</v>
      </c>
      <c r="M118">
        <v>19</v>
      </c>
      <c r="N118">
        <v>0</v>
      </c>
      <c r="O118">
        <v>0</v>
      </c>
      <c r="P118">
        <v>0</v>
      </c>
      <c r="U118" t="str">
        <f>Receive[[#This Row],[服装]]&amp;Receive[[#This Row],[名前]]&amp;Receive[[#This Row],[レアリティ]]</f>
        <v>プール掃除東峰旭ICONIC</v>
      </c>
    </row>
    <row r="119" spans="1:21" x14ac:dyDescent="0.3">
      <c r="A119">
        <f>VLOOKUP(Receive[[#This Row],[No用]],SetNo[[No.用]:[vlookup 用]],2,FALSE)</f>
        <v>21</v>
      </c>
      <c r="B119">
        <f>IF(A118&lt;&gt;Receive[[#This Row],[No]],1,B118+1)</f>
        <v>3</v>
      </c>
      <c r="C119" t="s">
        <v>117</v>
      </c>
      <c r="D119" t="s">
        <v>145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240</v>
      </c>
      <c r="K119" t="s">
        <v>120</v>
      </c>
      <c r="L119" t="s">
        <v>172</v>
      </c>
      <c r="M119">
        <v>19</v>
      </c>
      <c r="N119">
        <v>0</v>
      </c>
      <c r="O119">
        <v>0</v>
      </c>
      <c r="P119">
        <v>0</v>
      </c>
      <c r="U119" t="str">
        <f>Receive[[#This Row],[服装]]&amp;Receive[[#This Row],[名前]]&amp;Receive[[#This Row],[レアリティ]]</f>
        <v>プール掃除東峰旭ICONIC</v>
      </c>
    </row>
    <row r="120" spans="1:21" x14ac:dyDescent="0.3">
      <c r="A120">
        <f>VLOOKUP(Receive[[#This Row],[No用]],SetNo[[No.用]:[vlookup 用]],2,FALSE)</f>
        <v>21</v>
      </c>
      <c r="B120">
        <f>IF(A119&lt;&gt;Receive[[#This Row],[No]],1,B119+1)</f>
        <v>4</v>
      </c>
      <c r="C120" t="s">
        <v>117</v>
      </c>
      <c r="D120" t="s">
        <v>145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240</v>
      </c>
      <c r="K120" t="s">
        <v>174</v>
      </c>
      <c r="L120" t="s">
        <v>172</v>
      </c>
      <c r="M120">
        <v>27</v>
      </c>
      <c r="N120">
        <v>0</v>
      </c>
      <c r="O120">
        <v>0</v>
      </c>
      <c r="P120">
        <v>0</v>
      </c>
      <c r="U120" t="str">
        <f>Receive[[#This Row],[服装]]&amp;Receive[[#This Row],[名前]]&amp;Receive[[#This Row],[レアリティ]]</f>
        <v>プール掃除東峰旭ICONIC</v>
      </c>
    </row>
    <row r="121" spans="1:21" x14ac:dyDescent="0.3">
      <c r="A121">
        <f>VLOOKUP(Receive[[#This Row],[No用]],SetNo[[No.用]:[vlookup 用]],2,FALSE)</f>
        <v>21</v>
      </c>
      <c r="B121">
        <f>IF(A120&lt;&gt;Receive[[#This Row],[No]],1,B120+1)</f>
        <v>5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240</v>
      </c>
      <c r="K121" t="s">
        <v>175</v>
      </c>
      <c r="L121" t="s">
        <v>172</v>
      </c>
      <c r="M121">
        <v>30</v>
      </c>
      <c r="N121">
        <v>0</v>
      </c>
      <c r="O121">
        <v>0</v>
      </c>
      <c r="P121">
        <v>0</v>
      </c>
      <c r="U121" t="str">
        <f>Receive[[#This Row],[服装]]&amp;Receive[[#This Row],[名前]]&amp;Receive[[#This Row],[レアリティ]]</f>
        <v>プール掃除東峰旭ICONIC</v>
      </c>
    </row>
    <row r="122" spans="1:21" x14ac:dyDescent="0.3">
      <c r="A122">
        <f>VLOOKUP(Receive[[#This Row],[No用]],SetNo[[No.用]:[vlookup 用]],2,FALSE)</f>
        <v>22</v>
      </c>
      <c r="B122">
        <f>IF(A121&lt;&gt;Receive[[#This Row],[No]],1,B121+1)</f>
        <v>1</v>
      </c>
      <c r="C122" t="s">
        <v>216</v>
      </c>
      <c r="D122" t="s">
        <v>145</v>
      </c>
      <c r="E122" t="s">
        <v>28</v>
      </c>
      <c r="F122" t="s">
        <v>25</v>
      </c>
      <c r="G122" t="s">
        <v>136</v>
      </c>
      <c r="H122" t="s">
        <v>229</v>
      </c>
      <c r="I122">
        <v>1</v>
      </c>
      <c r="J122" t="s">
        <v>240</v>
      </c>
      <c r="K122" t="s">
        <v>119</v>
      </c>
      <c r="L122" t="s">
        <v>172</v>
      </c>
      <c r="M122">
        <v>21</v>
      </c>
      <c r="N122">
        <v>0</v>
      </c>
      <c r="O122">
        <v>0</v>
      </c>
      <c r="P122">
        <v>0</v>
      </c>
      <c r="U122" t="str">
        <f>Receive[[#This Row],[服装]]&amp;Receive[[#This Row],[名前]]&amp;Receive[[#This Row],[レアリティ]]</f>
        <v>ユニフォーム東峰旭YELL</v>
      </c>
    </row>
    <row r="123" spans="1:21" x14ac:dyDescent="0.3">
      <c r="A123">
        <f>VLOOKUP(Receive[[#This Row],[No用]],SetNo[[No.用]:[vlookup 用]],2,FALSE)</f>
        <v>22</v>
      </c>
      <c r="B123">
        <f>IF(A122&lt;&gt;Receive[[#This Row],[No]],1,B122+1)</f>
        <v>2</v>
      </c>
      <c r="C123" t="s">
        <v>216</v>
      </c>
      <c r="D123" t="s">
        <v>145</v>
      </c>
      <c r="E123" t="s">
        <v>28</v>
      </c>
      <c r="F123" t="s">
        <v>25</v>
      </c>
      <c r="G123" t="s">
        <v>136</v>
      </c>
      <c r="H123" t="s">
        <v>229</v>
      </c>
      <c r="I123">
        <v>1</v>
      </c>
      <c r="J123" t="s">
        <v>240</v>
      </c>
      <c r="K123" t="s">
        <v>173</v>
      </c>
      <c r="L123" t="s">
        <v>172</v>
      </c>
      <c r="M123">
        <v>21</v>
      </c>
      <c r="N123">
        <v>0</v>
      </c>
      <c r="O123">
        <v>0</v>
      </c>
      <c r="P123">
        <v>0</v>
      </c>
      <c r="U123" t="str">
        <f>Receive[[#This Row],[服装]]&amp;Receive[[#This Row],[名前]]&amp;Receive[[#This Row],[レアリティ]]</f>
        <v>ユニフォーム東峰旭YELL</v>
      </c>
    </row>
    <row r="124" spans="1:21" x14ac:dyDescent="0.3">
      <c r="A124">
        <f>VLOOKUP(Receive[[#This Row],[No用]],SetNo[[No.用]:[vlookup 用]],2,FALSE)</f>
        <v>22</v>
      </c>
      <c r="B124">
        <f>IF(A123&lt;&gt;Receive[[#This Row],[No]],1,B123+1)</f>
        <v>3</v>
      </c>
      <c r="C124" t="s">
        <v>216</v>
      </c>
      <c r="D124" t="s">
        <v>145</v>
      </c>
      <c r="E124" t="s">
        <v>28</v>
      </c>
      <c r="F124" t="s">
        <v>25</v>
      </c>
      <c r="G124" t="s">
        <v>136</v>
      </c>
      <c r="H124" t="s">
        <v>229</v>
      </c>
      <c r="I124">
        <v>1</v>
      </c>
      <c r="J124" t="s">
        <v>240</v>
      </c>
      <c r="K124" t="s">
        <v>120</v>
      </c>
      <c r="L124" t="s">
        <v>172</v>
      </c>
      <c r="M124">
        <v>21</v>
      </c>
      <c r="N124">
        <v>0</v>
      </c>
      <c r="O124">
        <v>0</v>
      </c>
      <c r="P124">
        <v>0</v>
      </c>
      <c r="U124" t="str">
        <f>Receive[[#This Row],[服装]]&amp;Receive[[#This Row],[名前]]&amp;Receive[[#This Row],[レアリティ]]</f>
        <v>ユニフォーム東峰旭YELL</v>
      </c>
    </row>
    <row r="125" spans="1:21" x14ac:dyDescent="0.3">
      <c r="A125">
        <f>VLOOKUP(Receive[[#This Row],[No用]],SetNo[[No.用]:[vlookup 用]],2,FALSE)</f>
        <v>22</v>
      </c>
      <c r="B125">
        <f>IF(A124&lt;&gt;Receive[[#This Row],[No]],1,B124+1)</f>
        <v>4</v>
      </c>
      <c r="C125" t="s">
        <v>216</v>
      </c>
      <c r="D125" t="s">
        <v>145</v>
      </c>
      <c r="E125" t="s">
        <v>28</v>
      </c>
      <c r="F125" t="s">
        <v>25</v>
      </c>
      <c r="G125" t="s">
        <v>136</v>
      </c>
      <c r="H125" t="s">
        <v>229</v>
      </c>
      <c r="I125">
        <v>1</v>
      </c>
      <c r="J125" t="s">
        <v>240</v>
      </c>
      <c r="K125" t="s">
        <v>174</v>
      </c>
      <c r="L125" t="s">
        <v>172</v>
      </c>
      <c r="M125">
        <v>29</v>
      </c>
      <c r="N125">
        <v>0</v>
      </c>
      <c r="O125">
        <v>0</v>
      </c>
      <c r="P125">
        <v>0</v>
      </c>
      <c r="U125" t="str">
        <f>Receive[[#This Row],[服装]]&amp;Receive[[#This Row],[名前]]&amp;Receive[[#This Row],[レアリティ]]</f>
        <v>ユニフォーム東峰旭YELL</v>
      </c>
    </row>
    <row r="126" spans="1:21" x14ac:dyDescent="0.3">
      <c r="A126">
        <f>VLOOKUP(Receive[[#This Row],[No用]],SetNo[[No.用]:[vlookup 用]],2,FALSE)</f>
        <v>22</v>
      </c>
      <c r="B126">
        <f>IF(A125&lt;&gt;Receive[[#This Row],[No]],1,B125+1)</f>
        <v>5</v>
      </c>
      <c r="C126" t="s">
        <v>216</v>
      </c>
      <c r="D126" t="s">
        <v>145</v>
      </c>
      <c r="E126" t="s">
        <v>28</v>
      </c>
      <c r="F126" t="s">
        <v>25</v>
      </c>
      <c r="G126" t="s">
        <v>136</v>
      </c>
      <c r="H126" t="s">
        <v>229</v>
      </c>
      <c r="I126">
        <v>1</v>
      </c>
      <c r="J126" t="s">
        <v>240</v>
      </c>
      <c r="K126" t="s">
        <v>175</v>
      </c>
      <c r="L126" t="s">
        <v>172</v>
      </c>
      <c r="M126">
        <v>32</v>
      </c>
      <c r="N126">
        <v>0</v>
      </c>
      <c r="O126">
        <v>0</v>
      </c>
      <c r="P126">
        <v>0</v>
      </c>
      <c r="U126" t="str">
        <f>Receive[[#This Row],[服装]]&amp;Receive[[#This Row],[名前]]&amp;Receive[[#This Row],[レアリティ]]</f>
        <v>ユニフォーム東峰旭YELL</v>
      </c>
    </row>
    <row r="127" spans="1:21" x14ac:dyDescent="0.3">
      <c r="A127">
        <f>VLOOKUP(Receive[[#This Row],[No用]],SetNo[[No.用]:[vlookup 用]],2,FALSE)</f>
        <v>23</v>
      </c>
      <c r="B127">
        <f>IF(A126&lt;&gt;Receive[[#This Row],[No]],1,B126+1)</f>
        <v>1</v>
      </c>
      <c r="C127" t="s">
        <v>216</v>
      </c>
      <c r="D127" t="s">
        <v>146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240</v>
      </c>
      <c r="K127" t="s">
        <v>119</v>
      </c>
      <c r="L127" t="s">
        <v>183</v>
      </c>
      <c r="M127">
        <v>31</v>
      </c>
      <c r="N127">
        <v>0</v>
      </c>
      <c r="O127">
        <v>0</v>
      </c>
      <c r="P127">
        <v>0</v>
      </c>
      <c r="U127" t="str">
        <f>Receive[[#This Row],[服装]]&amp;Receive[[#This Row],[名前]]&amp;Receive[[#This Row],[レアリティ]]</f>
        <v>ユニフォーム縁下力ICONIC</v>
      </c>
    </row>
    <row r="128" spans="1:21" x14ac:dyDescent="0.3">
      <c r="A128">
        <f>VLOOKUP(Receive[[#This Row],[No用]],SetNo[[No.用]:[vlookup 用]],2,FALSE)</f>
        <v>23</v>
      </c>
      <c r="B128">
        <f>IF(A127&lt;&gt;Receive[[#This Row],[No]],1,B127+1)</f>
        <v>2</v>
      </c>
      <c r="C128" t="s">
        <v>216</v>
      </c>
      <c r="D128" t="s">
        <v>146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240</v>
      </c>
      <c r="K128" t="s">
        <v>205</v>
      </c>
      <c r="L128" t="s">
        <v>183</v>
      </c>
      <c r="M128">
        <v>33</v>
      </c>
      <c r="N128">
        <v>0</v>
      </c>
      <c r="O128">
        <v>0</v>
      </c>
      <c r="P128">
        <v>0</v>
      </c>
      <c r="U128" t="str">
        <f>Receive[[#This Row],[服装]]&amp;Receive[[#This Row],[名前]]&amp;Receive[[#This Row],[レアリティ]]</f>
        <v>ユニフォーム縁下力ICONIC</v>
      </c>
    </row>
    <row r="129" spans="1:21" x14ac:dyDescent="0.3">
      <c r="A129">
        <f>VLOOKUP(Receive[[#This Row],[No用]],SetNo[[No.用]:[vlookup 用]],2,FALSE)</f>
        <v>23</v>
      </c>
      <c r="B129">
        <f>IF(A128&lt;&gt;Receive[[#This Row],[No]],1,B128+1)</f>
        <v>3</v>
      </c>
      <c r="C129" t="s">
        <v>216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240</v>
      </c>
      <c r="K129" t="s">
        <v>173</v>
      </c>
      <c r="L129" t="s">
        <v>172</v>
      </c>
      <c r="M129">
        <v>29</v>
      </c>
      <c r="N129">
        <v>0</v>
      </c>
      <c r="O129">
        <v>0</v>
      </c>
      <c r="P129">
        <v>0</v>
      </c>
      <c r="U129" t="str">
        <f>Receive[[#This Row],[服装]]&amp;Receive[[#This Row],[名前]]&amp;Receive[[#This Row],[レアリティ]]</f>
        <v>ユニフォーム縁下力ICONIC</v>
      </c>
    </row>
    <row r="130" spans="1:21" x14ac:dyDescent="0.3">
      <c r="A130">
        <f>VLOOKUP(Receive[[#This Row],[No用]],SetNo[[No.用]:[vlookup 用]],2,FALSE)</f>
        <v>23</v>
      </c>
      <c r="B130">
        <f>IF(A129&lt;&gt;Receive[[#This Row],[No]],1,B129+1)</f>
        <v>4</v>
      </c>
      <c r="C130" t="s">
        <v>216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240</v>
      </c>
      <c r="K130" t="s">
        <v>120</v>
      </c>
      <c r="L130" t="s">
        <v>183</v>
      </c>
      <c r="M130">
        <v>31</v>
      </c>
      <c r="N130">
        <v>0</v>
      </c>
      <c r="O130">
        <v>0</v>
      </c>
      <c r="P130">
        <v>0</v>
      </c>
      <c r="U130" t="str">
        <f>Receive[[#This Row],[服装]]&amp;Receive[[#This Row],[名前]]&amp;Receive[[#This Row],[レアリティ]]</f>
        <v>ユニフォーム縁下力ICONIC</v>
      </c>
    </row>
    <row r="131" spans="1:21" x14ac:dyDescent="0.3">
      <c r="A131">
        <f>VLOOKUP(Receive[[#This Row],[No用]],SetNo[[No.用]:[vlookup 用]],2,FALSE)</f>
        <v>23</v>
      </c>
      <c r="B131">
        <f>IF(A130&lt;&gt;Receive[[#This Row],[No]],1,B130+1)</f>
        <v>5</v>
      </c>
      <c r="C131" t="s">
        <v>216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240</v>
      </c>
      <c r="K131" t="s">
        <v>174</v>
      </c>
      <c r="L131" t="s">
        <v>172</v>
      </c>
      <c r="M131">
        <v>29</v>
      </c>
      <c r="N131">
        <v>0</v>
      </c>
      <c r="O131">
        <v>0</v>
      </c>
      <c r="P131">
        <v>0</v>
      </c>
      <c r="U131" t="str">
        <f>Receive[[#This Row],[服装]]&amp;Receive[[#This Row],[名前]]&amp;Receive[[#This Row],[レアリティ]]</f>
        <v>ユニフォーム縁下力ICONIC</v>
      </c>
    </row>
    <row r="132" spans="1:21" x14ac:dyDescent="0.3">
      <c r="A132">
        <f>VLOOKUP(Receive[[#This Row],[No用]],SetNo[[No.用]:[vlookup 用]],2,FALSE)</f>
        <v>23</v>
      </c>
      <c r="B132">
        <f>IF(A131&lt;&gt;Receive[[#This Row],[No]],1,B131+1)</f>
        <v>6</v>
      </c>
      <c r="C132" t="s">
        <v>216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240</v>
      </c>
      <c r="K132" t="s">
        <v>175</v>
      </c>
      <c r="L132" t="s">
        <v>172</v>
      </c>
      <c r="M132">
        <v>29</v>
      </c>
      <c r="N132">
        <v>0</v>
      </c>
      <c r="O132">
        <v>0</v>
      </c>
      <c r="P132">
        <v>0</v>
      </c>
      <c r="U132" t="str">
        <f>Receive[[#This Row],[服装]]&amp;Receive[[#This Row],[名前]]&amp;Receive[[#This Row],[レアリティ]]</f>
        <v>ユニフォーム縁下力ICONIC</v>
      </c>
    </row>
    <row r="133" spans="1:21" x14ac:dyDescent="0.3">
      <c r="A133">
        <f>VLOOKUP(Receive[[#This Row],[No用]],SetNo[[No.用]:[vlookup 用]],2,FALSE)</f>
        <v>23</v>
      </c>
      <c r="B133">
        <f>IF(A132&lt;&gt;Receive[[#This Row],[No]],1,B132+1)</f>
        <v>7</v>
      </c>
      <c r="C133" t="s">
        <v>216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240</v>
      </c>
      <c r="K133" t="s">
        <v>193</v>
      </c>
      <c r="L133" t="s">
        <v>236</v>
      </c>
      <c r="M133">
        <v>42</v>
      </c>
      <c r="N133">
        <v>0</v>
      </c>
      <c r="O133">
        <v>52</v>
      </c>
      <c r="P133">
        <v>0</v>
      </c>
      <c r="U133" t="str">
        <f>Receive[[#This Row],[服装]]&amp;Receive[[#This Row],[名前]]&amp;Receive[[#This Row],[レアリティ]]</f>
        <v>ユニフォーム縁下力ICONIC</v>
      </c>
    </row>
    <row r="134" spans="1:21" x14ac:dyDescent="0.3">
      <c r="A134">
        <f>VLOOKUP(Receive[[#This Row],[No用]],SetNo[[No.用]:[vlookup 用]],2,FALSE)</f>
        <v>24</v>
      </c>
      <c r="B134">
        <f>IF(A133&lt;&gt;Receive[[#This Row],[No]],1,B133+1)</f>
        <v>1</v>
      </c>
      <c r="C134" t="s">
        <v>400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240</v>
      </c>
      <c r="K134" t="s">
        <v>119</v>
      </c>
      <c r="L134" t="s">
        <v>183</v>
      </c>
      <c r="M134">
        <v>31</v>
      </c>
      <c r="N134">
        <v>0</v>
      </c>
      <c r="O134">
        <v>0</v>
      </c>
      <c r="P134">
        <v>0</v>
      </c>
      <c r="U134" t="str">
        <f>Receive[[#This Row],[服装]]&amp;Receive[[#This Row],[名前]]&amp;Receive[[#This Row],[レアリティ]]</f>
        <v>探偵縁下力ICONIC</v>
      </c>
    </row>
    <row r="135" spans="1:21" x14ac:dyDescent="0.3">
      <c r="A135">
        <f>VLOOKUP(Receive[[#This Row],[No用]],SetNo[[No.用]:[vlookup 用]],2,FALSE)</f>
        <v>24</v>
      </c>
      <c r="B135">
        <f>IF(A134&lt;&gt;Receive[[#This Row],[No]],1,B134+1)</f>
        <v>2</v>
      </c>
      <c r="C135" t="s">
        <v>400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240</v>
      </c>
      <c r="K135" t="s">
        <v>205</v>
      </c>
      <c r="L135" t="s">
        <v>183</v>
      </c>
      <c r="M135">
        <v>33</v>
      </c>
      <c r="N135">
        <v>0</v>
      </c>
      <c r="O135">
        <v>0</v>
      </c>
      <c r="P135">
        <v>0</v>
      </c>
      <c r="U135" t="str">
        <f>Receive[[#This Row],[服装]]&amp;Receive[[#This Row],[名前]]&amp;Receive[[#This Row],[レアリティ]]</f>
        <v>探偵縁下力ICONIC</v>
      </c>
    </row>
    <row r="136" spans="1:21" x14ac:dyDescent="0.3">
      <c r="A136">
        <f>VLOOKUP(Receive[[#This Row],[No用]],SetNo[[No.用]:[vlookup 用]],2,FALSE)</f>
        <v>24</v>
      </c>
      <c r="B136">
        <f>IF(A135&lt;&gt;Receive[[#This Row],[No]],1,B135+1)</f>
        <v>3</v>
      </c>
      <c r="C136" t="s">
        <v>400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240</v>
      </c>
      <c r="K136" t="s">
        <v>173</v>
      </c>
      <c r="L136" t="s">
        <v>172</v>
      </c>
      <c r="M136">
        <v>29</v>
      </c>
      <c r="N136">
        <v>0</v>
      </c>
      <c r="O136">
        <v>0</v>
      </c>
      <c r="P136">
        <v>0</v>
      </c>
      <c r="U136" t="str">
        <f>Receive[[#This Row],[服装]]&amp;Receive[[#This Row],[名前]]&amp;Receive[[#This Row],[レアリティ]]</f>
        <v>探偵縁下力ICONIC</v>
      </c>
    </row>
    <row r="137" spans="1:21" x14ac:dyDescent="0.3">
      <c r="A137">
        <f>VLOOKUP(Receive[[#This Row],[No用]],SetNo[[No.用]:[vlookup 用]],2,FALSE)</f>
        <v>24</v>
      </c>
      <c r="B137">
        <f>IF(A136&lt;&gt;Receive[[#This Row],[No]],1,B136+1)</f>
        <v>4</v>
      </c>
      <c r="C137" t="s">
        <v>400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240</v>
      </c>
      <c r="K137" t="s">
        <v>120</v>
      </c>
      <c r="L137" t="s">
        <v>183</v>
      </c>
      <c r="M137">
        <v>31</v>
      </c>
      <c r="N137">
        <v>0</v>
      </c>
      <c r="O137">
        <v>0</v>
      </c>
      <c r="P137">
        <v>0</v>
      </c>
      <c r="U137" t="str">
        <f>Receive[[#This Row],[服装]]&amp;Receive[[#This Row],[名前]]&amp;Receive[[#This Row],[レアリティ]]</f>
        <v>探偵縁下力ICONIC</v>
      </c>
    </row>
    <row r="138" spans="1:21" x14ac:dyDescent="0.3">
      <c r="A138">
        <f>VLOOKUP(Receive[[#This Row],[No用]],SetNo[[No.用]:[vlookup 用]],2,FALSE)</f>
        <v>24</v>
      </c>
      <c r="B138">
        <f>IF(A137&lt;&gt;Receive[[#This Row],[No]],1,B137+1)</f>
        <v>5</v>
      </c>
      <c r="C138" t="s">
        <v>400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240</v>
      </c>
      <c r="K138" t="s">
        <v>174</v>
      </c>
      <c r="L138" t="s">
        <v>172</v>
      </c>
      <c r="M138">
        <v>29</v>
      </c>
      <c r="N138">
        <v>0</v>
      </c>
      <c r="O138">
        <v>0</v>
      </c>
      <c r="P138">
        <v>0</v>
      </c>
      <c r="U138" t="str">
        <f>Receive[[#This Row],[服装]]&amp;Receive[[#This Row],[名前]]&amp;Receive[[#This Row],[レアリティ]]</f>
        <v>探偵縁下力ICONIC</v>
      </c>
    </row>
    <row r="139" spans="1:21" x14ac:dyDescent="0.3">
      <c r="A139">
        <f>VLOOKUP(Receive[[#This Row],[No用]],SetNo[[No.用]:[vlookup 用]],2,FALSE)</f>
        <v>24</v>
      </c>
      <c r="B139">
        <f>IF(A138&lt;&gt;Receive[[#This Row],[No]],1,B138+1)</f>
        <v>6</v>
      </c>
      <c r="C139" t="s">
        <v>400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240</v>
      </c>
      <c r="K139" t="s">
        <v>175</v>
      </c>
      <c r="L139" t="s">
        <v>172</v>
      </c>
      <c r="M139">
        <v>29</v>
      </c>
      <c r="N139">
        <v>0</v>
      </c>
      <c r="O139">
        <v>0</v>
      </c>
      <c r="P139">
        <v>0</v>
      </c>
      <c r="U139" t="str">
        <f>Receive[[#This Row],[服装]]&amp;Receive[[#This Row],[名前]]&amp;Receive[[#This Row],[レアリティ]]</f>
        <v>探偵縁下力ICONIC</v>
      </c>
    </row>
    <row r="140" spans="1:21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216</v>
      </c>
      <c r="D140" t="s">
        <v>147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240</v>
      </c>
      <c r="K140" t="s">
        <v>119</v>
      </c>
      <c r="L140" t="s">
        <v>172</v>
      </c>
      <c r="M140">
        <v>24</v>
      </c>
      <c r="N140">
        <v>0</v>
      </c>
      <c r="O140">
        <v>0</v>
      </c>
      <c r="P140">
        <v>0</v>
      </c>
      <c r="U140" t="str">
        <f>Receive[[#This Row],[服装]]&amp;Receive[[#This Row],[名前]]&amp;Receive[[#This Row],[レアリティ]]</f>
        <v>ユニフォーム木下久志ICONIC</v>
      </c>
    </row>
    <row r="141" spans="1:21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216</v>
      </c>
      <c r="D141" t="s">
        <v>147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240</v>
      </c>
      <c r="K141" t="s">
        <v>205</v>
      </c>
      <c r="L141" t="s">
        <v>172</v>
      </c>
      <c r="M141">
        <v>24</v>
      </c>
      <c r="N141">
        <v>0</v>
      </c>
      <c r="O141">
        <v>0</v>
      </c>
      <c r="P141">
        <v>0</v>
      </c>
      <c r="U141" t="str">
        <f>Receive[[#This Row],[服装]]&amp;Receive[[#This Row],[名前]]&amp;Receive[[#This Row],[レアリティ]]</f>
        <v>ユニフォーム木下久志ICONIC</v>
      </c>
    </row>
    <row r="142" spans="1:21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216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240</v>
      </c>
      <c r="K142" t="s">
        <v>173</v>
      </c>
      <c r="L142" t="s">
        <v>172</v>
      </c>
      <c r="M142">
        <v>21</v>
      </c>
      <c r="N142">
        <v>0</v>
      </c>
      <c r="O142">
        <v>0</v>
      </c>
      <c r="P142">
        <v>0</v>
      </c>
      <c r="U142" t="str">
        <f>Receive[[#This Row],[服装]]&amp;Receive[[#This Row],[名前]]&amp;Receive[[#This Row],[レアリティ]]</f>
        <v>ユニフォーム木下久志ICONIC</v>
      </c>
    </row>
    <row r="143" spans="1:21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216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240</v>
      </c>
      <c r="K143" t="s">
        <v>120</v>
      </c>
      <c r="L143" t="s">
        <v>172</v>
      </c>
      <c r="M143">
        <v>22</v>
      </c>
      <c r="N143">
        <v>0</v>
      </c>
      <c r="O143">
        <v>0</v>
      </c>
      <c r="P143">
        <v>0</v>
      </c>
      <c r="U143" t="str">
        <f>Receive[[#This Row],[服装]]&amp;Receive[[#This Row],[名前]]&amp;Receive[[#This Row],[レアリティ]]</f>
        <v>ユニフォーム木下久志ICONIC</v>
      </c>
    </row>
    <row r="144" spans="1:21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216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240</v>
      </c>
      <c r="K144" t="s">
        <v>174</v>
      </c>
      <c r="L144" t="s">
        <v>172</v>
      </c>
      <c r="M144">
        <v>24</v>
      </c>
      <c r="N144">
        <v>0</v>
      </c>
      <c r="O144">
        <v>0</v>
      </c>
      <c r="P144">
        <v>0</v>
      </c>
      <c r="U144" t="str">
        <f>Receive[[#This Row],[服装]]&amp;Receive[[#This Row],[名前]]&amp;Receive[[#This Row],[レアリティ]]</f>
        <v>ユニフォーム木下久志ICONIC</v>
      </c>
    </row>
    <row r="145" spans="1:21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216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240</v>
      </c>
      <c r="K145" t="s">
        <v>175</v>
      </c>
      <c r="L145" t="s">
        <v>172</v>
      </c>
      <c r="M145">
        <v>22</v>
      </c>
      <c r="N145">
        <v>0</v>
      </c>
      <c r="O145">
        <v>0</v>
      </c>
      <c r="P145">
        <v>0</v>
      </c>
      <c r="U145" t="str">
        <f>Receive[[#This Row],[服装]]&amp;Receive[[#This Row],[名前]]&amp;Receive[[#This Row],[レアリティ]]</f>
        <v>ユニフォーム木下久志ICONIC</v>
      </c>
    </row>
    <row r="146" spans="1:21" x14ac:dyDescent="0.3">
      <c r="A146">
        <f>VLOOKUP(Receive[[#This Row],[No用]],SetNo[[No.用]:[vlookup 用]],2,FALSE)</f>
        <v>26</v>
      </c>
      <c r="B146">
        <f>IF(A145&lt;&gt;Receive[[#This Row],[No]],1,B145+1)</f>
        <v>1</v>
      </c>
      <c r="C146" t="s">
        <v>216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240</v>
      </c>
      <c r="K146" t="s">
        <v>119</v>
      </c>
      <c r="L146" t="s">
        <v>172</v>
      </c>
      <c r="M146">
        <v>22</v>
      </c>
      <c r="N146">
        <v>0</v>
      </c>
      <c r="O146">
        <v>0</v>
      </c>
      <c r="P146">
        <v>0</v>
      </c>
      <c r="U146" t="str">
        <f>Receive[[#This Row],[服装]]&amp;Receive[[#This Row],[名前]]&amp;Receive[[#This Row],[レアリティ]]</f>
        <v>ユニフォーム成田一仁ICONIC</v>
      </c>
    </row>
    <row r="147" spans="1:21" x14ac:dyDescent="0.3">
      <c r="A147">
        <f>VLOOKUP(Receive[[#This Row],[No用]],SetNo[[No.用]:[vlookup 用]],2,FALSE)</f>
        <v>26</v>
      </c>
      <c r="B147">
        <f>IF(A146&lt;&gt;Receive[[#This Row],[No]],1,B146+1)</f>
        <v>2</v>
      </c>
      <c r="C147" t="s">
        <v>216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240</v>
      </c>
      <c r="K147" t="s">
        <v>173</v>
      </c>
      <c r="L147" t="s">
        <v>172</v>
      </c>
      <c r="M147">
        <v>22</v>
      </c>
      <c r="N147">
        <v>0</v>
      </c>
      <c r="O147">
        <v>0</v>
      </c>
      <c r="P147">
        <v>0</v>
      </c>
      <c r="U147" t="str">
        <f>Receive[[#This Row],[服装]]&amp;Receive[[#This Row],[名前]]&amp;Receive[[#This Row],[レアリティ]]</f>
        <v>ユニフォーム成田一仁ICONIC</v>
      </c>
    </row>
    <row r="148" spans="1:21" x14ac:dyDescent="0.3">
      <c r="A148">
        <f>VLOOKUP(Receive[[#This Row],[No用]],SetNo[[No.用]:[vlookup 用]],2,FALSE)</f>
        <v>26</v>
      </c>
      <c r="B148">
        <f>IF(A147&lt;&gt;Receive[[#This Row],[No]],1,B147+1)</f>
        <v>3</v>
      </c>
      <c r="C148" t="s">
        <v>216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240</v>
      </c>
      <c r="K148" t="s">
        <v>120</v>
      </c>
      <c r="L148" t="s">
        <v>172</v>
      </c>
      <c r="M148">
        <v>22</v>
      </c>
      <c r="N148">
        <v>0</v>
      </c>
      <c r="O148">
        <v>0</v>
      </c>
      <c r="P148">
        <v>0</v>
      </c>
      <c r="U148" t="str">
        <f>Receive[[#This Row],[服装]]&amp;Receive[[#This Row],[名前]]&amp;Receive[[#This Row],[レアリティ]]</f>
        <v>ユニフォーム成田一仁ICONIC</v>
      </c>
    </row>
    <row r="149" spans="1:21" x14ac:dyDescent="0.3">
      <c r="A149">
        <f>VLOOKUP(Receive[[#This Row],[No用]],SetNo[[No.用]:[vlookup 用]],2,FALSE)</f>
        <v>26</v>
      </c>
      <c r="B149">
        <f>IF(A148&lt;&gt;Receive[[#This Row],[No]],1,B148+1)</f>
        <v>4</v>
      </c>
      <c r="C149" t="s">
        <v>216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240</v>
      </c>
      <c r="K149" t="s">
        <v>174</v>
      </c>
      <c r="L149" t="s">
        <v>172</v>
      </c>
      <c r="M149">
        <v>22</v>
      </c>
      <c r="N149">
        <v>0</v>
      </c>
      <c r="O149">
        <v>0</v>
      </c>
      <c r="P149">
        <v>0</v>
      </c>
      <c r="U149" t="str">
        <f>Receive[[#This Row],[服装]]&amp;Receive[[#This Row],[名前]]&amp;Receive[[#This Row],[レアリティ]]</f>
        <v>ユニフォーム成田一仁ICONIC</v>
      </c>
    </row>
    <row r="150" spans="1:21" x14ac:dyDescent="0.3">
      <c r="A150">
        <f>VLOOKUP(Receive[[#This Row],[No用]],SetNo[[No.用]:[vlookup 用]],2,FALSE)</f>
        <v>26</v>
      </c>
      <c r="B150">
        <f>IF(A149&lt;&gt;Receive[[#This Row],[No]],1,B149+1)</f>
        <v>5</v>
      </c>
      <c r="C150" t="s">
        <v>216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240</v>
      </c>
      <c r="K150" t="s">
        <v>175</v>
      </c>
      <c r="L150" t="s">
        <v>172</v>
      </c>
      <c r="M150">
        <v>29</v>
      </c>
      <c r="N150">
        <v>0</v>
      </c>
      <c r="O150">
        <v>0</v>
      </c>
      <c r="P150">
        <v>0</v>
      </c>
      <c r="U150" t="str">
        <f>Receive[[#This Row],[服装]]&amp;Receive[[#This Row],[名前]]&amp;Receive[[#This Row],[レアリティ]]</f>
        <v>ユニフォーム成田一仁ICONIC</v>
      </c>
    </row>
    <row r="151" spans="1:21" x14ac:dyDescent="0.3">
      <c r="A151">
        <f>VLOOKUP(Receive[[#This Row],[No用]],SetNo[[No.用]:[vlookup 用]],2,FALSE)</f>
        <v>27</v>
      </c>
      <c r="B151">
        <f>IF(A150&lt;&gt;Receive[[#This Row],[No]],1,B150+1)</f>
        <v>1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240</v>
      </c>
      <c r="K151" t="s">
        <v>119</v>
      </c>
      <c r="L151" t="s">
        <v>172</v>
      </c>
      <c r="M151">
        <v>26</v>
      </c>
      <c r="N151">
        <v>0</v>
      </c>
      <c r="O151">
        <v>0</v>
      </c>
      <c r="P151">
        <v>0</v>
      </c>
      <c r="U151" t="str">
        <f>Receive[[#This Row],[服装]]&amp;Receive[[#This Row],[名前]]&amp;Receive[[#This Row],[レアリティ]]</f>
        <v>ユニフォーム孤爪研磨ICONIC</v>
      </c>
    </row>
    <row r="152" spans="1:21" x14ac:dyDescent="0.3">
      <c r="A152">
        <f>VLOOKUP(Receive[[#This Row],[No用]],SetNo[[No.用]:[vlookup 用]],2,FALSE)</f>
        <v>27</v>
      </c>
      <c r="B152">
        <f>IF(A151&lt;&gt;Receive[[#This Row],[No]],1,B151+1)</f>
        <v>2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240</v>
      </c>
      <c r="K152" t="s">
        <v>173</v>
      </c>
      <c r="L152" t="s">
        <v>172</v>
      </c>
      <c r="M152">
        <v>24</v>
      </c>
      <c r="N152">
        <v>0</v>
      </c>
      <c r="O152">
        <v>0</v>
      </c>
      <c r="P152">
        <v>0</v>
      </c>
      <c r="U152" t="str">
        <f>Receive[[#This Row],[服装]]&amp;Receive[[#This Row],[名前]]&amp;Receive[[#This Row],[レアリティ]]</f>
        <v>ユニフォーム孤爪研磨ICONIC</v>
      </c>
    </row>
    <row r="153" spans="1:21" x14ac:dyDescent="0.3">
      <c r="A153">
        <f>VLOOKUP(Receive[[#This Row],[No用]],SetNo[[No.用]:[vlookup 用]],2,FALSE)</f>
        <v>27</v>
      </c>
      <c r="B153">
        <f>IF(A152&lt;&gt;Receive[[#This Row],[No]],1,B152+1)</f>
        <v>3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240</v>
      </c>
      <c r="K153" t="s">
        <v>242</v>
      </c>
      <c r="L153" t="s">
        <v>172</v>
      </c>
      <c r="M153">
        <v>24</v>
      </c>
      <c r="N153">
        <v>0</v>
      </c>
      <c r="O153">
        <v>0</v>
      </c>
      <c r="P153">
        <v>0</v>
      </c>
      <c r="U153" t="str">
        <f>Receive[[#This Row],[服装]]&amp;Receive[[#This Row],[名前]]&amp;Receive[[#This Row],[レアリティ]]</f>
        <v>ユニフォーム孤爪研磨ICONIC</v>
      </c>
    </row>
    <row r="154" spans="1:21" x14ac:dyDescent="0.3">
      <c r="A154">
        <f>VLOOKUP(Receive[[#This Row],[No用]],SetNo[[No.用]:[vlookup 用]],2,FALSE)</f>
        <v>27</v>
      </c>
      <c r="B154">
        <f>IF(A153&lt;&gt;Receive[[#This Row],[No]],1,B153+1)</f>
        <v>4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240</v>
      </c>
      <c r="K154" t="s">
        <v>120</v>
      </c>
      <c r="L154" t="s">
        <v>172</v>
      </c>
      <c r="M154">
        <v>26</v>
      </c>
      <c r="N154">
        <v>0</v>
      </c>
      <c r="O154">
        <v>0</v>
      </c>
      <c r="P154">
        <v>0</v>
      </c>
      <c r="U154" t="str">
        <f>Receive[[#This Row],[服装]]&amp;Receive[[#This Row],[名前]]&amp;Receive[[#This Row],[レアリティ]]</f>
        <v>ユニフォーム孤爪研磨ICONIC</v>
      </c>
    </row>
    <row r="155" spans="1:21" x14ac:dyDescent="0.3">
      <c r="A155">
        <f>VLOOKUP(Receive[[#This Row],[No用]],SetNo[[No.用]:[vlookup 用]],2,FALSE)</f>
        <v>27</v>
      </c>
      <c r="B155">
        <f>IF(A154&lt;&gt;Receive[[#This Row],[No]],1,B154+1)</f>
        <v>5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240</v>
      </c>
      <c r="K155" t="s">
        <v>174</v>
      </c>
      <c r="L155" t="s">
        <v>172</v>
      </c>
      <c r="M155">
        <v>24</v>
      </c>
      <c r="N155">
        <v>0</v>
      </c>
      <c r="O155">
        <v>0</v>
      </c>
      <c r="P155">
        <v>0</v>
      </c>
      <c r="U155" t="str">
        <f>Receive[[#This Row],[服装]]&amp;Receive[[#This Row],[名前]]&amp;Receive[[#This Row],[レアリティ]]</f>
        <v>ユニフォーム孤爪研磨ICONIC</v>
      </c>
    </row>
    <row r="156" spans="1:21" x14ac:dyDescent="0.3">
      <c r="A156">
        <f>VLOOKUP(Receive[[#This Row],[No用]],SetNo[[No.用]:[vlookup 用]],2,FALSE)</f>
        <v>27</v>
      </c>
      <c r="B156">
        <f>IF(A155&lt;&gt;Receive[[#This Row],[No]],1,B155+1)</f>
        <v>6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240</v>
      </c>
      <c r="K156" t="s">
        <v>175</v>
      </c>
      <c r="L156" t="s">
        <v>172</v>
      </c>
      <c r="M156">
        <v>29</v>
      </c>
      <c r="N156">
        <v>0</v>
      </c>
      <c r="O156">
        <v>0</v>
      </c>
      <c r="P156">
        <v>0</v>
      </c>
      <c r="U156" t="str">
        <f>Receive[[#This Row],[服装]]&amp;Receive[[#This Row],[名前]]&amp;Receive[[#This Row],[レアリティ]]</f>
        <v>ユニフォーム孤爪研磨ICONIC</v>
      </c>
    </row>
    <row r="157" spans="1:21" x14ac:dyDescent="0.3">
      <c r="A157">
        <f>VLOOKUP(Receive[[#This Row],[No用]],SetNo[[No.用]:[vlookup 用]],2,FALSE)</f>
        <v>28</v>
      </c>
      <c r="B157">
        <f>IF(A156&lt;&gt;Receive[[#This Row],[No]],1,B156+1)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240</v>
      </c>
      <c r="K157" t="s">
        <v>119</v>
      </c>
      <c r="L157" t="s">
        <v>172</v>
      </c>
      <c r="M157">
        <v>26</v>
      </c>
      <c r="N157">
        <v>0</v>
      </c>
      <c r="O157">
        <v>0</v>
      </c>
      <c r="P157">
        <v>0</v>
      </c>
      <c r="U157" t="str">
        <f>Receive[[#This Row],[服装]]&amp;Receive[[#This Row],[名前]]&amp;Receive[[#This Row],[レアリティ]]</f>
        <v>制服孤爪研磨ICONIC</v>
      </c>
    </row>
    <row r="158" spans="1:21" x14ac:dyDescent="0.3">
      <c r="A158">
        <f>VLOOKUP(Receive[[#This Row],[No用]],SetNo[[No.用]:[vlookup 用]],2,FALSE)</f>
        <v>28</v>
      </c>
      <c r="B158">
        <f>IF(A157&lt;&gt;Receive[[#This Row],[No]],1,B157+1)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240</v>
      </c>
      <c r="K158" t="s">
        <v>173</v>
      </c>
      <c r="L158" t="s">
        <v>172</v>
      </c>
      <c r="M158">
        <v>24</v>
      </c>
      <c r="N158">
        <v>0</v>
      </c>
      <c r="O158">
        <v>0</v>
      </c>
      <c r="P158">
        <v>0</v>
      </c>
      <c r="U158" t="str">
        <f>Receive[[#This Row],[服装]]&amp;Receive[[#This Row],[名前]]&amp;Receive[[#This Row],[レアリティ]]</f>
        <v>制服孤爪研磨ICONIC</v>
      </c>
    </row>
    <row r="159" spans="1:21" x14ac:dyDescent="0.3">
      <c r="A159">
        <f>VLOOKUP(Receive[[#This Row],[No用]],SetNo[[No.用]:[vlookup 用]],2,FALSE)</f>
        <v>28</v>
      </c>
      <c r="B159">
        <f>IF(A158&lt;&gt;Receive[[#This Row],[No]],1,B158+1)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240</v>
      </c>
      <c r="K159" t="s">
        <v>242</v>
      </c>
      <c r="L159" t="s">
        <v>172</v>
      </c>
      <c r="M159">
        <v>24</v>
      </c>
      <c r="N159">
        <v>0</v>
      </c>
      <c r="O159">
        <v>0</v>
      </c>
      <c r="P159">
        <v>0</v>
      </c>
      <c r="U159" t="str">
        <f>Receive[[#This Row],[服装]]&amp;Receive[[#This Row],[名前]]&amp;Receive[[#This Row],[レアリティ]]</f>
        <v>制服孤爪研磨ICONIC</v>
      </c>
    </row>
    <row r="160" spans="1:21" x14ac:dyDescent="0.3">
      <c r="A160">
        <f>VLOOKUP(Receive[[#This Row],[No用]],SetNo[[No.用]:[vlookup 用]],2,FALSE)</f>
        <v>28</v>
      </c>
      <c r="B160">
        <f>IF(A159&lt;&gt;Receive[[#This Row],[No]],1,B159+1)</f>
        <v>4</v>
      </c>
      <c r="C160" t="s">
        <v>149</v>
      </c>
      <c r="D160" t="s">
        <v>39</v>
      </c>
      <c r="E160" t="s">
        <v>90</v>
      </c>
      <c r="F160" t="s">
        <v>31</v>
      </c>
      <c r="G160" t="s">
        <v>27</v>
      </c>
      <c r="H160" t="s">
        <v>71</v>
      </c>
      <c r="I160">
        <v>1</v>
      </c>
      <c r="J160" t="s">
        <v>240</v>
      </c>
      <c r="K160" t="s">
        <v>120</v>
      </c>
      <c r="L160" t="s">
        <v>172</v>
      </c>
      <c r="M160">
        <v>26</v>
      </c>
      <c r="N160">
        <v>0</v>
      </c>
      <c r="O160">
        <v>0</v>
      </c>
      <c r="P160">
        <v>0</v>
      </c>
      <c r="U160" t="str">
        <f>Receive[[#This Row],[服装]]&amp;Receive[[#This Row],[名前]]&amp;Receive[[#This Row],[レアリティ]]</f>
        <v>制服孤爪研磨ICONIC</v>
      </c>
    </row>
    <row r="161" spans="1:21" x14ac:dyDescent="0.3">
      <c r="A161">
        <f>VLOOKUP(Receive[[#This Row],[No用]],SetNo[[No.用]:[vlookup 用]],2,FALSE)</f>
        <v>28</v>
      </c>
      <c r="B161">
        <f>IF(A160&lt;&gt;Receive[[#This Row],[No]],1,B160+1)</f>
        <v>5</v>
      </c>
      <c r="C161" t="s">
        <v>149</v>
      </c>
      <c r="D161" t="s">
        <v>39</v>
      </c>
      <c r="E161" t="s">
        <v>90</v>
      </c>
      <c r="F161" t="s">
        <v>31</v>
      </c>
      <c r="G161" t="s">
        <v>27</v>
      </c>
      <c r="H161" t="s">
        <v>71</v>
      </c>
      <c r="I161">
        <v>1</v>
      </c>
      <c r="J161" t="s">
        <v>240</v>
      </c>
      <c r="K161" t="s">
        <v>174</v>
      </c>
      <c r="L161" t="s">
        <v>172</v>
      </c>
      <c r="M161">
        <v>24</v>
      </c>
      <c r="N161">
        <v>0</v>
      </c>
      <c r="O161">
        <v>0</v>
      </c>
      <c r="P161">
        <v>0</v>
      </c>
      <c r="U161" t="str">
        <f>Receive[[#This Row],[服装]]&amp;Receive[[#This Row],[名前]]&amp;Receive[[#This Row],[レアリティ]]</f>
        <v>制服孤爪研磨ICONIC</v>
      </c>
    </row>
    <row r="162" spans="1:21" x14ac:dyDescent="0.3">
      <c r="A162">
        <f>VLOOKUP(Receive[[#This Row],[No用]],SetNo[[No.用]:[vlookup 用]],2,FALSE)</f>
        <v>28</v>
      </c>
      <c r="B162">
        <f>IF(A161&lt;&gt;Receive[[#This Row],[No]],1,B161+1)</f>
        <v>6</v>
      </c>
      <c r="C162" t="s">
        <v>149</v>
      </c>
      <c r="D162" t="s">
        <v>39</v>
      </c>
      <c r="E162" t="s">
        <v>90</v>
      </c>
      <c r="F162" t="s">
        <v>31</v>
      </c>
      <c r="G162" t="s">
        <v>27</v>
      </c>
      <c r="H162" t="s">
        <v>71</v>
      </c>
      <c r="I162">
        <v>1</v>
      </c>
      <c r="J162" t="s">
        <v>240</v>
      </c>
      <c r="K162" t="s">
        <v>175</v>
      </c>
      <c r="L162" t="s">
        <v>172</v>
      </c>
      <c r="M162">
        <v>29</v>
      </c>
      <c r="N162">
        <v>0</v>
      </c>
      <c r="O162">
        <v>0</v>
      </c>
      <c r="P162">
        <v>0</v>
      </c>
      <c r="U162" t="str">
        <f>Receive[[#This Row],[服装]]&amp;Receive[[#This Row],[名前]]&amp;Receive[[#This Row],[レアリティ]]</f>
        <v>制服孤爪研磨ICONIC</v>
      </c>
    </row>
    <row r="163" spans="1:21" x14ac:dyDescent="0.3">
      <c r="A163">
        <f>VLOOKUP(Receive[[#This Row],[No用]],SetNo[[No.用]:[vlookup 用]],2,FALSE)</f>
        <v>29</v>
      </c>
      <c r="B163">
        <f>IF(A162&lt;&gt;Receive[[#This Row],[No]],1,B162+1)</f>
        <v>1</v>
      </c>
      <c r="C163" t="s">
        <v>150</v>
      </c>
      <c r="D163" t="s">
        <v>39</v>
      </c>
      <c r="E163" t="s">
        <v>77</v>
      </c>
      <c r="F163" t="s">
        <v>31</v>
      </c>
      <c r="G163" t="s">
        <v>27</v>
      </c>
      <c r="H163" t="s">
        <v>71</v>
      </c>
      <c r="I163">
        <v>1</v>
      </c>
      <c r="J163" t="s">
        <v>240</v>
      </c>
      <c r="K163" t="s">
        <v>119</v>
      </c>
      <c r="L163" t="s">
        <v>188</v>
      </c>
      <c r="M163">
        <v>29</v>
      </c>
      <c r="N163">
        <v>0</v>
      </c>
      <c r="O163">
        <v>0</v>
      </c>
      <c r="P163">
        <v>0</v>
      </c>
      <c r="U163" t="str">
        <f>Receive[[#This Row],[服装]]&amp;Receive[[#This Row],[名前]]&amp;Receive[[#This Row],[レアリティ]]</f>
        <v>夏祭り孤爪研磨ICONIC</v>
      </c>
    </row>
    <row r="164" spans="1:21" x14ac:dyDescent="0.3">
      <c r="A164">
        <f>VLOOKUP(Receive[[#This Row],[No用]],SetNo[[No.用]:[vlookup 用]],2,FALSE)</f>
        <v>29</v>
      </c>
      <c r="B164">
        <f>IF(A163&lt;&gt;Receive[[#This Row],[No]],1,B163+1)</f>
        <v>2</v>
      </c>
      <c r="C164" t="s">
        <v>150</v>
      </c>
      <c r="D164" t="s">
        <v>39</v>
      </c>
      <c r="E164" t="s">
        <v>77</v>
      </c>
      <c r="F164" t="s">
        <v>31</v>
      </c>
      <c r="G164" t="s">
        <v>27</v>
      </c>
      <c r="H164" t="s">
        <v>71</v>
      </c>
      <c r="I164">
        <v>1</v>
      </c>
      <c r="J164" t="s">
        <v>240</v>
      </c>
      <c r="K164" t="s">
        <v>173</v>
      </c>
      <c r="L164" t="s">
        <v>172</v>
      </c>
      <c r="M164">
        <v>24</v>
      </c>
      <c r="N164">
        <v>0</v>
      </c>
      <c r="O164">
        <v>0</v>
      </c>
      <c r="P164">
        <v>0</v>
      </c>
      <c r="U164" t="str">
        <f>Receive[[#This Row],[服装]]&amp;Receive[[#This Row],[名前]]&amp;Receive[[#This Row],[レアリティ]]</f>
        <v>夏祭り孤爪研磨ICONIC</v>
      </c>
    </row>
    <row r="165" spans="1:21" x14ac:dyDescent="0.3">
      <c r="A165">
        <f>VLOOKUP(Receive[[#This Row],[No用]],SetNo[[No.用]:[vlookup 用]],2,FALSE)</f>
        <v>29</v>
      </c>
      <c r="B165">
        <f>IF(A164&lt;&gt;Receive[[#This Row],[No]],1,B164+1)</f>
        <v>3</v>
      </c>
      <c r="C165" t="s">
        <v>150</v>
      </c>
      <c r="D165" t="s">
        <v>39</v>
      </c>
      <c r="E165" t="s">
        <v>77</v>
      </c>
      <c r="F165" t="s">
        <v>31</v>
      </c>
      <c r="G165" t="s">
        <v>27</v>
      </c>
      <c r="H165" t="s">
        <v>71</v>
      </c>
      <c r="I165">
        <v>1</v>
      </c>
      <c r="J165" t="s">
        <v>240</v>
      </c>
      <c r="K165" t="s">
        <v>242</v>
      </c>
      <c r="L165" t="s">
        <v>172</v>
      </c>
      <c r="M165">
        <v>24</v>
      </c>
      <c r="N165">
        <v>0</v>
      </c>
      <c r="O165">
        <v>0</v>
      </c>
      <c r="P165">
        <v>0</v>
      </c>
      <c r="U165" t="str">
        <f>Receive[[#This Row],[服装]]&amp;Receive[[#This Row],[名前]]&amp;Receive[[#This Row],[レアリティ]]</f>
        <v>夏祭り孤爪研磨ICONIC</v>
      </c>
    </row>
    <row r="166" spans="1:21" x14ac:dyDescent="0.3">
      <c r="A166">
        <f>VLOOKUP(Receive[[#This Row],[No用]],SetNo[[No.用]:[vlookup 用]],2,FALSE)</f>
        <v>29</v>
      </c>
      <c r="B166">
        <f>IF(A165&lt;&gt;Receive[[#This Row],[No]],1,B165+1)</f>
        <v>4</v>
      </c>
      <c r="C166" t="s">
        <v>150</v>
      </c>
      <c r="D166" t="s">
        <v>39</v>
      </c>
      <c r="E166" t="s">
        <v>77</v>
      </c>
      <c r="F166" t="s">
        <v>31</v>
      </c>
      <c r="G166" t="s">
        <v>27</v>
      </c>
      <c r="H166" t="s">
        <v>71</v>
      </c>
      <c r="I166">
        <v>1</v>
      </c>
      <c r="J166" t="s">
        <v>240</v>
      </c>
      <c r="K166" t="s">
        <v>120</v>
      </c>
      <c r="L166" t="s">
        <v>188</v>
      </c>
      <c r="M166">
        <v>29</v>
      </c>
      <c r="N166">
        <v>0</v>
      </c>
      <c r="O166">
        <v>0</v>
      </c>
      <c r="P166">
        <v>0</v>
      </c>
      <c r="U166" t="str">
        <f>Receive[[#This Row],[服装]]&amp;Receive[[#This Row],[名前]]&amp;Receive[[#This Row],[レアリティ]]</f>
        <v>夏祭り孤爪研磨ICONIC</v>
      </c>
    </row>
    <row r="167" spans="1:21" x14ac:dyDescent="0.3">
      <c r="A167">
        <f>VLOOKUP(Receive[[#This Row],[No用]],SetNo[[No.用]:[vlookup 用]],2,FALSE)</f>
        <v>29</v>
      </c>
      <c r="B167">
        <f>IF(A166&lt;&gt;Receive[[#This Row],[No]],1,B166+1)</f>
        <v>5</v>
      </c>
      <c r="C167" t="s">
        <v>150</v>
      </c>
      <c r="D167" t="s">
        <v>39</v>
      </c>
      <c r="E167" t="s">
        <v>77</v>
      </c>
      <c r="F167" t="s">
        <v>31</v>
      </c>
      <c r="G167" t="s">
        <v>27</v>
      </c>
      <c r="H167" t="s">
        <v>71</v>
      </c>
      <c r="I167">
        <v>1</v>
      </c>
      <c r="J167" t="s">
        <v>240</v>
      </c>
      <c r="K167" t="s">
        <v>174</v>
      </c>
      <c r="L167" t="s">
        <v>172</v>
      </c>
      <c r="M167">
        <v>24</v>
      </c>
      <c r="N167">
        <v>0</v>
      </c>
      <c r="O167">
        <v>0</v>
      </c>
      <c r="P167">
        <v>0</v>
      </c>
      <c r="U167" t="str">
        <f>Receive[[#This Row],[服装]]&amp;Receive[[#This Row],[名前]]&amp;Receive[[#This Row],[レアリティ]]</f>
        <v>夏祭り孤爪研磨ICONIC</v>
      </c>
    </row>
    <row r="168" spans="1:21" x14ac:dyDescent="0.3">
      <c r="A168">
        <f>VLOOKUP(Receive[[#This Row],[No用]],SetNo[[No.用]:[vlookup 用]],2,FALSE)</f>
        <v>29</v>
      </c>
      <c r="B168">
        <f>IF(A167&lt;&gt;Receive[[#This Row],[No]],1,B167+1)</f>
        <v>6</v>
      </c>
      <c r="C168" t="s">
        <v>150</v>
      </c>
      <c r="D168" t="s">
        <v>39</v>
      </c>
      <c r="E168" t="s">
        <v>77</v>
      </c>
      <c r="F168" t="s">
        <v>31</v>
      </c>
      <c r="G168" t="s">
        <v>27</v>
      </c>
      <c r="H168" t="s">
        <v>71</v>
      </c>
      <c r="I168">
        <v>1</v>
      </c>
      <c r="J168" t="s">
        <v>240</v>
      </c>
      <c r="K168" t="s">
        <v>175</v>
      </c>
      <c r="L168" t="s">
        <v>172</v>
      </c>
      <c r="M168">
        <v>29</v>
      </c>
      <c r="N168">
        <v>0</v>
      </c>
      <c r="O168">
        <v>0</v>
      </c>
      <c r="P168">
        <v>0</v>
      </c>
      <c r="U168" t="str">
        <f>Receive[[#This Row],[服装]]&amp;Receive[[#This Row],[名前]]&amp;Receive[[#This Row],[レアリティ]]</f>
        <v>夏祭り孤爪研磨ICONIC</v>
      </c>
    </row>
    <row r="169" spans="1:21" x14ac:dyDescent="0.3">
      <c r="A169">
        <f>VLOOKUP(Receive[[#This Row],[No用]],SetNo[[No.用]:[vlookup 用]],2,FALSE)</f>
        <v>30</v>
      </c>
      <c r="B169">
        <f>IF(A168&lt;&gt;Receive[[#This Row],[No]],1,B168+1)</f>
        <v>1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240</v>
      </c>
      <c r="K169" t="s">
        <v>119</v>
      </c>
      <c r="L169" t="s">
        <v>172</v>
      </c>
      <c r="M169">
        <v>25</v>
      </c>
      <c r="N169">
        <v>0</v>
      </c>
      <c r="O169">
        <v>0</v>
      </c>
      <c r="P169">
        <v>0</v>
      </c>
      <c r="U169" t="str">
        <f>Receive[[#This Row],[服装]]&amp;Receive[[#This Row],[名前]]&amp;Receive[[#This Row],[レアリティ]]</f>
        <v>ユニフォーム黒尾鉄朗ICONIC</v>
      </c>
    </row>
    <row r="170" spans="1:21" x14ac:dyDescent="0.3">
      <c r="A170">
        <f>VLOOKUP(Receive[[#This Row],[No用]],SetNo[[No.用]:[vlookup 用]],2,FALSE)</f>
        <v>30</v>
      </c>
      <c r="B170">
        <f>IF(A169&lt;&gt;Receive[[#This Row],[No]],1,B169+1)</f>
        <v>2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240</v>
      </c>
      <c r="K170" t="s">
        <v>173</v>
      </c>
      <c r="L170" t="s">
        <v>172</v>
      </c>
      <c r="M170">
        <v>25</v>
      </c>
      <c r="N170">
        <v>0</v>
      </c>
      <c r="O170">
        <v>0</v>
      </c>
      <c r="P170">
        <v>0</v>
      </c>
      <c r="U170" t="str">
        <f>Receive[[#This Row],[服装]]&amp;Receive[[#This Row],[名前]]&amp;Receive[[#This Row],[レアリティ]]</f>
        <v>ユニフォーム黒尾鉄朗ICONIC</v>
      </c>
    </row>
    <row r="171" spans="1:21" x14ac:dyDescent="0.3">
      <c r="A171">
        <f>VLOOKUP(Receive[[#This Row],[No用]],SetNo[[No.用]:[vlookup 用]],2,FALSE)</f>
        <v>30</v>
      </c>
      <c r="B171">
        <f>IF(A170&lt;&gt;Receive[[#This Row],[No]],1,B170+1)</f>
        <v>3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240</v>
      </c>
      <c r="K171" t="s">
        <v>242</v>
      </c>
      <c r="L171" t="s">
        <v>172</v>
      </c>
      <c r="M171">
        <v>25</v>
      </c>
      <c r="N171">
        <v>0</v>
      </c>
      <c r="O171">
        <v>0</v>
      </c>
      <c r="P171">
        <v>0</v>
      </c>
      <c r="U171" t="str">
        <f>Receive[[#This Row],[服装]]&amp;Receive[[#This Row],[名前]]&amp;Receive[[#This Row],[レアリティ]]</f>
        <v>ユニフォーム黒尾鉄朗ICONIC</v>
      </c>
    </row>
    <row r="172" spans="1:21" x14ac:dyDescent="0.3">
      <c r="A172">
        <f>VLOOKUP(Receive[[#This Row],[No用]],SetNo[[No.用]:[vlookup 用]],2,FALSE)</f>
        <v>30</v>
      </c>
      <c r="B172">
        <f>IF(A171&lt;&gt;Receive[[#This Row],[No]],1,B171+1)</f>
        <v>4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240</v>
      </c>
      <c r="K172" t="s">
        <v>120</v>
      </c>
      <c r="L172" t="s">
        <v>172</v>
      </c>
      <c r="M172">
        <v>25</v>
      </c>
      <c r="N172">
        <v>0</v>
      </c>
      <c r="O172">
        <v>0</v>
      </c>
      <c r="P172">
        <v>0</v>
      </c>
      <c r="U172" t="str">
        <f>Receive[[#This Row],[服装]]&amp;Receive[[#This Row],[名前]]&amp;Receive[[#This Row],[レアリティ]]</f>
        <v>ユニフォーム黒尾鉄朗ICONIC</v>
      </c>
    </row>
    <row r="173" spans="1:21" x14ac:dyDescent="0.3">
      <c r="A173">
        <f>VLOOKUP(Receive[[#This Row],[No用]],SetNo[[No.用]:[vlookup 用]],2,FALSE)</f>
        <v>30</v>
      </c>
      <c r="B173">
        <f>IF(A172&lt;&gt;Receive[[#This Row],[No]],1,B172+1)</f>
        <v>5</v>
      </c>
      <c r="C173" t="s">
        <v>108</v>
      </c>
      <c r="D173" t="s">
        <v>40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240</v>
      </c>
      <c r="K173" t="s">
        <v>174</v>
      </c>
      <c r="L173" t="s">
        <v>172</v>
      </c>
      <c r="M173">
        <v>25</v>
      </c>
      <c r="N173">
        <v>0</v>
      </c>
      <c r="O173">
        <v>0</v>
      </c>
      <c r="P173">
        <v>0</v>
      </c>
      <c r="U173" t="str">
        <f>Receive[[#This Row],[服装]]&amp;Receive[[#This Row],[名前]]&amp;Receive[[#This Row],[レアリティ]]</f>
        <v>ユニフォーム黒尾鉄朗ICONIC</v>
      </c>
    </row>
    <row r="174" spans="1:21" x14ac:dyDescent="0.3">
      <c r="A174">
        <f>VLOOKUP(Receive[[#This Row],[No用]],SetNo[[No.用]:[vlookup 用]],2,FALSE)</f>
        <v>30</v>
      </c>
      <c r="B174">
        <f>IF(A173&lt;&gt;Receive[[#This Row],[No]],1,B173+1)</f>
        <v>6</v>
      </c>
      <c r="C174" t="s">
        <v>108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240</v>
      </c>
      <c r="K174" t="s">
        <v>175</v>
      </c>
      <c r="L174" t="s">
        <v>172</v>
      </c>
      <c r="M174">
        <v>9</v>
      </c>
      <c r="N174">
        <v>0</v>
      </c>
      <c r="O174">
        <v>0</v>
      </c>
      <c r="P174">
        <v>0</v>
      </c>
      <c r="U174" t="str">
        <f>Receive[[#This Row],[服装]]&amp;Receive[[#This Row],[名前]]&amp;Receive[[#This Row],[レアリティ]]</f>
        <v>ユニフォーム黒尾鉄朗ICONIC</v>
      </c>
    </row>
    <row r="175" spans="1:21" x14ac:dyDescent="0.3">
      <c r="A175">
        <f>VLOOKUP(Receive[[#This Row],[No用]],SetNo[[No.用]:[vlookup 用]],2,FALSE)</f>
        <v>31</v>
      </c>
      <c r="B175">
        <f>IF(A174&lt;&gt;Receive[[#This Row],[No]],1,B174+1)</f>
        <v>1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240</v>
      </c>
      <c r="K175" t="s">
        <v>119</v>
      </c>
      <c r="L175" t="s">
        <v>172</v>
      </c>
      <c r="M175">
        <v>25</v>
      </c>
      <c r="N175">
        <v>0</v>
      </c>
      <c r="O175">
        <v>0</v>
      </c>
      <c r="P175">
        <v>0</v>
      </c>
      <c r="U175" t="str">
        <f>Receive[[#This Row],[服装]]&amp;Receive[[#This Row],[名前]]&amp;Receive[[#This Row],[レアリティ]]</f>
        <v>制服黒尾鉄朗ICONIC</v>
      </c>
    </row>
    <row r="176" spans="1:21" x14ac:dyDescent="0.3">
      <c r="A176">
        <f>VLOOKUP(Receive[[#This Row],[No用]],SetNo[[No.用]:[vlookup 用]],2,FALSE)</f>
        <v>31</v>
      </c>
      <c r="B176">
        <f>IF(A175&lt;&gt;Receive[[#This Row],[No]],1,B175+1)</f>
        <v>2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240</v>
      </c>
      <c r="K176" t="s">
        <v>173</v>
      </c>
      <c r="L176" t="s">
        <v>172</v>
      </c>
      <c r="M176">
        <v>25</v>
      </c>
      <c r="N176">
        <v>0</v>
      </c>
      <c r="O176">
        <v>0</v>
      </c>
      <c r="P176">
        <v>0</v>
      </c>
      <c r="U176" t="str">
        <f>Receive[[#This Row],[服装]]&amp;Receive[[#This Row],[名前]]&amp;Receive[[#This Row],[レアリティ]]</f>
        <v>制服黒尾鉄朗ICONIC</v>
      </c>
    </row>
    <row r="177" spans="1:21" x14ac:dyDescent="0.3">
      <c r="A177">
        <f>VLOOKUP(Receive[[#This Row],[No用]],SetNo[[No.用]:[vlookup 用]],2,FALSE)</f>
        <v>31</v>
      </c>
      <c r="B177">
        <f>IF(A176&lt;&gt;Receive[[#This Row],[No]],1,B176+1)</f>
        <v>3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240</v>
      </c>
      <c r="K177" t="s">
        <v>242</v>
      </c>
      <c r="L177" t="s">
        <v>172</v>
      </c>
      <c r="M177">
        <v>25</v>
      </c>
      <c r="N177">
        <v>0</v>
      </c>
      <c r="O177">
        <v>0</v>
      </c>
      <c r="P177">
        <v>0</v>
      </c>
      <c r="U177" t="str">
        <f>Receive[[#This Row],[服装]]&amp;Receive[[#This Row],[名前]]&amp;Receive[[#This Row],[レアリティ]]</f>
        <v>制服黒尾鉄朗ICONIC</v>
      </c>
    </row>
    <row r="178" spans="1:21" x14ac:dyDescent="0.3">
      <c r="A178">
        <f>VLOOKUP(Receive[[#This Row],[No用]],SetNo[[No.用]:[vlookup 用]],2,FALSE)</f>
        <v>31</v>
      </c>
      <c r="B178">
        <f>IF(A177&lt;&gt;Receive[[#This Row],[No]],1,B177+1)</f>
        <v>4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240</v>
      </c>
      <c r="K178" t="s">
        <v>120</v>
      </c>
      <c r="L178" t="s">
        <v>172</v>
      </c>
      <c r="M178">
        <v>25</v>
      </c>
      <c r="N178">
        <v>0</v>
      </c>
      <c r="O178">
        <v>0</v>
      </c>
      <c r="P178">
        <v>0</v>
      </c>
      <c r="U178" t="str">
        <f>Receive[[#This Row],[服装]]&amp;Receive[[#This Row],[名前]]&amp;Receive[[#This Row],[レアリティ]]</f>
        <v>制服黒尾鉄朗ICONIC</v>
      </c>
    </row>
    <row r="179" spans="1:21" x14ac:dyDescent="0.3">
      <c r="A179">
        <f>VLOOKUP(Receive[[#This Row],[No用]],SetNo[[No.用]:[vlookup 用]],2,FALSE)</f>
        <v>31</v>
      </c>
      <c r="B179">
        <f>IF(A178&lt;&gt;Receive[[#This Row],[No]],1,B178+1)</f>
        <v>5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240</v>
      </c>
      <c r="K179" t="s">
        <v>174</v>
      </c>
      <c r="L179" t="s">
        <v>172</v>
      </c>
      <c r="M179">
        <v>25</v>
      </c>
      <c r="N179">
        <v>0</v>
      </c>
      <c r="O179">
        <v>0</v>
      </c>
      <c r="P179">
        <v>0</v>
      </c>
      <c r="U179" t="str">
        <f>Receive[[#This Row],[服装]]&amp;Receive[[#This Row],[名前]]&amp;Receive[[#This Row],[レアリティ]]</f>
        <v>制服黒尾鉄朗ICONIC</v>
      </c>
    </row>
    <row r="180" spans="1:21" x14ac:dyDescent="0.3">
      <c r="A180">
        <f>VLOOKUP(Receive[[#This Row],[No用]],SetNo[[No.用]:[vlookup 用]],2,FALSE)</f>
        <v>31</v>
      </c>
      <c r="B180">
        <f>IF(A179&lt;&gt;Receive[[#This Row],[No]],1,B179+1)</f>
        <v>6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240</v>
      </c>
      <c r="K180" t="s">
        <v>175</v>
      </c>
      <c r="L180" t="s">
        <v>172</v>
      </c>
      <c r="M180">
        <v>9</v>
      </c>
      <c r="N180">
        <v>0</v>
      </c>
      <c r="O180">
        <v>0</v>
      </c>
      <c r="P180">
        <v>0</v>
      </c>
      <c r="U180" t="str">
        <f>Receive[[#This Row],[服装]]&amp;Receive[[#This Row],[名前]]&amp;Receive[[#This Row],[レアリティ]]</f>
        <v>制服黒尾鉄朗ICONIC</v>
      </c>
    </row>
    <row r="181" spans="1:21" x14ac:dyDescent="0.3">
      <c r="A181">
        <f>VLOOKUP(Receive[[#This Row],[No用]],SetNo[[No.用]:[vlookup 用]],2,FALSE)</f>
        <v>32</v>
      </c>
      <c r="B181">
        <f>IF(A180&lt;&gt;Receive[[#This Row],[No]],1,B180+1)</f>
        <v>1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240</v>
      </c>
      <c r="K181" t="s">
        <v>119</v>
      </c>
      <c r="L181" t="s">
        <v>188</v>
      </c>
      <c r="M181">
        <v>28</v>
      </c>
      <c r="N181">
        <v>0</v>
      </c>
      <c r="O181">
        <v>0</v>
      </c>
      <c r="P181">
        <v>0</v>
      </c>
      <c r="U181" t="str">
        <f>Receive[[#This Row],[服装]]&amp;Receive[[#This Row],[名前]]&amp;Receive[[#This Row],[レアリティ]]</f>
        <v>夏祭り黒尾鉄朗ICONIC</v>
      </c>
    </row>
    <row r="182" spans="1:21" x14ac:dyDescent="0.3">
      <c r="A182">
        <f>VLOOKUP(Receive[[#This Row],[No用]],SetNo[[No.用]:[vlookup 用]],2,FALSE)</f>
        <v>32</v>
      </c>
      <c r="B182">
        <f>IF(A181&lt;&gt;Receive[[#This Row],[No]],1,B181+1)</f>
        <v>2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240</v>
      </c>
      <c r="K182" t="s">
        <v>173</v>
      </c>
      <c r="L182" t="s">
        <v>172</v>
      </c>
      <c r="M182">
        <v>25</v>
      </c>
      <c r="N182">
        <v>0</v>
      </c>
      <c r="O182">
        <v>0</v>
      </c>
      <c r="P182">
        <v>0</v>
      </c>
      <c r="U182" t="str">
        <f>Receive[[#This Row],[服装]]&amp;Receive[[#This Row],[名前]]&amp;Receive[[#This Row],[レアリティ]]</f>
        <v>夏祭り黒尾鉄朗ICONIC</v>
      </c>
    </row>
    <row r="183" spans="1:21" x14ac:dyDescent="0.3">
      <c r="A183">
        <f>VLOOKUP(Receive[[#This Row],[No用]],SetNo[[No.用]:[vlookup 用]],2,FALSE)</f>
        <v>32</v>
      </c>
      <c r="B183">
        <f>IF(A182&lt;&gt;Receive[[#This Row],[No]],1,B182+1)</f>
        <v>3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240</v>
      </c>
      <c r="K183" t="s">
        <v>242</v>
      </c>
      <c r="L183" t="s">
        <v>172</v>
      </c>
      <c r="M183">
        <v>25</v>
      </c>
      <c r="N183">
        <v>0</v>
      </c>
      <c r="O183">
        <v>0</v>
      </c>
      <c r="P183">
        <v>0</v>
      </c>
      <c r="U183" t="str">
        <f>Receive[[#This Row],[服装]]&amp;Receive[[#This Row],[名前]]&amp;Receive[[#This Row],[レアリティ]]</f>
        <v>夏祭り黒尾鉄朗ICONIC</v>
      </c>
    </row>
    <row r="184" spans="1:21" x14ac:dyDescent="0.3">
      <c r="A184">
        <f>VLOOKUP(Receive[[#This Row],[No用]],SetNo[[No.用]:[vlookup 用]],2,FALSE)</f>
        <v>32</v>
      </c>
      <c r="B184">
        <f>IF(A183&lt;&gt;Receive[[#This Row],[No]],1,B183+1)</f>
        <v>4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240</v>
      </c>
      <c r="K184" t="s">
        <v>120</v>
      </c>
      <c r="L184" t="s">
        <v>188</v>
      </c>
      <c r="M184">
        <v>28</v>
      </c>
      <c r="N184">
        <v>0</v>
      </c>
      <c r="O184">
        <v>0</v>
      </c>
      <c r="P184">
        <v>0</v>
      </c>
      <c r="U184" t="str">
        <f>Receive[[#This Row],[服装]]&amp;Receive[[#This Row],[名前]]&amp;Receive[[#This Row],[レアリティ]]</f>
        <v>夏祭り黒尾鉄朗ICONIC</v>
      </c>
    </row>
    <row r="185" spans="1:21" x14ac:dyDescent="0.3">
      <c r="A185">
        <f>VLOOKUP(Receive[[#This Row],[No用]],SetNo[[No.用]:[vlookup 用]],2,FALSE)</f>
        <v>32</v>
      </c>
      <c r="B185">
        <f>IF(A184&lt;&gt;Receive[[#This Row],[No]],1,B184+1)</f>
        <v>5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240</v>
      </c>
      <c r="K185" t="s">
        <v>174</v>
      </c>
      <c r="L185" t="s">
        <v>172</v>
      </c>
      <c r="M185">
        <v>25</v>
      </c>
      <c r="N185">
        <v>0</v>
      </c>
      <c r="O185">
        <v>0</v>
      </c>
      <c r="P185">
        <v>0</v>
      </c>
      <c r="U185" t="str">
        <f>Receive[[#This Row],[服装]]&amp;Receive[[#This Row],[名前]]&amp;Receive[[#This Row],[レアリティ]]</f>
        <v>夏祭り黒尾鉄朗ICONIC</v>
      </c>
    </row>
    <row r="186" spans="1:21" x14ac:dyDescent="0.3">
      <c r="A186">
        <f>VLOOKUP(Receive[[#This Row],[No用]],SetNo[[No.用]:[vlookup 用]],2,FALSE)</f>
        <v>32</v>
      </c>
      <c r="B186">
        <f>IF(A185&lt;&gt;Receive[[#This Row],[No]],1,B185+1)</f>
        <v>6</v>
      </c>
      <c r="C186" t="s">
        <v>150</v>
      </c>
      <c r="D186" t="s">
        <v>40</v>
      </c>
      <c r="E186" t="s">
        <v>90</v>
      </c>
      <c r="F186" t="s">
        <v>26</v>
      </c>
      <c r="G186" t="s">
        <v>27</v>
      </c>
      <c r="H186" t="s">
        <v>71</v>
      </c>
      <c r="I186">
        <v>1</v>
      </c>
      <c r="J186" t="s">
        <v>240</v>
      </c>
      <c r="K186" t="s">
        <v>175</v>
      </c>
      <c r="L186" t="s">
        <v>172</v>
      </c>
      <c r="M186">
        <v>9</v>
      </c>
      <c r="N186">
        <v>0</v>
      </c>
      <c r="O186">
        <v>0</v>
      </c>
      <c r="P186">
        <v>0</v>
      </c>
      <c r="U186" t="str">
        <f>Receive[[#This Row],[服装]]&amp;Receive[[#This Row],[名前]]&amp;Receive[[#This Row],[レアリティ]]</f>
        <v>夏祭り黒尾鉄朗ICONIC</v>
      </c>
    </row>
    <row r="187" spans="1:21" x14ac:dyDescent="0.3">
      <c r="A187">
        <f>VLOOKUP(Receive[[#This Row],[No用]],SetNo[[No.用]:[vlookup 用]],2,FALSE)</f>
        <v>33</v>
      </c>
      <c r="B187">
        <f>IF(A186&lt;&gt;Receive[[#This Row],[No]],1,B186+1)</f>
        <v>1</v>
      </c>
      <c r="C187" t="s">
        <v>108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240</v>
      </c>
      <c r="K187" t="s">
        <v>173</v>
      </c>
      <c r="L187" t="s">
        <v>172</v>
      </c>
      <c r="M187">
        <v>25</v>
      </c>
      <c r="N187">
        <v>0</v>
      </c>
      <c r="O187">
        <v>0</v>
      </c>
      <c r="P187">
        <v>0</v>
      </c>
      <c r="U187" t="str">
        <f>Receive[[#This Row],[服装]]&amp;Receive[[#This Row],[名前]]&amp;Receive[[#This Row],[レアリティ]]</f>
        <v>ユニフォーム灰羽リエーフICONIC</v>
      </c>
    </row>
    <row r="188" spans="1:21" x14ac:dyDescent="0.3">
      <c r="A188">
        <f>VLOOKUP(Receive[[#This Row],[No用]],SetNo[[No.用]:[vlookup 用]],2,FALSE)</f>
        <v>33</v>
      </c>
      <c r="B188">
        <f>IF(A187&lt;&gt;Receive[[#This Row],[No]],1,B187+1)</f>
        <v>2</v>
      </c>
      <c r="C188" t="s">
        <v>108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240</v>
      </c>
      <c r="K188" t="s">
        <v>242</v>
      </c>
      <c r="L188" t="s">
        <v>172</v>
      </c>
      <c r="M188">
        <v>25</v>
      </c>
      <c r="N188">
        <v>0</v>
      </c>
      <c r="O188">
        <v>0</v>
      </c>
      <c r="P188">
        <v>0</v>
      </c>
      <c r="U188" t="str">
        <f>Receive[[#This Row],[服装]]&amp;Receive[[#This Row],[名前]]&amp;Receive[[#This Row],[レアリティ]]</f>
        <v>ユニフォーム灰羽リエーフICONIC</v>
      </c>
    </row>
    <row r="189" spans="1:21" x14ac:dyDescent="0.3">
      <c r="A189">
        <f>VLOOKUP(Receive[[#This Row],[No用]],SetNo[[No.用]:[vlookup 用]],2,FALSE)</f>
        <v>33</v>
      </c>
      <c r="B189">
        <f>IF(A188&lt;&gt;Receive[[#This Row],[No]],1,B188+1)</f>
        <v>3</v>
      </c>
      <c r="C189" t="s">
        <v>108</v>
      </c>
      <c r="D189" t="s">
        <v>41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240</v>
      </c>
      <c r="K189" t="s">
        <v>120</v>
      </c>
      <c r="L189" t="s">
        <v>172</v>
      </c>
      <c r="M189">
        <v>25</v>
      </c>
      <c r="N189">
        <v>0</v>
      </c>
      <c r="O189">
        <v>0</v>
      </c>
      <c r="P189">
        <v>0</v>
      </c>
      <c r="U189" t="str">
        <f>Receive[[#This Row],[服装]]&amp;Receive[[#This Row],[名前]]&amp;Receive[[#This Row],[レアリティ]]</f>
        <v>ユニフォーム灰羽リエーフICONIC</v>
      </c>
    </row>
    <row r="190" spans="1:21" x14ac:dyDescent="0.3">
      <c r="A190">
        <f>VLOOKUP(Receive[[#This Row],[No用]],SetNo[[No.用]:[vlookup 用]],2,FALSE)</f>
        <v>33</v>
      </c>
      <c r="B190">
        <f>IF(A189&lt;&gt;Receive[[#This Row],[No]],1,B189+1)</f>
        <v>4</v>
      </c>
      <c r="C190" t="s">
        <v>108</v>
      </c>
      <c r="D190" t="s">
        <v>41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240</v>
      </c>
      <c r="K190" t="s">
        <v>174</v>
      </c>
      <c r="L190" t="s">
        <v>172</v>
      </c>
      <c r="M190">
        <v>25</v>
      </c>
      <c r="N190">
        <v>0</v>
      </c>
      <c r="O190">
        <v>0</v>
      </c>
      <c r="P190">
        <v>0</v>
      </c>
      <c r="U190" t="str">
        <f>Receive[[#This Row],[服装]]&amp;Receive[[#This Row],[名前]]&amp;Receive[[#This Row],[レアリティ]]</f>
        <v>ユニフォーム灰羽リエーフICONIC</v>
      </c>
    </row>
    <row r="191" spans="1:21" x14ac:dyDescent="0.3">
      <c r="A191">
        <f>VLOOKUP(Receive[[#This Row],[No用]],SetNo[[No.用]:[vlookup 用]],2,FALSE)</f>
        <v>33</v>
      </c>
      <c r="B191">
        <f>IF(A190&lt;&gt;Receive[[#This Row],[No]],1,B190+1)</f>
        <v>5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240</v>
      </c>
      <c r="K191" t="s">
        <v>175</v>
      </c>
      <c r="L191" t="s">
        <v>172</v>
      </c>
      <c r="M191">
        <v>32</v>
      </c>
      <c r="N191">
        <v>0</v>
      </c>
      <c r="O191">
        <v>0</v>
      </c>
      <c r="P191">
        <v>0</v>
      </c>
      <c r="U191" t="str">
        <f>Receive[[#This Row],[服装]]&amp;Receive[[#This Row],[名前]]&amp;Receive[[#This Row],[レアリティ]]</f>
        <v>ユニフォーム灰羽リエーフICONIC</v>
      </c>
    </row>
    <row r="192" spans="1:21" x14ac:dyDescent="0.3">
      <c r="A192">
        <f>VLOOKUP(Receive[[#This Row],[No用]],SetNo[[No.用]:[vlookup 用]],2,FALSE)</f>
        <v>34</v>
      </c>
      <c r="B192">
        <f>IF(A191&lt;&gt;Receive[[#This Row],[No]],1,B191+1)</f>
        <v>1</v>
      </c>
      <c r="C192" t="s">
        <v>400</v>
      </c>
      <c r="D192" t="s">
        <v>41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240</v>
      </c>
      <c r="K192" t="s">
        <v>173</v>
      </c>
      <c r="L192" t="s">
        <v>172</v>
      </c>
      <c r="M192">
        <v>25</v>
      </c>
      <c r="N192">
        <v>0</v>
      </c>
      <c r="O192">
        <v>0</v>
      </c>
      <c r="P192">
        <v>0</v>
      </c>
      <c r="U192" t="str">
        <f>Receive[[#This Row],[服装]]&amp;Receive[[#This Row],[名前]]&amp;Receive[[#This Row],[レアリティ]]</f>
        <v>探偵灰羽リエーフICONIC</v>
      </c>
    </row>
    <row r="193" spans="1:21" x14ac:dyDescent="0.3">
      <c r="A193">
        <f>VLOOKUP(Receive[[#This Row],[No用]],SetNo[[No.用]:[vlookup 用]],2,FALSE)</f>
        <v>34</v>
      </c>
      <c r="B193">
        <f>IF(A192&lt;&gt;Receive[[#This Row],[No]],1,B192+1)</f>
        <v>2</v>
      </c>
      <c r="C193" t="s">
        <v>400</v>
      </c>
      <c r="D193" t="s">
        <v>41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240</v>
      </c>
      <c r="K193" t="s">
        <v>242</v>
      </c>
      <c r="L193" t="s">
        <v>172</v>
      </c>
      <c r="M193">
        <v>25</v>
      </c>
      <c r="N193">
        <v>0</v>
      </c>
      <c r="O193">
        <v>0</v>
      </c>
      <c r="P193">
        <v>0</v>
      </c>
      <c r="U193" t="str">
        <f>Receive[[#This Row],[服装]]&amp;Receive[[#This Row],[名前]]&amp;Receive[[#This Row],[レアリティ]]</f>
        <v>探偵灰羽リエーフICONIC</v>
      </c>
    </row>
    <row r="194" spans="1:21" x14ac:dyDescent="0.3">
      <c r="A194">
        <f>VLOOKUP(Receive[[#This Row],[No用]],SetNo[[No.用]:[vlookup 用]],2,FALSE)</f>
        <v>34</v>
      </c>
      <c r="B194">
        <f>IF(A193&lt;&gt;Receive[[#This Row],[No]],1,B193+1)</f>
        <v>3</v>
      </c>
      <c r="C194" t="s">
        <v>400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240</v>
      </c>
      <c r="K194" t="s">
        <v>120</v>
      </c>
      <c r="L194" t="s">
        <v>172</v>
      </c>
      <c r="M194">
        <v>25</v>
      </c>
      <c r="N194">
        <v>0</v>
      </c>
      <c r="O194">
        <v>0</v>
      </c>
      <c r="P194">
        <v>0</v>
      </c>
      <c r="U194" t="str">
        <f>Receive[[#This Row],[服装]]&amp;Receive[[#This Row],[名前]]&amp;Receive[[#This Row],[レアリティ]]</f>
        <v>探偵灰羽リエーフICONIC</v>
      </c>
    </row>
    <row r="195" spans="1:21" x14ac:dyDescent="0.3">
      <c r="A195">
        <f>VLOOKUP(Receive[[#This Row],[No用]],SetNo[[No.用]:[vlookup 用]],2,FALSE)</f>
        <v>34</v>
      </c>
      <c r="B195">
        <f>IF(A194&lt;&gt;Receive[[#This Row],[No]],1,B194+1)</f>
        <v>4</v>
      </c>
      <c r="C195" t="s">
        <v>400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240</v>
      </c>
      <c r="K195" t="s">
        <v>174</v>
      </c>
      <c r="L195" t="s">
        <v>172</v>
      </c>
      <c r="M195">
        <v>25</v>
      </c>
      <c r="N195">
        <v>0</v>
      </c>
      <c r="O195">
        <v>0</v>
      </c>
      <c r="P195">
        <v>0</v>
      </c>
      <c r="U195" t="str">
        <f>Receive[[#This Row],[服装]]&amp;Receive[[#This Row],[名前]]&amp;Receive[[#This Row],[レアリティ]]</f>
        <v>探偵灰羽リエーフICONIC</v>
      </c>
    </row>
    <row r="196" spans="1:21" x14ac:dyDescent="0.3">
      <c r="A196">
        <f>VLOOKUP(Receive[[#This Row],[No用]],SetNo[[No.用]:[vlookup 用]],2,FALSE)</f>
        <v>34</v>
      </c>
      <c r="B196">
        <f>IF(A195&lt;&gt;Receive[[#This Row],[No]],1,B195+1)</f>
        <v>5</v>
      </c>
      <c r="C196" t="s">
        <v>400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240</v>
      </c>
      <c r="K196" t="s">
        <v>175</v>
      </c>
      <c r="L196" t="s">
        <v>172</v>
      </c>
      <c r="M196">
        <v>32</v>
      </c>
      <c r="N196">
        <v>0</v>
      </c>
      <c r="O196">
        <v>0</v>
      </c>
      <c r="P196">
        <v>0</v>
      </c>
      <c r="U196" t="str">
        <f>Receive[[#This Row],[服装]]&amp;Receive[[#This Row],[名前]]&amp;Receive[[#This Row],[レアリティ]]</f>
        <v>探偵灰羽リエーフICONIC</v>
      </c>
    </row>
    <row r="197" spans="1:21" x14ac:dyDescent="0.3">
      <c r="A197">
        <f>VLOOKUP(Receive[[#This Row],[No用]],SetNo[[No.用]:[vlookup 用]],2,FALSE)</f>
        <v>35</v>
      </c>
      <c r="B197">
        <f>IF(A196&lt;&gt;Receive[[#This Row],[No]],1,B196+1)</f>
        <v>1</v>
      </c>
      <c r="C197" t="s">
        <v>108</v>
      </c>
      <c r="D197" t="s">
        <v>42</v>
      </c>
      <c r="E197" t="s">
        <v>24</v>
      </c>
      <c r="F197" t="s">
        <v>21</v>
      </c>
      <c r="G197" t="s">
        <v>27</v>
      </c>
      <c r="H197" t="s">
        <v>71</v>
      </c>
      <c r="I197">
        <v>1</v>
      </c>
      <c r="J197" t="s">
        <v>240</v>
      </c>
      <c r="K197" t="s">
        <v>119</v>
      </c>
      <c r="L197" t="s">
        <v>183</v>
      </c>
      <c r="M197">
        <v>34</v>
      </c>
      <c r="N197">
        <v>0</v>
      </c>
      <c r="O197">
        <v>0</v>
      </c>
      <c r="P197">
        <v>0</v>
      </c>
      <c r="U197" t="str">
        <f>Receive[[#This Row],[服装]]&amp;Receive[[#This Row],[名前]]&amp;Receive[[#This Row],[レアリティ]]</f>
        <v>ユニフォーム夜久衛輔ICONIC</v>
      </c>
    </row>
    <row r="198" spans="1:21" x14ac:dyDescent="0.3">
      <c r="A198">
        <f>VLOOKUP(Receive[[#This Row],[No用]],SetNo[[No.用]:[vlookup 用]],2,FALSE)</f>
        <v>35</v>
      </c>
      <c r="B198">
        <f>IF(A197&lt;&gt;Receive[[#This Row],[No]],1,B197+1)</f>
        <v>2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240</v>
      </c>
      <c r="K198" t="s">
        <v>205</v>
      </c>
      <c r="L198" t="s">
        <v>183</v>
      </c>
      <c r="M198">
        <v>41</v>
      </c>
      <c r="N198">
        <v>0</v>
      </c>
      <c r="O198">
        <v>0</v>
      </c>
      <c r="P198">
        <v>0</v>
      </c>
      <c r="U198" t="str">
        <f>Receive[[#This Row],[服装]]&amp;Receive[[#This Row],[名前]]&amp;Receive[[#This Row],[レアリティ]]</f>
        <v>ユニフォーム夜久衛輔ICONIC</v>
      </c>
    </row>
    <row r="199" spans="1:21" x14ac:dyDescent="0.3">
      <c r="A199">
        <f>VLOOKUP(Receive[[#This Row],[No用]],SetNo[[No.用]:[vlookup 用]],2,FALSE)</f>
        <v>35</v>
      </c>
      <c r="B199">
        <f>IF(A198&lt;&gt;Receive[[#This Row],[No]],1,B198+1)</f>
        <v>3</v>
      </c>
      <c r="C199" t="s">
        <v>108</v>
      </c>
      <c r="D199" t="s">
        <v>42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240</v>
      </c>
      <c r="K199" t="s">
        <v>173</v>
      </c>
      <c r="L199" t="s">
        <v>172</v>
      </c>
      <c r="M199">
        <v>34</v>
      </c>
      <c r="N199">
        <v>0</v>
      </c>
      <c r="O199">
        <v>0</v>
      </c>
      <c r="P199">
        <v>0</v>
      </c>
      <c r="U199" t="str">
        <f>Receive[[#This Row],[服装]]&amp;Receive[[#This Row],[名前]]&amp;Receive[[#This Row],[レアリティ]]</f>
        <v>ユニフォーム夜久衛輔ICONIC</v>
      </c>
    </row>
    <row r="200" spans="1:21" x14ac:dyDescent="0.3">
      <c r="A200">
        <f>VLOOKUP(Receive[[#This Row],[No用]],SetNo[[No.用]:[vlookup 用]],2,FALSE)</f>
        <v>35</v>
      </c>
      <c r="B200">
        <f>IF(A199&lt;&gt;Receive[[#This Row],[No]],1,B199+1)</f>
        <v>4</v>
      </c>
      <c r="C200" t="s">
        <v>108</v>
      </c>
      <c r="D200" t="s">
        <v>42</v>
      </c>
      <c r="E200" t="s">
        <v>24</v>
      </c>
      <c r="F200" t="s">
        <v>21</v>
      </c>
      <c r="G200" t="s">
        <v>27</v>
      </c>
      <c r="H200" t="s">
        <v>71</v>
      </c>
      <c r="I200">
        <v>1</v>
      </c>
      <c r="J200" t="s">
        <v>240</v>
      </c>
      <c r="K200" t="s">
        <v>242</v>
      </c>
      <c r="L200" t="s">
        <v>172</v>
      </c>
      <c r="M200">
        <v>34</v>
      </c>
      <c r="N200">
        <v>0</v>
      </c>
      <c r="O200">
        <v>0</v>
      </c>
      <c r="P200">
        <v>0</v>
      </c>
      <c r="U200" t="str">
        <f>Receive[[#This Row],[服装]]&amp;Receive[[#This Row],[名前]]&amp;Receive[[#This Row],[レアリティ]]</f>
        <v>ユニフォーム夜久衛輔ICONIC</v>
      </c>
    </row>
    <row r="201" spans="1:21" x14ac:dyDescent="0.3">
      <c r="A201">
        <f>VLOOKUP(Receive[[#This Row],[No用]],SetNo[[No.用]:[vlookup 用]],2,FALSE)</f>
        <v>35</v>
      </c>
      <c r="B201">
        <f>IF(A200&lt;&gt;Receive[[#This Row],[No]],1,B200+1)</f>
        <v>5</v>
      </c>
      <c r="C201" t="s">
        <v>108</v>
      </c>
      <c r="D201" t="s">
        <v>42</v>
      </c>
      <c r="E201" t="s">
        <v>24</v>
      </c>
      <c r="F201" t="s">
        <v>21</v>
      </c>
      <c r="G201" t="s">
        <v>27</v>
      </c>
      <c r="H201" t="s">
        <v>71</v>
      </c>
      <c r="I201">
        <v>1</v>
      </c>
      <c r="J201" t="s">
        <v>240</v>
      </c>
      <c r="K201" t="s">
        <v>120</v>
      </c>
      <c r="L201" t="s">
        <v>183</v>
      </c>
      <c r="M201">
        <v>34</v>
      </c>
      <c r="N201">
        <v>0</v>
      </c>
      <c r="O201">
        <v>0</v>
      </c>
      <c r="P201">
        <v>0</v>
      </c>
      <c r="U201" t="str">
        <f>Receive[[#This Row],[服装]]&amp;Receive[[#This Row],[名前]]&amp;Receive[[#This Row],[レアリティ]]</f>
        <v>ユニフォーム夜久衛輔ICONIC</v>
      </c>
    </row>
    <row r="202" spans="1:21" x14ac:dyDescent="0.3">
      <c r="A202">
        <f>VLOOKUP(Receive[[#This Row],[No用]],SetNo[[No.用]:[vlookup 用]],2,FALSE)</f>
        <v>35</v>
      </c>
      <c r="B202">
        <f>IF(A201&lt;&gt;Receive[[#This Row],[No]],1,B201+1)</f>
        <v>6</v>
      </c>
      <c r="C202" t="s">
        <v>108</v>
      </c>
      <c r="D202" t="s">
        <v>42</v>
      </c>
      <c r="E202" t="s">
        <v>24</v>
      </c>
      <c r="F202" t="s">
        <v>21</v>
      </c>
      <c r="G202" t="s">
        <v>27</v>
      </c>
      <c r="H202" t="s">
        <v>71</v>
      </c>
      <c r="I202">
        <v>1</v>
      </c>
      <c r="J202" t="s">
        <v>240</v>
      </c>
      <c r="K202" t="s">
        <v>174</v>
      </c>
      <c r="L202" t="s">
        <v>172</v>
      </c>
      <c r="M202">
        <v>34</v>
      </c>
      <c r="N202">
        <v>0</v>
      </c>
      <c r="O202">
        <v>0</v>
      </c>
      <c r="P202">
        <v>0</v>
      </c>
      <c r="U202" t="str">
        <f>Receive[[#This Row],[服装]]&amp;Receive[[#This Row],[名前]]&amp;Receive[[#This Row],[レアリティ]]</f>
        <v>ユニフォーム夜久衛輔ICONIC</v>
      </c>
    </row>
    <row r="203" spans="1:21" x14ac:dyDescent="0.3">
      <c r="A203">
        <f>VLOOKUP(Receive[[#This Row],[No用]],SetNo[[No.用]:[vlookup 用]],2,FALSE)</f>
        <v>35</v>
      </c>
      <c r="B203">
        <f>IF(A202&lt;&gt;Receive[[#This Row],[No]],1,B202+1)</f>
        <v>7</v>
      </c>
      <c r="C203" t="s">
        <v>108</v>
      </c>
      <c r="D203" t="s">
        <v>42</v>
      </c>
      <c r="E203" t="s">
        <v>24</v>
      </c>
      <c r="F203" t="s">
        <v>21</v>
      </c>
      <c r="G203" t="s">
        <v>27</v>
      </c>
      <c r="H203" t="s">
        <v>71</v>
      </c>
      <c r="I203">
        <v>1</v>
      </c>
      <c r="J203" t="s">
        <v>240</v>
      </c>
      <c r="K203" t="s">
        <v>175</v>
      </c>
      <c r="L203" t="s">
        <v>172</v>
      </c>
      <c r="M203">
        <v>32</v>
      </c>
      <c r="N203">
        <v>0</v>
      </c>
      <c r="O203">
        <v>0</v>
      </c>
      <c r="P203">
        <v>0</v>
      </c>
      <c r="U203" t="str">
        <f>Receive[[#This Row],[服装]]&amp;Receive[[#This Row],[名前]]&amp;Receive[[#This Row],[レアリティ]]</f>
        <v>ユニフォーム夜久衛輔ICONIC</v>
      </c>
    </row>
    <row r="204" spans="1:21" x14ac:dyDescent="0.3">
      <c r="A204">
        <f>VLOOKUP(Receive[[#This Row],[No用]],SetNo[[No.用]:[vlookup 用]],2,FALSE)</f>
        <v>35</v>
      </c>
      <c r="B204">
        <f>IF(A203&lt;&gt;Receive[[#This Row],[No]],1,B203+1)</f>
        <v>8</v>
      </c>
      <c r="C204" t="s">
        <v>108</v>
      </c>
      <c r="D204" t="s">
        <v>42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240</v>
      </c>
      <c r="K204" t="s">
        <v>193</v>
      </c>
      <c r="L204" t="s">
        <v>236</v>
      </c>
      <c r="M204">
        <v>47</v>
      </c>
      <c r="N204">
        <v>0</v>
      </c>
      <c r="O204">
        <v>57</v>
      </c>
      <c r="P204">
        <v>0</v>
      </c>
      <c r="U204" t="str">
        <f>Receive[[#This Row],[服装]]&amp;Receive[[#This Row],[名前]]&amp;Receive[[#This Row],[レアリティ]]</f>
        <v>ユニフォーム夜久衛輔ICONIC</v>
      </c>
    </row>
    <row r="205" spans="1:21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240</v>
      </c>
      <c r="K205" t="s">
        <v>119</v>
      </c>
      <c r="L205" t="s">
        <v>172</v>
      </c>
      <c r="M205">
        <v>27</v>
      </c>
      <c r="N205">
        <v>0</v>
      </c>
      <c r="O205">
        <v>0</v>
      </c>
      <c r="P205">
        <v>0</v>
      </c>
      <c r="U205" t="str">
        <f>Receive[[#This Row],[服装]]&amp;Receive[[#This Row],[名前]]&amp;Receive[[#This Row],[レアリティ]]</f>
        <v>ユニフォーム福永招平ICONIC</v>
      </c>
    </row>
    <row r="206" spans="1:21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108</v>
      </c>
      <c r="D206" t="s">
        <v>43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240</v>
      </c>
      <c r="K206" t="s">
        <v>173</v>
      </c>
      <c r="L206" t="s">
        <v>172</v>
      </c>
      <c r="M206">
        <v>27</v>
      </c>
      <c r="N206">
        <v>0</v>
      </c>
      <c r="O206">
        <v>0</v>
      </c>
      <c r="P206">
        <v>0</v>
      </c>
      <c r="U206" t="str">
        <f>Receive[[#This Row],[服装]]&amp;Receive[[#This Row],[名前]]&amp;Receive[[#This Row],[レアリティ]]</f>
        <v>ユニフォーム福永招平ICONIC</v>
      </c>
    </row>
    <row r="207" spans="1:21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108</v>
      </c>
      <c r="D207" t="s">
        <v>43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240</v>
      </c>
      <c r="K207" t="s">
        <v>120</v>
      </c>
      <c r="L207" t="s">
        <v>172</v>
      </c>
      <c r="M207">
        <v>25</v>
      </c>
      <c r="N207">
        <v>0</v>
      </c>
      <c r="O207">
        <v>0</v>
      </c>
      <c r="P207">
        <v>0</v>
      </c>
      <c r="U207" t="str">
        <f>Receive[[#This Row],[服装]]&amp;Receive[[#This Row],[名前]]&amp;Receive[[#This Row],[レアリティ]]</f>
        <v>ユニフォーム福永招平ICONIC</v>
      </c>
    </row>
    <row r="208" spans="1:21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108</v>
      </c>
      <c r="D208" t="s">
        <v>43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240</v>
      </c>
      <c r="K208" t="s">
        <v>174</v>
      </c>
      <c r="L208" t="s">
        <v>172</v>
      </c>
      <c r="M208">
        <v>27</v>
      </c>
      <c r="N208">
        <v>0</v>
      </c>
      <c r="O208">
        <v>0</v>
      </c>
      <c r="P208">
        <v>0</v>
      </c>
      <c r="U208" t="str">
        <f>Receive[[#This Row],[服装]]&amp;Receive[[#This Row],[名前]]&amp;Receive[[#This Row],[レアリティ]]</f>
        <v>ユニフォーム福永招平ICONIC</v>
      </c>
    </row>
    <row r="209" spans="1:21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108</v>
      </c>
      <c r="D209" t="s">
        <v>43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240</v>
      </c>
      <c r="K209" t="s">
        <v>175</v>
      </c>
      <c r="L209" t="s">
        <v>172</v>
      </c>
      <c r="M209">
        <v>32</v>
      </c>
      <c r="N209">
        <v>0</v>
      </c>
      <c r="O209">
        <v>0</v>
      </c>
      <c r="P209">
        <v>0</v>
      </c>
      <c r="U209" t="str">
        <f>Receive[[#This Row],[服装]]&amp;Receive[[#This Row],[名前]]&amp;Receive[[#This Row],[レアリティ]]</f>
        <v>ユニフォーム福永招平ICONIC</v>
      </c>
    </row>
    <row r="210" spans="1:21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44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240</v>
      </c>
      <c r="K210" t="s">
        <v>119</v>
      </c>
      <c r="L210" t="s">
        <v>172</v>
      </c>
      <c r="M210">
        <v>27</v>
      </c>
      <c r="N210">
        <v>0</v>
      </c>
      <c r="O210">
        <v>0</v>
      </c>
      <c r="P210">
        <v>0</v>
      </c>
      <c r="U210" t="str">
        <f>Receive[[#This Row],[服装]]&amp;Receive[[#This Row],[名前]]&amp;Receive[[#This Row],[レアリティ]]</f>
        <v>ユニフォーム犬岡走ICONIC</v>
      </c>
    </row>
    <row r="211" spans="1:21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44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240</v>
      </c>
      <c r="K211" t="s">
        <v>173</v>
      </c>
      <c r="L211" t="s">
        <v>172</v>
      </c>
      <c r="M211">
        <v>27</v>
      </c>
      <c r="N211">
        <v>0</v>
      </c>
      <c r="O211">
        <v>0</v>
      </c>
      <c r="P211">
        <v>0</v>
      </c>
      <c r="U211" t="str">
        <f>Receive[[#This Row],[服装]]&amp;Receive[[#This Row],[名前]]&amp;Receive[[#This Row],[レアリティ]]</f>
        <v>ユニフォーム犬岡走ICONIC</v>
      </c>
    </row>
    <row r="212" spans="1:21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44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240</v>
      </c>
      <c r="K212" t="s">
        <v>242</v>
      </c>
      <c r="L212" t="s">
        <v>172</v>
      </c>
      <c r="M212">
        <v>27</v>
      </c>
      <c r="N212">
        <v>0</v>
      </c>
      <c r="O212">
        <v>0</v>
      </c>
      <c r="P212">
        <v>0</v>
      </c>
      <c r="U212" t="str">
        <f>Receive[[#This Row],[服装]]&amp;Receive[[#This Row],[名前]]&amp;Receive[[#This Row],[レアリティ]]</f>
        <v>ユニフォーム犬岡走ICONIC</v>
      </c>
    </row>
    <row r="213" spans="1:21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44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240</v>
      </c>
      <c r="K213" t="s">
        <v>120</v>
      </c>
      <c r="L213" t="s">
        <v>172</v>
      </c>
      <c r="M213">
        <v>27</v>
      </c>
      <c r="N213">
        <v>0</v>
      </c>
      <c r="O213">
        <v>0</v>
      </c>
      <c r="P213">
        <v>0</v>
      </c>
      <c r="U213" t="str">
        <f>Receive[[#This Row],[服装]]&amp;Receive[[#This Row],[名前]]&amp;Receive[[#This Row],[レアリティ]]</f>
        <v>ユニフォーム犬岡走ICONIC</v>
      </c>
    </row>
    <row r="214" spans="1:21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44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240</v>
      </c>
      <c r="K214" t="s">
        <v>174</v>
      </c>
      <c r="L214" t="s">
        <v>172</v>
      </c>
      <c r="M214">
        <v>27</v>
      </c>
      <c r="N214">
        <v>0</v>
      </c>
      <c r="O214">
        <v>0</v>
      </c>
      <c r="P214">
        <v>0</v>
      </c>
      <c r="U214" t="str">
        <f>Receive[[#This Row],[服装]]&amp;Receive[[#This Row],[名前]]&amp;Receive[[#This Row],[レアリティ]]</f>
        <v>ユニフォーム犬岡走ICONIC</v>
      </c>
    </row>
    <row r="215" spans="1:21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44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240</v>
      </c>
      <c r="K215" t="s">
        <v>175</v>
      </c>
      <c r="L215" t="s">
        <v>172</v>
      </c>
      <c r="M215">
        <v>27</v>
      </c>
      <c r="N215">
        <v>0</v>
      </c>
      <c r="O215">
        <v>0</v>
      </c>
      <c r="P215">
        <v>0</v>
      </c>
      <c r="U215" t="str">
        <f>Receive[[#This Row],[服装]]&amp;Receive[[#This Row],[名前]]&amp;Receive[[#This Row],[レアリティ]]</f>
        <v>ユニフォーム犬岡走ICONIC</v>
      </c>
    </row>
    <row r="216" spans="1:21" x14ac:dyDescent="0.3">
      <c r="A216">
        <f>VLOOKUP(Receive[[#This Row],[No用]],SetNo[[No.用]:[vlookup 用]],2,FALSE)</f>
        <v>38</v>
      </c>
      <c r="B216">
        <f>IF(A215&lt;&gt;Receive[[#This Row],[No]],1,B215+1)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240</v>
      </c>
      <c r="K216" t="s">
        <v>119</v>
      </c>
      <c r="L216" t="s">
        <v>172</v>
      </c>
      <c r="M216">
        <v>27</v>
      </c>
      <c r="N216">
        <v>0</v>
      </c>
      <c r="O216">
        <v>0</v>
      </c>
      <c r="P216">
        <v>0</v>
      </c>
      <c r="U216" t="str">
        <f>Receive[[#This Row],[服装]]&amp;Receive[[#This Row],[名前]]&amp;Receive[[#This Row],[レアリティ]]</f>
        <v>ユニフォーム山本猛虎ICONIC</v>
      </c>
    </row>
    <row r="217" spans="1:21" x14ac:dyDescent="0.3">
      <c r="A217">
        <f>VLOOKUP(Receive[[#This Row],[No用]],SetNo[[No.用]:[vlookup 用]],2,FALSE)</f>
        <v>38</v>
      </c>
      <c r="B217">
        <f>IF(A216&lt;&gt;Receive[[#This Row],[No]],1,B216+1)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240</v>
      </c>
      <c r="K217" t="s">
        <v>173</v>
      </c>
      <c r="L217" t="s">
        <v>172</v>
      </c>
      <c r="M217">
        <v>27</v>
      </c>
      <c r="N217">
        <v>0</v>
      </c>
      <c r="O217">
        <v>0</v>
      </c>
      <c r="P217">
        <v>0</v>
      </c>
      <c r="U217" t="str">
        <f>Receive[[#This Row],[服装]]&amp;Receive[[#This Row],[名前]]&amp;Receive[[#This Row],[レアリティ]]</f>
        <v>ユニフォーム山本猛虎ICONIC</v>
      </c>
    </row>
    <row r="218" spans="1:21" x14ac:dyDescent="0.3">
      <c r="A218">
        <f>VLOOKUP(Receive[[#This Row],[No用]],SetNo[[No.用]:[vlookup 用]],2,FALSE)</f>
        <v>38</v>
      </c>
      <c r="B218">
        <f>IF(A217&lt;&gt;Receive[[#This Row],[No]],1,B217+1)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240</v>
      </c>
      <c r="K218" t="s">
        <v>120</v>
      </c>
      <c r="L218" t="s">
        <v>172</v>
      </c>
      <c r="M218">
        <v>27</v>
      </c>
      <c r="N218">
        <v>0</v>
      </c>
      <c r="O218">
        <v>0</v>
      </c>
      <c r="P218">
        <v>0</v>
      </c>
      <c r="U218" t="str">
        <f>Receive[[#This Row],[服装]]&amp;Receive[[#This Row],[名前]]&amp;Receive[[#This Row],[レアリティ]]</f>
        <v>ユニフォーム山本猛虎ICONIC</v>
      </c>
    </row>
    <row r="219" spans="1:21" x14ac:dyDescent="0.3">
      <c r="A219">
        <f>VLOOKUP(Receive[[#This Row],[No用]],SetNo[[No.用]:[vlookup 用]],2,FALSE)</f>
        <v>38</v>
      </c>
      <c r="B219">
        <f>IF(A218&lt;&gt;Receive[[#This Row],[No]],1,B218+1)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240</v>
      </c>
      <c r="K219" t="s">
        <v>174</v>
      </c>
      <c r="L219" t="s">
        <v>172</v>
      </c>
      <c r="M219">
        <v>27</v>
      </c>
      <c r="N219">
        <v>0</v>
      </c>
      <c r="O219">
        <v>0</v>
      </c>
      <c r="P219">
        <v>0</v>
      </c>
      <c r="U219" t="str">
        <f>Receive[[#This Row],[服装]]&amp;Receive[[#This Row],[名前]]&amp;Receive[[#This Row],[レアリティ]]</f>
        <v>ユニフォーム山本猛虎ICONIC</v>
      </c>
    </row>
    <row r="220" spans="1:21" x14ac:dyDescent="0.3">
      <c r="A220">
        <f>VLOOKUP(Receive[[#This Row],[No用]],SetNo[[No.用]:[vlookup 用]],2,FALSE)</f>
        <v>38</v>
      </c>
      <c r="B220">
        <f>IF(A219&lt;&gt;Receive[[#This Row],[No]],1,B219+1)</f>
        <v>5</v>
      </c>
      <c r="C220" t="s">
        <v>108</v>
      </c>
      <c r="D220" t="s">
        <v>45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240</v>
      </c>
      <c r="K220" t="s">
        <v>175</v>
      </c>
      <c r="L220" t="s">
        <v>172</v>
      </c>
      <c r="M220">
        <v>27</v>
      </c>
      <c r="N220">
        <v>0</v>
      </c>
      <c r="O220">
        <v>0</v>
      </c>
      <c r="P220">
        <v>0</v>
      </c>
      <c r="U220" t="str">
        <f>Receive[[#This Row],[服装]]&amp;Receive[[#This Row],[名前]]&amp;Receive[[#This Row],[レアリティ]]</f>
        <v>ユニフォーム山本猛虎ICONIC</v>
      </c>
    </row>
    <row r="221" spans="1:21" x14ac:dyDescent="0.3">
      <c r="A221">
        <f>VLOOKUP(Receive[[#This Row],[No用]],SetNo[[No.用]:[vlookup 用]],2,FALSE)</f>
        <v>39</v>
      </c>
      <c r="B221">
        <f>IF(A220&lt;&gt;Receive[[#This Row],[No]],1,B220+1)</f>
        <v>1</v>
      </c>
      <c r="C221" t="s">
        <v>108</v>
      </c>
      <c r="D221" t="s">
        <v>46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240</v>
      </c>
      <c r="K221" t="s">
        <v>119</v>
      </c>
      <c r="L221" t="s">
        <v>183</v>
      </c>
      <c r="M221">
        <v>35</v>
      </c>
      <c r="N221">
        <v>0</v>
      </c>
      <c r="O221">
        <v>0</v>
      </c>
      <c r="P221">
        <v>0</v>
      </c>
      <c r="U221" t="str">
        <f>Receive[[#This Row],[服装]]&amp;Receive[[#This Row],[名前]]&amp;Receive[[#This Row],[レアリティ]]</f>
        <v>ユニフォーム芝山優生ICONIC</v>
      </c>
    </row>
    <row r="222" spans="1:21" x14ac:dyDescent="0.3">
      <c r="A222">
        <f>VLOOKUP(Receive[[#This Row],[No用]],SetNo[[No.用]:[vlookup 用]],2,FALSE)</f>
        <v>39</v>
      </c>
      <c r="B222">
        <f>IF(A221&lt;&gt;Receive[[#This Row],[No]],1,B221+1)</f>
        <v>2</v>
      </c>
      <c r="C222" t="s">
        <v>108</v>
      </c>
      <c r="D222" t="s">
        <v>46</v>
      </c>
      <c r="E222" t="s">
        <v>24</v>
      </c>
      <c r="F222" t="s">
        <v>21</v>
      </c>
      <c r="G222" t="s">
        <v>27</v>
      </c>
      <c r="H222" t="s">
        <v>71</v>
      </c>
      <c r="I222">
        <v>1</v>
      </c>
      <c r="J222" t="s">
        <v>240</v>
      </c>
      <c r="K222" t="s">
        <v>205</v>
      </c>
      <c r="L222" t="s">
        <v>183</v>
      </c>
      <c r="M222">
        <v>44</v>
      </c>
      <c r="N222">
        <v>0</v>
      </c>
      <c r="O222">
        <v>0</v>
      </c>
      <c r="P222">
        <v>0</v>
      </c>
      <c r="U222" t="str">
        <f>Receive[[#This Row],[服装]]&amp;Receive[[#This Row],[名前]]&amp;Receive[[#This Row],[レアリティ]]</f>
        <v>ユニフォーム芝山優生ICONIC</v>
      </c>
    </row>
    <row r="223" spans="1:21" x14ac:dyDescent="0.3">
      <c r="A223">
        <f>VLOOKUP(Receive[[#This Row],[No用]],SetNo[[No.用]:[vlookup 用]],2,FALSE)</f>
        <v>39</v>
      </c>
      <c r="B223">
        <f>IF(A222&lt;&gt;Receive[[#This Row],[No]],1,B222+1)</f>
        <v>3</v>
      </c>
      <c r="C223" t="s">
        <v>108</v>
      </c>
      <c r="D223" t="s">
        <v>46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240</v>
      </c>
      <c r="K223" t="s">
        <v>173</v>
      </c>
      <c r="L223" t="s">
        <v>172</v>
      </c>
      <c r="M223">
        <v>30</v>
      </c>
      <c r="N223">
        <v>0</v>
      </c>
      <c r="O223">
        <v>0</v>
      </c>
      <c r="P223">
        <v>0</v>
      </c>
      <c r="U223" t="str">
        <f>Receive[[#This Row],[服装]]&amp;Receive[[#This Row],[名前]]&amp;Receive[[#This Row],[レアリティ]]</f>
        <v>ユニフォーム芝山優生ICONIC</v>
      </c>
    </row>
    <row r="224" spans="1:21" x14ac:dyDescent="0.3">
      <c r="A224">
        <f>VLOOKUP(Receive[[#This Row],[No用]],SetNo[[No.用]:[vlookup 用]],2,FALSE)</f>
        <v>39</v>
      </c>
      <c r="B224">
        <f>IF(A223&lt;&gt;Receive[[#This Row],[No]],1,B223+1)</f>
        <v>4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240</v>
      </c>
      <c r="K224" t="s">
        <v>242</v>
      </c>
      <c r="L224" t="s">
        <v>172</v>
      </c>
      <c r="M224">
        <v>30</v>
      </c>
      <c r="N224">
        <v>0</v>
      </c>
      <c r="O224">
        <v>0</v>
      </c>
      <c r="P224">
        <v>0</v>
      </c>
      <c r="U224" t="str">
        <f>Receive[[#This Row],[服装]]&amp;Receive[[#This Row],[名前]]&amp;Receive[[#This Row],[レアリティ]]</f>
        <v>ユニフォーム芝山優生ICONIC</v>
      </c>
    </row>
    <row r="225" spans="1:21" x14ac:dyDescent="0.3">
      <c r="A225">
        <f>VLOOKUP(Receive[[#This Row],[No用]],SetNo[[No.用]:[vlookup 用]],2,FALSE)</f>
        <v>39</v>
      </c>
      <c r="B225">
        <f>IF(A224&lt;&gt;Receive[[#This Row],[No]],1,B224+1)</f>
        <v>5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240</v>
      </c>
      <c r="K225" t="s">
        <v>120</v>
      </c>
      <c r="L225" t="s">
        <v>183</v>
      </c>
      <c r="M225">
        <v>35</v>
      </c>
      <c r="N225">
        <v>0</v>
      </c>
      <c r="O225">
        <v>0</v>
      </c>
      <c r="P225">
        <v>0</v>
      </c>
      <c r="U225" t="str">
        <f>Receive[[#This Row],[服装]]&amp;Receive[[#This Row],[名前]]&amp;Receive[[#This Row],[レアリティ]]</f>
        <v>ユニフォーム芝山優生ICONIC</v>
      </c>
    </row>
    <row r="226" spans="1:21" x14ac:dyDescent="0.3">
      <c r="A226">
        <f>VLOOKUP(Receive[[#This Row],[No用]],SetNo[[No.用]:[vlookup 用]],2,FALSE)</f>
        <v>39</v>
      </c>
      <c r="B226">
        <f>IF(A225&lt;&gt;Receive[[#This Row],[No]],1,B225+1)</f>
        <v>6</v>
      </c>
      <c r="C226" t="s">
        <v>108</v>
      </c>
      <c r="D226" t="s">
        <v>46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240</v>
      </c>
      <c r="K226" t="s">
        <v>174</v>
      </c>
      <c r="L226" t="s">
        <v>172</v>
      </c>
      <c r="M226">
        <v>32</v>
      </c>
      <c r="N226">
        <v>0</v>
      </c>
      <c r="O226">
        <v>0</v>
      </c>
      <c r="P226">
        <v>0</v>
      </c>
      <c r="U226" t="str">
        <f>Receive[[#This Row],[服装]]&amp;Receive[[#This Row],[名前]]&amp;Receive[[#This Row],[レアリティ]]</f>
        <v>ユニフォーム芝山優生ICONIC</v>
      </c>
    </row>
    <row r="227" spans="1:21" x14ac:dyDescent="0.3">
      <c r="A227">
        <f>VLOOKUP(Receive[[#This Row],[No用]],SetNo[[No.用]:[vlookup 用]],2,FALSE)</f>
        <v>39</v>
      </c>
      <c r="B227">
        <f>IF(A226&lt;&gt;Receive[[#This Row],[No]],1,B226+1)</f>
        <v>7</v>
      </c>
      <c r="C227" t="s">
        <v>108</v>
      </c>
      <c r="D227" t="s">
        <v>46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240</v>
      </c>
      <c r="K227" t="s">
        <v>175</v>
      </c>
      <c r="L227" t="s">
        <v>172</v>
      </c>
      <c r="M227">
        <v>32</v>
      </c>
      <c r="N227">
        <v>0</v>
      </c>
      <c r="O227">
        <v>0</v>
      </c>
      <c r="P227">
        <v>0</v>
      </c>
      <c r="U227" t="str">
        <f>Receive[[#This Row],[服装]]&amp;Receive[[#This Row],[名前]]&amp;Receive[[#This Row],[レアリティ]]</f>
        <v>ユニフォーム芝山優生ICONIC</v>
      </c>
    </row>
    <row r="228" spans="1:21" x14ac:dyDescent="0.3">
      <c r="A228">
        <f>VLOOKUP(Receive[[#This Row],[No用]],SetNo[[No.用]:[vlookup 用]],2,FALSE)</f>
        <v>39</v>
      </c>
      <c r="B228">
        <f>IF(A227&lt;&gt;Receive[[#This Row],[No]],1,B227+1)</f>
        <v>8</v>
      </c>
      <c r="C228" t="s">
        <v>108</v>
      </c>
      <c r="D228" t="s">
        <v>46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240</v>
      </c>
      <c r="K228" t="s">
        <v>193</v>
      </c>
      <c r="L228" t="s">
        <v>236</v>
      </c>
      <c r="M228">
        <v>45</v>
      </c>
      <c r="N228">
        <v>0</v>
      </c>
      <c r="O228">
        <v>55</v>
      </c>
      <c r="P228">
        <v>0</v>
      </c>
      <c r="U228" t="str">
        <f>Receive[[#This Row],[服装]]&amp;Receive[[#This Row],[名前]]&amp;Receive[[#This Row],[レアリティ]]</f>
        <v>ユニフォーム芝山優生ICONIC</v>
      </c>
    </row>
    <row r="229" spans="1:21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240</v>
      </c>
      <c r="K229" t="s">
        <v>119</v>
      </c>
      <c r="L229" t="s">
        <v>172</v>
      </c>
      <c r="M229">
        <v>27</v>
      </c>
      <c r="N229">
        <v>0</v>
      </c>
      <c r="O229">
        <v>0</v>
      </c>
      <c r="P229">
        <v>0</v>
      </c>
      <c r="U229" t="str">
        <f>Receive[[#This Row],[服装]]&amp;Receive[[#This Row],[名前]]&amp;Receive[[#This Row],[レアリティ]]</f>
        <v>ユニフォーム海信之ICONIC</v>
      </c>
    </row>
    <row r="230" spans="1:21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240</v>
      </c>
      <c r="K230" t="s">
        <v>173</v>
      </c>
      <c r="L230" t="s">
        <v>172</v>
      </c>
      <c r="M230">
        <v>27</v>
      </c>
      <c r="N230">
        <v>0</v>
      </c>
      <c r="O230">
        <v>0</v>
      </c>
      <c r="P230">
        <v>0</v>
      </c>
      <c r="U230" t="str">
        <f>Receive[[#This Row],[服装]]&amp;Receive[[#This Row],[名前]]&amp;Receive[[#This Row],[レアリティ]]</f>
        <v>ユニフォーム海信之ICONIC</v>
      </c>
    </row>
    <row r="231" spans="1:21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240</v>
      </c>
      <c r="K231" t="s">
        <v>242</v>
      </c>
      <c r="L231" t="s">
        <v>172</v>
      </c>
      <c r="M231">
        <v>27</v>
      </c>
      <c r="N231">
        <v>0</v>
      </c>
      <c r="O231">
        <v>0</v>
      </c>
      <c r="P231">
        <v>0</v>
      </c>
      <c r="U231" t="str">
        <f>Receive[[#This Row],[服装]]&amp;Receive[[#This Row],[名前]]&amp;Receive[[#This Row],[レアリティ]]</f>
        <v>ユニフォーム海信之ICONIC</v>
      </c>
    </row>
    <row r="232" spans="1:21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47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240</v>
      </c>
      <c r="K232" t="s">
        <v>120</v>
      </c>
      <c r="L232" t="s">
        <v>172</v>
      </c>
      <c r="M232">
        <v>27</v>
      </c>
      <c r="N232">
        <v>0</v>
      </c>
      <c r="O232">
        <v>0</v>
      </c>
      <c r="P232">
        <v>0</v>
      </c>
      <c r="U232" t="str">
        <f>Receive[[#This Row],[服装]]&amp;Receive[[#This Row],[名前]]&amp;Receive[[#This Row],[レアリティ]]</f>
        <v>ユニフォーム海信之ICONIC</v>
      </c>
    </row>
    <row r="233" spans="1:21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47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240</v>
      </c>
      <c r="K233" t="s">
        <v>174</v>
      </c>
      <c r="L233" t="s">
        <v>172</v>
      </c>
      <c r="M233">
        <v>27</v>
      </c>
      <c r="N233">
        <v>0</v>
      </c>
      <c r="O233">
        <v>0</v>
      </c>
      <c r="P233">
        <v>0</v>
      </c>
      <c r="U233" t="str">
        <f>Receive[[#This Row],[服装]]&amp;Receive[[#This Row],[名前]]&amp;Receive[[#This Row],[レアリティ]]</f>
        <v>ユニフォーム海信之ICONIC</v>
      </c>
    </row>
    <row r="234" spans="1:21" x14ac:dyDescent="0.3">
      <c r="A234">
        <f>VLOOKUP(Receive[[#This Row],[No用]],SetNo[[No.用]:[vlookup 用]],2,FALSE)</f>
        <v>40</v>
      </c>
      <c r="B234">
        <f>IF(A233&lt;&gt;Receive[[#This Row],[No]],1,B233+1)</f>
        <v>6</v>
      </c>
      <c r="C234" t="s">
        <v>108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240</v>
      </c>
      <c r="K234" t="s">
        <v>175</v>
      </c>
      <c r="L234" t="s">
        <v>172</v>
      </c>
      <c r="M234">
        <v>27</v>
      </c>
      <c r="N234">
        <v>0</v>
      </c>
      <c r="O234">
        <v>0</v>
      </c>
      <c r="P234">
        <v>0</v>
      </c>
      <c r="U234" t="str">
        <f>Receive[[#This Row],[服装]]&amp;Receive[[#This Row],[名前]]&amp;Receive[[#This Row],[レアリティ]]</f>
        <v>ユニフォーム海信之ICONIC</v>
      </c>
    </row>
    <row r="235" spans="1:21" x14ac:dyDescent="0.3">
      <c r="A235">
        <f>VLOOKUP(Receive[[#This Row],[No用]],SetNo[[No.用]:[vlookup 用]],2,FALSE)</f>
        <v>41</v>
      </c>
      <c r="B235">
        <f>IF(A234&lt;&gt;Receive[[#This Row],[No]],1,B234+1)</f>
        <v>1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240</v>
      </c>
      <c r="K235" t="s">
        <v>119</v>
      </c>
      <c r="L235" t="s">
        <v>183</v>
      </c>
      <c r="M235">
        <v>33</v>
      </c>
      <c r="N235">
        <v>0</v>
      </c>
      <c r="O235">
        <v>0</v>
      </c>
      <c r="P235">
        <v>0</v>
      </c>
      <c r="U235" t="str">
        <f>Receive[[#This Row],[服装]]&amp;Receive[[#This Row],[名前]]&amp;Receive[[#This Row],[レアリティ]]</f>
        <v>ユニフォーム海信之YELL</v>
      </c>
    </row>
    <row r="236" spans="1:21" x14ac:dyDescent="0.3">
      <c r="A236">
        <f>VLOOKUP(Receive[[#This Row],[No用]],SetNo[[No.用]:[vlookup 用]],2,FALSE)</f>
        <v>41</v>
      </c>
      <c r="B236">
        <f>IF(A235&lt;&gt;Receive[[#This Row],[No]],1,B235+1)</f>
        <v>2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240</v>
      </c>
      <c r="K236" t="s">
        <v>173</v>
      </c>
      <c r="L236" t="s">
        <v>172</v>
      </c>
      <c r="M236">
        <v>27</v>
      </c>
      <c r="N236">
        <v>0</v>
      </c>
      <c r="O236">
        <v>0</v>
      </c>
      <c r="P236">
        <v>0</v>
      </c>
      <c r="U236" t="str">
        <f>Receive[[#This Row],[服装]]&amp;Receive[[#This Row],[名前]]&amp;Receive[[#This Row],[レアリティ]]</f>
        <v>ユニフォーム海信之YELL</v>
      </c>
    </row>
    <row r="237" spans="1:21" x14ac:dyDescent="0.3">
      <c r="A237">
        <f>VLOOKUP(Receive[[#This Row],[No用]],SetNo[[No.用]:[vlookup 用]],2,FALSE)</f>
        <v>41</v>
      </c>
      <c r="B237">
        <f>IF(A236&lt;&gt;Receive[[#This Row],[No]],1,B236+1)</f>
        <v>3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240</v>
      </c>
      <c r="K237" t="s">
        <v>242</v>
      </c>
      <c r="L237" t="s">
        <v>172</v>
      </c>
      <c r="M237">
        <v>27</v>
      </c>
      <c r="N237">
        <v>0</v>
      </c>
      <c r="O237">
        <v>0</v>
      </c>
      <c r="P237">
        <v>0</v>
      </c>
      <c r="U237" t="str">
        <f>Receive[[#This Row],[服装]]&amp;Receive[[#This Row],[名前]]&amp;Receive[[#This Row],[レアリティ]]</f>
        <v>ユニフォーム海信之YELL</v>
      </c>
    </row>
    <row r="238" spans="1:21" x14ac:dyDescent="0.3">
      <c r="A238">
        <f>VLOOKUP(Receive[[#This Row],[No用]],SetNo[[No.用]:[vlookup 用]],2,FALSE)</f>
        <v>41</v>
      </c>
      <c r="B238">
        <f>IF(A237&lt;&gt;Receive[[#This Row],[No]],1,B237+1)</f>
        <v>4</v>
      </c>
      <c r="C238" t="s">
        <v>108</v>
      </c>
      <c r="D238" t="s">
        <v>47</v>
      </c>
      <c r="E238" t="s">
        <v>90</v>
      </c>
      <c r="F238" t="s">
        <v>78</v>
      </c>
      <c r="G238" t="s">
        <v>27</v>
      </c>
      <c r="H238" t="s">
        <v>151</v>
      </c>
      <c r="I238">
        <v>1</v>
      </c>
      <c r="J238" t="s">
        <v>240</v>
      </c>
      <c r="K238" t="s">
        <v>120</v>
      </c>
      <c r="L238" t="s">
        <v>183</v>
      </c>
      <c r="M238">
        <v>33</v>
      </c>
      <c r="N238">
        <v>0</v>
      </c>
      <c r="O238">
        <v>0</v>
      </c>
      <c r="P238">
        <v>0</v>
      </c>
      <c r="U238" t="str">
        <f>Receive[[#This Row],[服装]]&amp;Receive[[#This Row],[名前]]&amp;Receive[[#This Row],[レアリティ]]</f>
        <v>ユニフォーム海信之YELL</v>
      </c>
    </row>
    <row r="239" spans="1:21" x14ac:dyDescent="0.3">
      <c r="A239">
        <f>VLOOKUP(Receive[[#This Row],[No用]],SetNo[[No.用]:[vlookup 用]],2,FALSE)</f>
        <v>41</v>
      </c>
      <c r="B239">
        <f>IF(A238&lt;&gt;Receive[[#This Row],[No]],1,B238+1)</f>
        <v>5</v>
      </c>
      <c r="C239" t="s">
        <v>108</v>
      </c>
      <c r="D239" t="s">
        <v>47</v>
      </c>
      <c r="E239" t="s">
        <v>90</v>
      </c>
      <c r="F239" t="s">
        <v>78</v>
      </c>
      <c r="G239" t="s">
        <v>27</v>
      </c>
      <c r="H239" t="s">
        <v>151</v>
      </c>
      <c r="I239">
        <v>1</v>
      </c>
      <c r="J239" t="s">
        <v>240</v>
      </c>
      <c r="K239" t="s">
        <v>174</v>
      </c>
      <c r="L239" t="s">
        <v>172</v>
      </c>
      <c r="M239">
        <v>27</v>
      </c>
      <c r="N239">
        <v>0</v>
      </c>
      <c r="O239">
        <v>0</v>
      </c>
      <c r="P239">
        <v>0</v>
      </c>
      <c r="U239" t="str">
        <f>Receive[[#This Row],[服装]]&amp;Receive[[#This Row],[名前]]&amp;Receive[[#This Row],[レアリティ]]</f>
        <v>ユニフォーム海信之YELL</v>
      </c>
    </row>
    <row r="240" spans="1:21" x14ac:dyDescent="0.3">
      <c r="A240">
        <f>VLOOKUP(Receive[[#This Row],[No用]],SetNo[[No.用]:[vlookup 用]],2,FALSE)</f>
        <v>41</v>
      </c>
      <c r="B240">
        <f>IF(A239&lt;&gt;Receive[[#This Row],[No]],1,B239+1)</f>
        <v>6</v>
      </c>
      <c r="C240" t="s">
        <v>108</v>
      </c>
      <c r="D240" t="s">
        <v>47</v>
      </c>
      <c r="E240" t="s">
        <v>90</v>
      </c>
      <c r="F240" t="s">
        <v>78</v>
      </c>
      <c r="G240" t="s">
        <v>27</v>
      </c>
      <c r="H240" t="s">
        <v>151</v>
      </c>
      <c r="I240">
        <v>1</v>
      </c>
      <c r="J240" t="s">
        <v>240</v>
      </c>
      <c r="K240" t="s">
        <v>175</v>
      </c>
      <c r="L240" t="s">
        <v>172</v>
      </c>
      <c r="M240">
        <v>27</v>
      </c>
      <c r="N240">
        <v>0</v>
      </c>
      <c r="O240">
        <v>0</v>
      </c>
      <c r="P240">
        <v>0</v>
      </c>
      <c r="U240" t="str">
        <f>Receive[[#This Row],[服装]]&amp;Receive[[#This Row],[名前]]&amp;Receive[[#This Row],[レアリティ]]</f>
        <v>ユニフォーム海信之YELL</v>
      </c>
    </row>
    <row r="241" spans="1:21" x14ac:dyDescent="0.3">
      <c r="A241">
        <f>VLOOKUP(Receive[[#This Row],[No用]],SetNo[[No.用]:[vlookup 用]],2,FALSE)</f>
        <v>42</v>
      </c>
      <c r="B241">
        <f>IF(A240&lt;&gt;Receive[[#This Row],[No]],1,B240+1)</f>
        <v>1</v>
      </c>
      <c r="C241" t="s">
        <v>216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240</v>
      </c>
      <c r="K241" t="s">
        <v>119</v>
      </c>
      <c r="L241" t="s">
        <v>172</v>
      </c>
      <c r="M241">
        <v>26</v>
      </c>
      <c r="N241">
        <v>0</v>
      </c>
      <c r="O241">
        <v>0</v>
      </c>
      <c r="P241">
        <v>0</v>
      </c>
      <c r="U241" t="str">
        <f>Receive[[#This Row],[服装]]&amp;Receive[[#This Row],[名前]]&amp;Receive[[#This Row],[レアリティ]]</f>
        <v>ユニフォーム青根高伸ICONIC</v>
      </c>
    </row>
    <row r="242" spans="1:21" x14ac:dyDescent="0.3">
      <c r="A242">
        <f>VLOOKUP(Receive[[#This Row],[No用]],SetNo[[No.用]:[vlookup 用]],2,FALSE)</f>
        <v>42</v>
      </c>
      <c r="B242">
        <f>IF(A241&lt;&gt;Receive[[#This Row],[No]],1,B241+1)</f>
        <v>2</v>
      </c>
      <c r="C242" t="s">
        <v>216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240</v>
      </c>
      <c r="K242" t="s">
        <v>205</v>
      </c>
      <c r="L242" t="s">
        <v>172</v>
      </c>
      <c r="M242">
        <v>26</v>
      </c>
      <c r="N242">
        <v>0</v>
      </c>
      <c r="O242">
        <v>0</v>
      </c>
      <c r="P242">
        <v>0</v>
      </c>
      <c r="U242" t="str">
        <f>Receive[[#This Row],[服装]]&amp;Receive[[#This Row],[名前]]&amp;Receive[[#This Row],[レアリティ]]</f>
        <v>ユニフォーム青根高伸ICONIC</v>
      </c>
    </row>
    <row r="243" spans="1:21" x14ac:dyDescent="0.3">
      <c r="A243">
        <f>VLOOKUP(Receive[[#This Row],[No用]],SetNo[[No.用]:[vlookup 用]],2,FALSE)</f>
        <v>42</v>
      </c>
      <c r="B243">
        <f>IF(A242&lt;&gt;Receive[[#This Row],[No]],1,B242+1)</f>
        <v>3</v>
      </c>
      <c r="C243" t="s">
        <v>216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240</v>
      </c>
      <c r="K243" t="s">
        <v>173</v>
      </c>
      <c r="L243" t="s">
        <v>172</v>
      </c>
      <c r="M243">
        <v>26</v>
      </c>
      <c r="N243">
        <v>0</v>
      </c>
      <c r="O243">
        <v>0</v>
      </c>
      <c r="P243">
        <v>0</v>
      </c>
      <c r="U243" t="str">
        <f>Receive[[#This Row],[服装]]&amp;Receive[[#This Row],[名前]]&amp;Receive[[#This Row],[レアリティ]]</f>
        <v>ユニフォーム青根高伸ICONIC</v>
      </c>
    </row>
    <row r="244" spans="1:21" x14ac:dyDescent="0.3">
      <c r="A244">
        <f>VLOOKUP(Receive[[#This Row],[No用]],SetNo[[No.用]:[vlookup 用]],2,FALSE)</f>
        <v>42</v>
      </c>
      <c r="B244">
        <f>IF(A243&lt;&gt;Receive[[#This Row],[No]],1,B243+1)</f>
        <v>4</v>
      </c>
      <c r="C244" t="s">
        <v>216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240</v>
      </c>
      <c r="K244" t="s">
        <v>120</v>
      </c>
      <c r="L244" t="s">
        <v>172</v>
      </c>
      <c r="M244">
        <v>26</v>
      </c>
      <c r="N244">
        <v>0</v>
      </c>
      <c r="O244">
        <v>0</v>
      </c>
      <c r="P244">
        <v>0</v>
      </c>
      <c r="U244" t="str">
        <f>Receive[[#This Row],[服装]]&amp;Receive[[#This Row],[名前]]&amp;Receive[[#This Row],[レアリティ]]</f>
        <v>ユニフォーム青根高伸ICONIC</v>
      </c>
    </row>
    <row r="245" spans="1:21" x14ac:dyDescent="0.3">
      <c r="A245">
        <f>VLOOKUP(Receive[[#This Row],[No用]],SetNo[[No.用]:[vlookup 用]],2,FALSE)</f>
        <v>42</v>
      </c>
      <c r="B245">
        <f>IF(A244&lt;&gt;Receive[[#This Row],[No]],1,B244+1)</f>
        <v>5</v>
      </c>
      <c r="C245" t="s">
        <v>216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240</v>
      </c>
      <c r="K245" t="s">
        <v>174</v>
      </c>
      <c r="L245" t="s">
        <v>172</v>
      </c>
      <c r="M245">
        <v>26</v>
      </c>
      <c r="N245">
        <v>0</v>
      </c>
      <c r="O245">
        <v>0</v>
      </c>
      <c r="P245">
        <v>0</v>
      </c>
      <c r="U245" t="str">
        <f>Receive[[#This Row],[服装]]&amp;Receive[[#This Row],[名前]]&amp;Receive[[#This Row],[レアリティ]]</f>
        <v>ユニフォーム青根高伸ICONIC</v>
      </c>
    </row>
    <row r="246" spans="1:21" x14ac:dyDescent="0.3">
      <c r="A246">
        <f>VLOOKUP(Receive[[#This Row],[No用]],SetNo[[No.用]:[vlookup 用]],2,FALSE)</f>
        <v>42</v>
      </c>
      <c r="B246">
        <f>IF(A245&lt;&gt;Receive[[#This Row],[No]],1,B245+1)</f>
        <v>6</v>
      </c>
      <c r="C246" t="s">
        <v>216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240</v>
      </c>
      <c r="K246" t="s">
        <v>175</v>
      </c>
      <c r="L246" t="s">
        <v>172</v>
      </c>
      <c r="M246">
        <v>32</v>
      </c>
      <c r="N246">
        <v>0</v>
      </c>
      <c r="O246">
        <v>0</v>
      </c>
      <c r="P246">
        <v>0</v>
      </c>
      <c r="U246" t="str">
        <f>Receive[[#This Row],[服装]]&amp;Receive[[#This Row],[名前]]&amp;Receive[[#This Row],[レアリティ]]</f>
        <v>ユニフォーム青根高伸ICONIC</v>
      </c>
    </row>
    <row r="247" spans="1:21" x14ac:dyDescent="0.3">
      <c r="A247">
        <f>VLOOKUP(Receive[[#This Row],[No用]],SetNo[[No.用]:[vlookup 用]],2,FALSE)</f>
        <v>43</v>
      </c>
      <c r="B247">
        <f>IF(A246&lt;&gt;Receive[[#This Row],[No]],1,B246+1)</f>
        <v>1</v>
      </c>
      <c r="C247" t="s">
        <v>149</v>
      </c>
      <c r="D247" t="s">
        <v>48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240</v>
      </c>
      <c r="K247" t="s">
        <v>119</v>
      </c>
      <c r="L247" t="s">
        <v>172</v>
      </c>
      <c r="M247">
        <v>26</v>
      </c>
      <c r="N247">
        <v>0</v>
      </c>
      <c r="O247">
        <v>0</v>
      </c>
      <c r="P247">
        <v>0</v>
      </c>
      <c r="U247" t="str">
        <f>Receive[[#This Row],[服装]]&amp;Receive[[#This Row],[名前]]&amp;Receive[[#This Row],[レアリティ]]</f>
        <v>制服青根高伸ICONIC</v>
      </c>
    </row>
    <row r="248" spans="1:21" x14ac:dyDescent="0.3">
      <c r="A248">
        <f>VLOOKUP(Receive[[#This Row],[No用]],SetNo[[No.用]:[vlookup 用]],2,FALSE)</f>
        <v>43</v>
      </c>
      <c r="B248">
        <f>IF(A247&lt;&gt;Receive[[#This Row],[No]],1,B247+1)</f>
        <v>2</v>
      </c>
      <c r="C248" t="s">
        <v>149</v>
      </c>
      <c r="D248" t="s">
        <v>48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240</v>
      </c>
      <c r="K248" t="s">
        <v>205</v>
      </c>
      <c r="L248" t="s">
        <v>172</v>
      </c>
      <c r="M248">
        <v>26</v>
      </c>
      <c r="N248">
        <v>0</v>
      </c>
      <c r="O248">
        <v>0</v>
      </c>
      <c r="P248">
        <v>0</v>
      </c>
      <c r="U248" t="str">
        <f>Receive[[#This Row],[服装]]&amp;Receive[[#This Row],[名前]]&amp;Receive[[#This Row],[レアリティ]]</f>
        <v>制服青根高伸ICONIC</v>
      </c>
    </row>
    <row r="249" spans="1:21" x14ac:dyDescent="0.3">
      <c r="A249">
        <f>VLOOKUP(Receive[[#This Row],[No用]],SetNo[[No.用]:[vlookup 用]],2,FALSE)</f>
        <v>43</v>
      </c>
      <c r="B249">
        <f>IF(A248&lt;&gt;Receive[[#This Row],[No]],1,B248+1)</f>
        <v>3</v>
      </c>
      <c r="C249" t="s">
        <v>149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240</v>
      </c>
      <c r="K249" t="s">
        <v>173</v>
      </c>
      <c r="L249" t="s">
        <v>172</v>
      </c>
      <c r="M249">
        <v>26</v>
      </c>
      <c r="N249">
        <v>0</v>
      </c>
      <c r="O249">
        <v>0</v>
      </c>
      <c r="P249">
        <v>0</v>
      </c>
      <c r="U249" t="str">
        <f>Receive[[#This Row],[服装]]&amp;Receive[[#This Row],[名前]]&amp;Receive[[#This Row],[レアリティ]]</f>
        <v>制服青根高伸ICONIC</v>
      </c>
    </row>
    <row r="250" spans="1:21" x14ac:dyDescent="0.3">
      <c r="A250">
        <f>VLOOKUP(Receive[[#This Row],[No用]],SetNo[[No.用]:[vlookup 用]],2,FALSE)</f>
        <v>43</v>
      </c>
      <c r="B250">
        <f>IF(A249&lt;&gt;Receive[[#This Row],[No]],1,B249+1)</f>
        <v>4</v>
      </c>
      <c r="C250" t="s">
        <v>149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240</v>
      </c>
      <c r="K250" t="s">
        <v>120</v>
      </c>
      <c r="L250" t="s">
        <v>172</v>
      </c>
      <c r="M250">
        <v>26</v>
      </c>
      <c r="N250">
        <v>0</v>
      </c>
      <c r="O250">
        <v>0</v>
      </c>
      <c r="P250">
        <v>0</v>
      </c>
      <c r="U250" t="str">
        <f>Receive[[#This Row],[服装]]&amp;Receive[[#This Row],[名前]]&amp;Receive[[#This Row],[レアリティ]]</f>
        <v>制服青根高伸ICONIC</v>
      </c>
    </row>
    <row r="251" spans="1:21" x14ac:dyDescent="0.3">
      <c r="A251">
        <f>VLOOKUP(Receive[[#This Row],[No用]],SetNo[[No.用]:[vlookup 用]],2,FALSE)</f>
        <v>43</v>
      </c>
      <c r="B251">
        <f>IF(A250&lt;&gt;Receive[[#This Row],[No]],1,B250+1)</f>
        <v>5</v>
      </c>
      <c r="C251" t="s">
        <v>149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240</v>
      </c>
      <c r="K251" t="s">
        <v>174</v>
      </c>
      <c r="L251" t="s">
        <v>172</v>
      </c>
      <c r="M251">
        <v>26</v>
      </c>
      <c r="N251">
        <v>0</v>
      </c>
      <c r="O251">
        <v>0</v>
      </c>
      <c r="P251">
        <v>0</v>
      </c>
      <c r="U251" t="str">
        <f>Receive[[#This Row],[服装]]&amp;Receive[[#This Row],[名前]]&amp;Receive[[#This Row],[レアリティ]]</f>
        <v>制服青根高伸ICONIC</v>
      </c>
    </row>
    <row r="252" spans="1:21" x14ac:dyDescent="0.3">
      <c r="A252">
        <f>VLOOKUP(Receive[[#This Row],[No用]],SetNo[[No.用]:[vlookup 用]],2,FALSE)</f>
        <v>43</v>
      </c>
      <c r="B252">
        <f>IF(A251&lt;&gt;Receive[[#This Row],[No]],1,B251+1)</f>
        <v>6</v>
      </c>
      <c r="C252" t="s">
        <v>149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240</v>
      </c>
      <c r="K252" t="s">
        <v>175</v>
      </c>
      <c r="L252" t="s">
        <v>172</v>
      </c>
      <c r="M252">
        <v>32</v>
      </c>
      <c r="N252">
        <v>0</v>
      </c>
      <c r="O252">
        <v>0</v>
      </c>
      <c r="P252">
        <v>0</v>
      </c>
      <c r="U252" t="str">
        <f>Receive[[#This Row],[服装]]&amp;Receive[[#This Row],[名前]]&amp;Receive[[#This Row],[レアリティ]]</f>
        <v>制服青根高伸ICONIC</v>
      </c>
    </row>
    <row r="253" spans="1:21" x14ac:dyDescent="0.3">
      <c r="A253">
        <f>VLOOKUP(Receive[[#This Row],[No用]],SetNo[[No.用]:[vlookup 用]],2,FALSE)</f>
        <v>44</v>
      </c>
      <c r="B253">
        <f>IF(A252&lt;&gt;Receive[[#This Row],[No]],1,B252+1)</f>
        <v>1</v>
      </c>
      <c r="C253" t="s">
        <v>117</v>
      </c>
      <c r="D253" t="s">
        <v>48</v>
      </c>
      <c r="E253" t="s">
        <v>24</v>
      </c>
      <c r="F253" t="s">
        <v>26</v>
      </c>
      <c r="G253" t="s">
        <v>49</v>
      </c>
      <c r="H253" t="s">
        <v>71</v>
      </c>
      <c r="I253">
        <v>1</v>
      </c>
      <c r="J253" t="s">
        <v>240</v>
      </c>
      <c r="K253" t="s">
        <v>119</v>
      </c>
      <c r="L253" t="s">
        <v>172</v>
      </c>
      <c r="M253">
        <v>26</v>
      </c>
      <c r="N253">
        <v>0</v>
      </c>
      <c r="O253">
        <v>0</v>
      </c>
      <c r="P253">
        <v>0</v>
      </c>
      <c r="U253" t="str">
        <f>Receive[[#This Row],[服装]]&amp;Receive[[#This Row],[名前]]&amp;Receive[[#This Row],[レアリティ]]</f>
        <v>プール掃除青根高伸ICONIC</v>
      </c>
    </row>
    <row r="254" spans="1:21" x14ac:dyDescent="0.3">
      <c r="A254">
        <f>VLOOKUP(Receive[[#This Row],[No用]],SetNo[[No.用]:[vlookup 用]],2,FALSE)</f>
        <v>44</v>
      </c>
      <c r="B254">
        <f>IF(A253&lt;&gt;Receive[[#This Row],[No]],1,B253+1)</f>
        <v>2</v>
      </c>
      <c r="C254" t="s">
        <v>117</v>
      </c>
      <c r="D254" t="s">
        <v>48</v>
      </c>
      <c r="E254" t="s">
        <v>24</v>
      </c>
      <c r="F254" t="s">
        <v>26</v>
      </c>
      <c r="G254" t="s">
        <v>49</v>
      </c>
      <c r="H254" t="s">
        <v>71</v>
      </c>
      <c r="I254">
        <v>1</v>
      </c>
      <c r="J254" t="s">
        <v>240</v>
      </c>
      <c r="K254" t="s">
        <v>205</v>
      </c>
      <c r="L254" t="s">
        <v>172</v>
      </c>
      <c r="M254">
        <v>26</v>
      </c>
      <c r="N254">
        <v>0</v>
      </c>
      <c r="O254">
        <v>0</v>
      </c>
      <c r="P254">
        <v>0</v>
      </c>
      <c r="U254" t="str">
        <f>Receive[[#This Row],[服装]]&amp;Receive[[#This Row],[名前]]&amp;Receive[[#This Row],[レアリティ]]</f>
        <v>プール掃除青根高伸ICONIC</v>
      </c>
    </row>
    <row r="255" spans="1:21" x14ac:dyDescent="0.3">
      <c r="A255">
        <f>VLOOKUP(Receive[[#This Row],[No用]],SetNo[[No.用]:[vlookup 用]],2,FALSE)</f>
        <v>44</v>
      </c>
      <c r="B255">
        <f>IF(A254&lt;&gt;Receive[[#This Row],[No]],1,B254+1)</f>
        <v>3</v>
      </c>
      <c r="C255" t="s">
        <v>117</v>
      </c>
      <c r="D255" t="s">
        <v>48</v>
      </c>
      <c r="E255" t="s">
        <v>24</v>
      </c>
      <c r="F255" t="s">
        <v>26</v>
      </c>
      <c r="G255" t="s">
        <v>49</v>
      </c>
      <c r="H255" t="s">
        <v>71</v>
      </c>
      <c r="I255">
        <v>1</v>
      </c>
      <c r="J255" t="s">
        <v>240</v>
      </c>
      <c r="K255" t="s">
        <v>173</v>
      </c>
      <c r="L255" t="s">
        <v>172</v>
      </c>
      <c r="M255">
        <v>26</v>
      </c>
      <c r="N255">
        <v>0</v>
      </c>
      <c r="O255">
        <v>0</v>
      </c>
      <c r="P255">
        <v>0</v>
      </c>
      <c r="U255" t="str">
        <f>Receive[[#This Row],[服装]]&amp;Receive[[#This Row],[名前]]&amp;Receive[[#This Row],[レアリティ]]</f>
        <v>プール掃除青根高伸ICONIC</v>
      </c>
    </row>
    <row r="256" spans="1:21" x14ac:dyDescent="0.3">
      <c r="A256">
        <f>VLOOKUP(Receive[[#This Row],[No用]],SetNo[[No.用]:[vlookup 用]],2,FALSE)</f>
        <v>44</v>
      </c>
      <c r="B256">
        <f>IF(A255&lt;&gt;Receive[[#This Row],[No]],1,B255+1)</f>
        <v>4</v>
      </c>
      <c r="C256" t="s">
        <v>117</v>
      </c>
      <c r="D256" t="s">
        <v>48</v>
      </c>
      <c r="E256" t="s">
        <v>24</v>
      </c>
      <c r="F256" t="s">
        <v>26</v>
      </c>
      <c r="G256" t="s">
        <v>49</v>
      </c>
      <c r="H256" t="s">
        <v>71</v>
      </c>
      <c r="I256">
        <v>1</v>
      </c>
      <c r="J256" t="s">
        <v>240</v>
      </c>
      <c r="K256" t="s">
        <v>120</v>
      </c>
      <c r="L256" t="s">
        <v>172</v>
      </c>
      <c r="M256">
        <v>26</v>
      </c>
      <c r="N256">
        <v>0</v>
      </c>
      <c r="O256">
        <v>0</v>
      </c>
      <c r="P256">
        <v>0</v>
      </c>
      <c r="U256" t="str">
        <f>Receive[[#This Row],[服装]]&amp;Receive[[#This Row],[名前]]&amp;Receive[[#This Row],[レアリティ]]</f>
        <v>プール掃除青根高伸ICONIC</v>
      </c>
    </row>
    <row r="257" spans="1:21" x14ac:dyDescent="0.3">
      <c r="A257">
        <f>VLOOKUP(Receive[[#This Row],[No用]],SetNo[[No.用]:[vlookup 用]],2,FALSE)</f>
        <v>44</v>
      </c>
      <c r="B257">
        <f>IF(A256&lt;&gt;Receive[[#This Row],[No]],1,B256+1)</f>
        <v>5</v>
      </c>
      <c r="C257" t="s">
        <v>117</v>
      </c>
      <c r="D257" t="s">
        <v>48</v>
      </c>
      <c r="E257" t="s">
        <v>24</v>
      </c>
      <c r="F257" t="s">
        <v>26</v>
      </c>
      <c r="G257" t="s">
        <v>49</v>
      </c>
      <c r="H257" t="s">
        <v>71</v>
      </c>
      <c r="I257">
        <v>1</v>
      </c>
      <c r="J257" t="s">
        <v>240</v>
      </c>
      <c r="K257" t="s">
        <v>174</v>
      </c>
      <c r="L257" t="s">
        <v>172</v>
      </c>
      <c r="M257">
        <v>26</v>
      </c>
      <c r="N257">
        <v>0</v>
      </c>
      <c r="O257">
        <v>0</v>
      </c>
      <c r="P257">
        <v>0</v>
      </c>
      <c r="U257" t="str">
        <f>Receive[[#This Row],[服装]]&amp;Receive[[#This Row],[名前]]&amp;Receive[[#This Row],[レアリティ]]</f>
        <v>プール掃除青根高伸ICONIC</v>
      </c>
    </row>
    <row r="258" spans="1:21" x14ac:dyDescent="0.3">
      <c r="A258">
        <f>VLOOKUP(Receive[[#This Row],[No用]],SetNo[[No.用]:[vlookup 用]],2,FALSE)</f>
        <v>44</v>
      </c>
      <c r="B258">
        <f>IF(A257&lt;&gt;Receive[[#This Row],[No]],1,B257+1)</f>
        <v>6</v>
      </c>
      <c r="C258" t="s">
        <v>117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240</v>
      </c>
      <c r="K258" t="s">
        <v>175</v>
      </c>
      <c r="L258" t="s">
        <v>172</v>
      </c>
      <c r="M258">
        <v>32</v>
      </c>
      <c r="N258">
        <v>0</v>
      </c>
      <c r="O258">
        <v>0</v>
      </c>
      <c r="P258">
        <v>0</v>
      </c>
      <c r="U258" t="str">
        <f>Receive[[#This Row],[服装]]&amp;Receive[[#This Row],[名前]]&amp;Receive[[#This Row],[レアリティ]]</f>
        <v>プール掃除青根高伸ICONIC</v>
      </c>
    </row>
    <row r="259" spans="1:21" x14ac:dyDescent="0.3">
      <c r="A259">
        <f>VLOOKUP(Receive[[#This Row],[No用]],SetNo[[No.用]:[vlookup 用]],2,FALSE)</f>
        <v>45</v>
      </c>
      <c r="B259">
        <f>IF(A258&lt;&gt;Receive[[#This Row],[No]],1,B258+1)</f>
        <v>1</v>
      </c>
      <c r="C259" t="s">
        <v>216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240</v>
      </c>
      <c r="K259" t="s">
        <v>119</v>
      </c>
      <c r="L259" t="s">
        <v>172</v>
      </c>
      <c r="M259">
        <v>26</v>
      </c>
      <c r="N259">
        <v>0</v>
      </c>
      <c r="O259">
        <v>0</v>
      </c>
      <c r="P259">
        <v>0</v>
      </c>
      <c r="U259" t="str">
        <f>Receive[[#This Row],[服装]]&amp;Receive[[#This Row],[名前]]&amp;Receive[[#This Row],[レアリティ]]</f>
        <v>ユニフォーム二口堅治ICONIC</v>
      </c>
    </row>
    <row r="260" spans="1:21" x14ac:dyDescent="0.3">
      <c r="A260">
        <f>VLOOKUP(Receive[[#This Row],[No用]],SetNo[[No.用]:[vlookup 用]],2,FALSE)</f>
        <v>45</v>
      </c>
      <c r="B260">
        <f>IF(A259&lt;&gt;Receive[[#This Row],[No]],1,B259+1)</f>
        <v>2</v>
      </c>
      <c r="C260" t="s">
        <v>216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240</v>
      </c>
      <c r="K260" t="s">
        <v>205</v>
      </c>
      <c r="L260" t="s">
        <v>172</v>
      </c>
      <c r="M260">
        <v>26</v>
      </c>
      <c r="N260">
        <v>0</v>
      </c>
      <c r="O260">
        <v>0</v>
      </c>
      <c r="P260">
        <v>0</v>
      </c>
      <c r="U260" t="str">
        <f>Receive[[#This Row],[服装]]&amp;Receive[[#This Row],[名前]]&amp;Receive[[#This Row],[レアリティ]]</f>
        <v>ユニフォーム二口堅治ICONIC</v>
      </c>
    </row>
    <row r="261" spans="1:21" x14ac:dyDescent="0.3">
      <c r="A261">
        <f>VLOOKUP(Receive[[#This Row],[No用]],SetNo[[No.用]:[vlookup 用]],2,FALSE)</f>
        <v>45</v>
      </c>
      <c r="B261">
        <f>IF(A260&lt;&gt;Receive[[#This Row],[No]],1,B260+1)</f>
        <v>3</v>
      </c>
      <c r="C261" t="s">
        <v>216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240</v>
      </c>
      <c r="K261" t="s">
        <v>242</v>
      </c>
      <c r="L261" t="s">
        <v>172</v>
      </c>
      <c r="M261">
        <v>26</v>
      </c>
      <c r="N261">
        <v>0</v>
      </c>
      <c r="O261">
        <v>0</v>
      </c>
      <c r="P261">
        <v>0</v>
      </c>
      <c r="U261" t="str">
        <f>Receive[[#This Row],[服装]]&amp;Receive[[#This Row],[名前]]&amp;Receive[[#This Row],[レアリティ]]</f>
        <v>ユニフォーム二口堅治ICONIC</v>
      </c>
    </row>
    <row r="262" spans="1:21" x14ac:dyDescent="0.3">
      <c r="A262">
        <f>VLOOKUP(Receive[[#This Row],[No用]],SetNo[[No.用]:[vlookup 用]],2,FALSE)</f>
        <v>45</v>
      </c>
      <c r="B262">
        <f>IF(A261&lt;&gt;Receive[[#This Row],[No]],1,B261+1)</f>
        <v>4</v>
      </c>
      <c r="C262" t="s">
        <v>216</v>
      </c>
      <c r="D262" t="s">
        <v>50</v>
      </c>
      <c r="E262" t="s">
        <v>28</v>
      </c>
      <c r="F262" t="s">
        <v>25</v>
      </c>
      <c r="G262" t="s">
        <v>49</v>
      </c>
      <c r="H262" t="s">
        <v>71</v>
      </c>
      <c r="I262">
        <v>1</v>
      </c>
      <c r="J262" t="s">
        <v>240</v>
      </c>
      <c r="K262" t="s">
        <v>120</v>
      </c>
      <c r="L262" t="s">
        <v>172</v>
      </c>
      <c r="M262">
        <v>26</v>
      </c>
      <c r="N262">
        <v>0</v>
      </c>
      <c r="O262">
        <v>0</v>
      </c>
      <c r="P262">
        <v>0</v>
      </c>
      <c r="U262" t="str">
        <f>Receive[[#This Row],[服装]]&amp;Receive[[#This Row],[名前]]&amp;Receive[[#This Row],[レアリティ]]</f>
        <v>ユニフォーム二口堅治ICONIC</v>
      </c>
    </row>
    <row r="263" spans="1:21" x14ac:dyDescent="0.3">
      <c r="A263">
        <f>VLOOKUP(Receive[[#This Row],[No用]],SetNo[[No.用]:[vlookup 用]],2,FALSE)</f>
        <v>45</v>
      </c>
      <c r="B263">
        <f>IF(A262&lt;&gt;Receive[[#This Row],[No]],1,B262+1)</f>
        <v>5</v>
      </c>
      <c r="C263" t="s">
        <v>216</v>
      </c>
      <c r="D263" t="s">
        <v>50</v>
      </c>
      <c r="E263" t="s">
        <v>28</v>
      </c>
      <c r="F263" t="s">
        <v>25</v>
      </c>
      <c r="G263" t="s">
        <v>49</v>
      </c>
      <c r="H263" t="s">
        <v>71</v>
      </c>
      <c r="I263">
        <v>1</v>
      </c>
      <c r="J263" t="s">
        <v>240</v>
      </c>
      <c r="K263" t="s">
        <v>174</v>
      </c>
      <c r="L263" t="s">
        <v>172</v>
      </c>
      <c r="M263">
        <v>26</v>
      </c>
      <c r="N263">
        <v>0</v>
      </c>
      <c r="O263">
        <v>0</v>
      </c>
      <c r="P263">
        <v>0</v>
      </c>
      <c r="U263" t="str">
        <f>Receive[[#This Row],[服装]]&amp;Receive[[#This Row],[名前]]&amp;Receive[[#This Row],[レアリティ]]</f>
        <v>ユニフォーム二口堅治ICONIC</v>
      </c>
    </row>
    <row r="264" spans="1:21" x14ac:dyDescent="0.3">
      <c r="A264">
        <f>VLOOKUP(Receive[[#This Row],[No用]],SetNo[[No.用]:[vlookup 用]],2,FALSE)</f>
        <v>45</v>
      </c>
      <c r="B264">
        <f>IF(A263&lt;&gt;Receive[[#This Row],[No]],1,B263+1)</f>
        <v>6</v>
      </c>
      <c r="C264" t="s">
        <v>216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240</v>
      </c>
      <c r="K264" t="s">
        <v>175</v>
      </c>
      <c r="L264" t="s">
        <v>172</v>
      </c>
      <c r="M264">
        <v>26</v>
      </c>
      <c r="N264">
        <v>0</v>
      </c>
      <c r="O264">
        <v>0</v>
      </c>
      <c r="P264">
        <v>0</v>
      </c>
      <c r="U264" t="str">
        <f>Receive[[#This Row],[服装]]&amp;Receive[[#This Row],[名前]]&amp;Receive[[#This Row],[レアリティ]]</f>
        <v>ユニフォーム二口堅治ICONIC</v>
      </c>
    </row>
    <row r="265" spans="1:21" x14ac:dyDescent="0.3">
      <c r="A265">
        <f>VLOOKUP(Receive[[#This Row],[No用]],SetNo[[No.用]:[vlookup 用]],2,FALSE)</f>
        <v>46</v>
      </c>
      <c r="B265">
        <f>IF(A264&lt;&gt;Receive[[#This Row],[No]],1,B264+1)</f>
        <v>1</v>
      </c>
      <c r="C265" t="s">
        <v>149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240</v>
      </c>
      <c r="K265" t="s">
        <v>119</v>
      </c>
      <c r="L265" t="s">
        <v>172</v>
      </c>
      <c r="M265">
        <v>26</v>
      </c>
      <c r="N265">
        <v>0</v>
      </c>
      <c r="O265">
        <v>0</v>
      </c>
      <c r="P265">
        <v>0</v>
      </c>
      <c r="U265" t="str">
        <f>Receive[[#This Row],[服装]]&amp;Receive[[#This Row],[名前]]&amp;Receive[[#This Row],[レアリティ]]</f>
        <v>制服二口堅治ICONIC</v>
      </c>
    </row>
    <row r="266" spans="1:21" x14ac:dyDescent="0.3">
      <c r="A266">
        <f>VLOOKUP(Receive[[#This Row],[No用]],SetNo[[No.用]:[vlookup 用]],2,FALSE)</f>
        <v>46</v>
      </c>
      <c r="B266">
        <f>IF(A265&lt;&gt;Receive[[#This Row],[No]],1,B265+1)</f>
        <v>2</v>
      </c>
      <c r="C266" t="s">
        <v>149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240</v>
      </c>
      <c r="K266" t="s">
        <v>205</v>
      </c>
      <c r="L266" t="s">
        <v>172</v>
      </c>
      <c r="M266">
        <v>26</v>
      </c>
      <c r="N266">
        <v>0</v>
      </c>
      <c r="O266">
        <v>0</v>
      </c>
      <c r="P266">
        <v>0</v>
      </c>
      <c r="U266" t="str">
        <f>Receive[[#This Row],[服装]]&amp;Receive[[#This Row],[名前]]&amp;Receive[[#This Row],[レアリティ]]</f>
        <v>制服二口堅治ICONIC</v>
      </c>
    </row>
    <row r="267" spans="1:21" x14ac:dyDescent="0.3">
      <c r="A267">
        <f>VLOOKUP(Receive[[#This Row],[No用]],SetNo[[No.用]:[vlookup 用]],2,FALSE)</f>
        <v>46</v>
      </c>
      <c r="B267">
        <f>IF(A266&lt;&gt;Receive[[#This Row],[No]],1,B266+1)</f>
        <v>3</v>
      </c>
      <c r="C267" t="s">
        <v>149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240</v>
      </c>
      <c r="K267" t="s">
        <v>242</v>
      </c>
      <c r="L267" t="s">
        <v>172</v>
      </c>
      <c r="M267">
        <v>26</v>
      </c>
      <c r="N267">
        <v>0</v>
      </c>
      <c r="O267">
        <v>0</v>
      </c>
      <c r="P267">
        <v>0</v>
      </c>
      <c r="U267" t="str">
        <f>Receive[[#This Row],[服装]]&amp;Receive[[#This Row],[名前]]&amp;Receive[[#This Row],[レアリティ]]</f>
        <v>制服二口堅治ICONIC</v>
      </c>
    </row>
    <row r="268" spans="1:21" x14ac:dyDescent="0.3">
      <c r="A268">
        <f>VLOOKUP(Receive[[#This Row],[No用]],SetNo[[No.用]:[vlookup 用]],2,FALSE)</f>
        <v>46</v>
      </c>
      <c r="B268">
        <f>IF(A267&lt;&gt;Receive[[#This Row],[No]],1,B267+1)</f>
        <v>4</v>
      </c>
      <c r="C268" t="s">
        <v>149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240</v>
      </c>
      <c r="K268" t="s">
        <v>120</v>
      </c>
      <c r="L268" t="s">
        <v>172</v>
      </c>
      <c r="M268">
        <v>26</v>
      </c>
      <c r="N268">
        <v>0</v>
      </c>
      <c r="O268">
        <v>0</v>
      </c>
      <c r="P268">
        <v>0</v>
      </c>
      <c r="U268" t="str">
        <f>Receive[[#This Row],[服装]]&amp;Receive[[#This Row],[名前]]&amp;Receive[[#This Row],[レアリティ]]</f>
        <v>制服二口堅治ICONIC</v>
      </c>
    </row>
    <row r="269" spans="1:21" x14ac:dyDescent="0.3">
      <c r="A269">
        <f>VLOOKUP(Receive[[#This Row],[No用]],SetNo[[No.用]:[vlookup 用]],2,FALSE)</f>
        <v>46</v>
      </c>
      <c r="B269">
        <f>IF(A268&lt;&gt;Receive[[#This Row],[No]],1,B268+1)</f>
        <v>5</v>
      </c>
      <c r="C269" t="s">
        <v>149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240</v>
      </c>
      <c r="K269" t="s">
        <v>174</v>
      </c>
      <c r="L269" t="s">
        <v>172</v>
      </c>
      <c r="M269">
        <v>26</v>
      </c>
      <c r="N269">
        <v>0</v>
      </c>
      <c r="O269">
        <v>0</v>
      </c>
      <c r="P269">
        <v>0</v>
      </c>
      <c r="U269" t="str">
        <f>Receive[[#This Row],[服装]]&amp;Receive[[#This Row],[名前]]&amp;Receive[[#This Row],[レアリティ]]</f>
        <v>制服二口堅治ICONIC</v>
      </c>
    </row>
    <row r="270" spans="1:21" x14ac:dyDescent="0.3">
      <c r="A270">
        <f>VLOOKUP(Receive[[#This Row],[No用]],SetNo[[No.用]:[vlookup 用]],2,FALSE)</f>
        <v>46</v>
      </c>
      <c r="B270">
        <f>IF(A269&lt;&gt;Receive[[#This Row],[No]],1,B269+1)</f>
        <v>6</v>
      </c>
      <c r="C270" t="s">
        <v>149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240</v>
      </c>
      <c r="K270" t="s">
        <v>175</v>
      </c>
      <c r="L270" t="s">
        <v>172</v>
      </c>
      <c r="M270">
        <v>26</v>
      </c>
      <c r="N270">
        <v>0</v>
      </c>
      <c r="O270">
        <v>0</v>
      </c>
      <c r="P270">
        <v>0</v>
      </c>
      <c r="U270" t="str">
        <f>Receive[[#This Row],[服装]]&amp;Receive[[#This Row],[名前]]&amp;Receive[[#This Row],[レアリティ]]</f>
        <v>制服二口堅治ICONIC</v>
      </c>
    </row>
    <row r="271" spans="1:21" x14ac:dyDescent="0.3">
      <c r="A271">
        <f>VLOOKUP(Receive[[#This Row],[No用]],SetNo[[No.用]:[vlookup 用]],2,FALSE)</f>
        <v>47</v>
      </c>
      <c r="B271">
        <f>IF(A270&lt;&gt;Receive[[#This Row],[No]],1,B270+1)</f>
        <v>1</v>
      </c>
      <c r="C271" t="s">
        <v>117</v>
      </c>
      <c r="D271" t="s">
        <v>50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240</v>
      </c>
      <c r="K271" t="s">
        <v>119</v>
      </c>
      <c r="L271" t="s">
        <v>188</v>
      </c>
      <c r="M271">
        <v>30</v>
      </c>
      <c r="N271">
        <v>0</v>
      </c>
      <c r="O271">
        <v>0</v>
      </c>
      <c r="P271">
        <v>0</v>
      </c>
      <c r="U271" t="str">
        <f>Receive[[#This Row],[服装]]&amp;Receive[[#This Row],[名前]]&amp;Receive[[#This Row],[レアリティ]]</f>
        <v>プール掃除二口堅治ICONIC</v>
      </c>
    </row>
    <row r="272" spans="1:21" x14ac:dyDescent="0.3">
      <c r="A272">
        <f>VLOOKUP(Receive[[#This Row],[No用]],SetNo[[No.用]:[vlookup 用]],2,FALSE)</f>
        <v>47</v>
      </c>
      <c r="B272">
        <f>IF(A271&lt;&gt;Receive[[#This Row],[No]],1,B271+1)</f>
        <v>2</v>
      </c>
      <c r="C272" t="s">
        <v>117</v>
      </c>
      <c r="D272" t="s">
        <v>50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240</v>
      </c>
      <c r="K272" t="s">
        <v>205</v>
      </c>
      <c r="L272" t="s">
        <v>172</v>
      </c>
      <c r="M272">
        <v>27</v>
      </c>
      <c r="N272">
        <v>0</v>
      </c>
      <c r="O272">
        <v>0</v>
      </c>
      <c r="P272">
        <v>0</v>
      </c>
      <c r="U272" t="str">
        <f>Receive[[#This Row],[服装]]&amp;Receive[[#This Row],[名前]]&amp;Receive[[#This Row],[レアリティ]]</f>
        <v>プール掃除二口堅治ICONIC</v>
      </c>
    </row>
    <row r="273" spans="1:21" x14ac:dyDescent="0.3">
      <c r="A273">
        <f>VLOOKUP(Receive[[#This Row],[No用]],SetNo[[No.用]:[vlookup 用]],2,FALSE)</f>
        <v>47</v>
      </c>
      <c r="B273">
        <f>IF(A272&lt;&gt;Receive[[#This Row],[No]],1,B272+1)</f>
        <v>3</v>
      </c>
      <c r="C273" t="s">
        <v>117</v>
      </c>
      <c r="D273" t="s">
        <v>50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240</v>
      </c>
      <c r="K273" t="s">
        <v>173</v>
      </c>
      <c r="L273" t="s">
        <v>172</v>
      </c>
      <c r="M273">
        <v>26</v>
      </c>
      <c r="N273">
        <v>0</v>
      </c>
      <c r="O273">
        <v>0</v>
      </c>
      <c r="P273">
        <v>0</v>
      </c>
      <c r="U273" t="str">
        <f>Receive[[#This Row],[服装]]&amp;Receive[[#This Row],[名前]]&amp;Receive[[#This Row],[レアリティ]]</f>
        <v>プール掃除二口堅治ICONIC</v>
      </c>
    </row>
    <row r="274" spans="1:21" x14ac:dyDescent="0.3">
      <c r="A274">
        <f>VLOOKUP(Receive[[#This Row],[No用]],SetNo[[No.用]:[vlookup 用]],2,FALSE)</f>
        <v>47</v>
      </c>
      <c r="B274">
        <f>IF(A273&lt;&gt;Receive[[#This Row],[No]],1,B273+1)</f>
        <v>4</v>
      </c>
      <c r="C274" t="s">
        <v>117</v>
      </c>
      <c r="D274" t="s">
        <v>50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240</v>
      </c>
      <c r="K274" t="s">
        <v>242</v>
      </c>
      <c r="L274" t="s">
        <v>172</v>
      </c>
      <c r="M274">
        <v>26</v>
      </c>
      <c r="N274">
        <v>0</v>
      </c>
      <c r="O274">
        <v>0</v>
      </c>
      <c r="P274">
        <v>0</v>
      </c>
      <c r="U274" t="str">
        <f>Receive[[#This Row],[服装]]&amp;Receive[[#This Row],[名前]]&amp;Receive[[#This Row],[レアリティ]]</f>
        <v>プール掃除二口堅治ICONIC</v>
      </c>
    </row>
    <row r="275" spans="1:21" x14ac:dyDescent="0.3">
      <c r="A275">
        <f>VLOOKUP(Receive[[#This Row],[No用]],SetNo[[No.用]:[vlookup 用]],2,FALSE)</f>
        <v>47</v>
      </c>
      <c r="B275">
        <f>IF(A274&lt;&gt;Receive[[#This Row],[No]],1,B274+1)</f>
        <v>5</v>
      </c>
      <c r="C275" t="s">
        <v>117</v>
      </c>
      <c r="D275" t="s">
        <v>50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240</v>
      </c>
      <c r="K275" t="s">
        <v>120</v>
      </c>
      <c r="L275" t="s">
        <v>188</v>
      </c>
      <c r="M275">
        <v>30</v>
      </c>
      <c r="N275">
        <v>0</v>
      </c>
      <c r="O275">
        <v>0</v>
      </c>
      <c r="P275">
        <v>0</v>
      </c>
      <c r="U275" t="str">
        <f>Receive[[#This Row],[服装]]&amp;Receive[[#This Row],[名前]]&amp;Receive[[#This Row],[レアリティ]]</f>
        <v>プール掃除二口堅治ICONIC</v>
      </c>
    </row>
    <row r="276" spans="1:21" x14ac:dyDescent="0.3">
      <c r="A276">
        <f>VLOOKUP(Receive[[#This Row],[No用]],SetNo[[No.用]:[vlookup 用]],2,FALSE)</f>
        <v>47</v>
      </c>
      <c r="B276">
        <f>IF(A275&lt;&gt;Receive[[#This Row],[No]],1,B275+1)</f>
        <v>6</v>
      </c>
      <c r="C276" t="s">
        <v>117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240</v>
      </c>
      <c r="K276" t="s">
        <v>174</v>
      </c>
      <c r="L276" t="s">
        <v>172</v>
      </c>
      <c r="M276">
        <v>26</v>
      </c>
      <c r="N276">
        <v>0</v>
      </c>
      <c r="O276">
        <v>0</v>
      </c>
      <c r="P276">
        <v>0</v>
      </c>
      <c r="U276" t="str">
        <f>Receive[[#This Row],[服装]]&amp;Receive[[#This Row],[名前]]&amp;Receive[[#This Row],[レアリティ]]</f>
        <v>プール掃除二口堅治ICONIC</v>
      </c>
    </row>
    <row r="277" spans="1:21" x14ac:dyDescent="0.3">
      <c r="A277">
        <f>VLOOKUP(Receive[[#This Row],[No用]],SetNo[[No.用]:[vlookup 用]],2,FALSE)</f>
        <v>47</v>
      </c>
      <c r="B277">
        <f>IF(A276&lt;&gt;Receive[[#This Row],[No]],1,B276+1)</f>
        <v>7</v>
      </c>
      <c r="C277" t="s">
        <v>117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240</v>
      </c>
      <c r="K277" t="s">
        <v>175</v>
      </c>
      <c r="L277" t="s">
        <v>172</v>
      </c>
      <c r="M277">
        <v>26</v>
      </c>
      <c r="N277">
        <v>0</v>
      </c>
      <c r="O277">
        <v>0</v>
      </c>
      <c r="P277">
        <v>0</v>
      </c>
      <c r="U277" t="str">
        <f>Receive[[#This Row],[服装]]&amp;Receive[[#This Row],[名前]]&amp;Receive[[#This Row],[レアリティ]]</f>
        <v>プール掃除二口堅治ICONIC</v>
      </c>
    </row>
    <row r="278" spans="1:21" x14ac:dyDescent="0.3">
      <c r="A278">
        <f>VLOOKUP(Receive[[#This Row],[No用]],SetNo[[No.用]:[vlookup 用]],2,FALSE)</f>
        <v>47</v>
      </c>
      <c r="B278">
        <f>IF(A277&lt;&gt;Receive[[#This Row],[No]],1,B277+1)</f>
        <v>8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240</v>
      </c>
      <c r="K278" t="s">
        <v>193</v>
      </c>
      <c r="L278" t="s">
        <v>236</v>
      </c>
      <c r="M278">
        <v>43</v>
      </c>
      <c r="N278">
        <v>0</v>
      </c>
      <c r="O278">
        <v>53</v>
      </c>
      <c r="P278">
        <v>0</v>
      </c>
      <c r="U278" t="str">
        <f>Receive[[#This Row],[服装]]&amp;Receive[[#This Row],[名前]]&amp;Receive[[#This Row],[レアリティ]]</f>
        <v>プール掃除二口堅治ICONIC</v>
      </c>
    </row>
    <row r="279" spans="1:21" x14ac:dyDescent="0.3">
      <c r="A279">
        <f>VLOOKUP(Receive[[#This Row],[No用]],SetNo[[No.用]:[vlookup 用]],2,FALSE)</f>
        <v>48</v>
      </c>
      <c r="B279">
        <f>IF(A278&lt;&gt;Receive[[#This Row],[No]],1,B278+1)</f>
        <v>1</v>
      </c>
      <c r="C279" t="s">
        <v>216</v>
      </c>
      <c r="D279" t="s">
        <v>398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240</v>
      </c>
      <c r="K279" s="3" t="s">
        <v>119</v>
      </c>
      <c r="L279" s="3" t="s">
        <v>172</v>
      </c>
      <c r="M279">
        <v>24</v>
      </c>
      <c r="N279">
        <v>0</v>
      </c>
      <c r="O279">
        <v>0</v>
      </c>
      <c r="P279">
        <v>0</v>
      </c>
      <c r="U279" t="str">
        <f>Receive[[#This Row],[服装]]&amp;Receive[[#This Row],[名前]]&amp;Receive[[#This Row],[レアリティ]]</f>
        <v>ユニフォーム黄金川貫至ICONIC</v>
      </c>
    </row>
    <row r="280" spans="1:21" x14ac:dyDescent="0.3">
      <c r="A280">
        <f>VLOOKUP(Receive[[#This Row],[No用]],SetNo[[No.用]:[vlookup 用]],2,FALSE)</f>
        <v>48</v>
      </c>
      <c r="B280">
        <f>IF(A279&lt;&gt;Receive[[#This Row],[No]],1,B279+1)</f>
        <v>2</v>
      </c>
      <c r="C280" t="s">
        <v>216</v>
      </c>
      <c r="D280" t="s">
        <v>398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240</v>
      </c>
      <c r="K280" s="3" t="s">
        <v>205</v>
      </c>
      <c r="L280" s="3" t="s">
        <v>172</v>
      </c>
      <c r="M280">
        <v>24</v>
      </c>
      <c r="N280">
        <v>0</v>
      </c>
      <c r="O280">
        <v>0</v>
      </c>
      <c r="P280">
        <v>0</v>
      </c>
      <c r="U280" t="str">
        <f>Receive[[#This Row],[服装]]&amp;Receive[[#This Row],[名前]]&amp;Receive[[#This Row],[レアリティ]]</f>
        <v>ユニフォーム黄金川貫至ICONIC</v>
      </c>
    </row>
    <row r="281" spans="1:21" x14ac:dyDescent="0.3">
      <c r="A281">
        <f>VLOOKUP(Receive[[#This Row],[No用]],SetNo[[No.用]:[vlookup 用]],2,FALSE)</f>
        <v>48</v>
      </c>
      <c r="B281">
        <f>IF(A280&lt;&gt;Receive[[#This Row],[No]],1,B280+1)</f>
        <v>3</v>
      </c>
      <c r="C281" t="s">
        <v>216</v>
      </c>
      <c r="D281" t="s">
        <v>398</v>
      </c>
      <c r="E281" t="s">
        <v>23</v>
      </c>
      <c r="F281" t="s">
        <v>31</v>
      </c>
      <c r="G281" t="s">
        <v>49</v>
      </c>
      <c r="H281" t="s">
        <v>71</v>
      </c>
      <c r="I281">
        <v>1</v>
      </c>
      <c r="J281" t="s">
        <v>240</v>
      </c>
      <c r="K281" s="3" t="s">
        <v>173</v>
      </c>
      <c r="L281" s="3" t="s">
        <v>172</v>
      </c>
      <c r="M281">
        <v>24</v>
      </c>
      <c r="N281">
        <v>0</v>
      </c>
      <c r="O281">
        <v>0</v>
      </c>
      <c r="P281">
        <v>0</v>
      </c>
      <c r="U281" t="str">
        <f>Receive[[#This Row],[服装]]&amp;Receive[[#This Row],[名前]]&amp;Receive[[#This Row],[レアリティ]]</f>
        <v>ユニフォーム黄金川貫至ICONIC</v>
      </c>
    </row>
    <row r="282" spans="1:21" x14ac:dyDescent="0.3">
      <c r="A282">
        <f>VLOOKUP(Receive[[#This Row],[No用]],SetNo[[No.用]:[vlookup 用]],2,FALSE)</f>
        <v>48</v>
      </c>
      <c r="B282">
        <f>IF(A281&lt;&gt;Receive[[#This Row],[No]],1,B281+1)</f>
        <v>4</v>
      </c>
      <c r="C282" t="s">
        <v>216</v>
      </c>
      <c r="D282" t="s">
        <v>398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240</v>
      </c>
      <c r="K282" s="3" t="s">
        <v>120</v>
      </c>
      <c r="L282" s="3" t="s">
        <v>172</v>
      </c>
      <c r="M282">
        <v>24</v>
      </c>
      <c r="N282">
        <v>0</v>
      </c>
      <c r="O282">
        <v>0</v>
      </c>
      <c r="P282">
        <v>0</v>
      </c>
      <c r="U282" t="str">
        <f>Receive[[#This Row],[服装]]&amp;Receive[[#This Row],[名前]]&amp;Receive[[#This Row],[レアリティ]]</f>
        <v>ユニフォーム黄金川貫至ICONIC</v>
      </c>
    </row>
    <row r="283" spans="1:21" x14ac:dyDescent="0.3">
      <c r="A283">
        <f>VLOOKUP(Receive[[#This Row],[No用]],SetNo[[No.用]:[vlookup 用]],2,FALSE)</f>
        <v>48</v>
      </c>
      <c r="B283">
        <f>IF(A282&lt;&gt;Receive[[#This Row],[No]],1,B282+1)</f>
        <v>5</v>
      </c>
      <c r="C283" t="s">
        <v>216</v>
      </c>
      <c r="D283" t="s">
        <v>398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240</v>
      </c>
      <c r="K283" s="3" t="s">
        <v>174</v>
      </c>
      <c r="L283" s="3" t="s">
        <v>172</v>
      </c>
      <c r="M283">
        <v>24</v>
      </c>
      <c r="N283">
        <v>0</v>
      </c>
      <c r="O283">
        <v>0</v>
      </c>
      <c r="P283">
        <v>0</v>
      </c>
      <c r="U283" t="str">
        <f>Receive[[#This Row],[服装]]&amp;Receive[[#This Row],[名前]]&amp;Receive[[#This Row],[レアリティ]]</f>
        <v>ユニフォーム黄金川貫至ICONIC</v>
      </c>
    </row>
    <row r="284" spans="1:21" x14ac:dyDescent="0.3">
      <c r="A284">
        <f>VLOOKUP(Receive[[#This Row],[No用]],SetNo[[No.用]:[vlookup 用]],2,FALSE)</f>
        <v>48</v>
      </c>
      <c r="B284">
        <f>IF(A283&lt;&gt;Receive[[#This Row],[No]],1,B283+1)</f>
        <v>6</v>
      </c>
      <c r="C284" t="s">
        <v>216</v>
      </c>
      <c r="D284" t="s">
        <v>398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240</v>
      </c>
      <c r="K284" s="3" t="s">
        <v>175</v>
      </c>
      <c r="L284" s="3" t="s">
        <v>172</v>
      </c>
      <c r="M284">
        <v>24</v>
      </c>
      <c r="N284">
        <v>0</v>
      </c>
      <c r="O284">
        <v>0</v>
      </c>
      <c r="P284">
        <v>0</v>
      </c>
      <c r="U284" t="str">
        <f>Receive[[#This Row],[服装]]&amp;Receive[[#This Row],[名前]]&amp;Receive[[#This Row],[レアリティ]]</f>
        <v>ユニフォーム黄金川貫至ICONIC</v>
      </c>
    </row>
    <row r="285" spans="1:21" x14ac:dyDescent="0.3">
      <c r="A285">
        <f>VLOOKUP(Receive[[#This Row],[No用]],SetNo[[No.用]:[vlookup 用]],2,FALSE)</f>
        <v>49</v>
      </c>
      <c r="B285">
        <f>IF(A284&lt;&gt;Receive[[#This Row],[No]],1,B284+1)</f>
        <v>1</v>
      </c>
      <c r="C285" t="s">
        <v>149</v>
      </c>
      <c r="D285" t="s">
        <v>398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240</v>
      </c>
      <c r="K285" s="3" t="s">
        <v>119</v>
      </c>
      <c r="L285" s="3" t="s">
        <v>172</v>
      </c>
      <c r="M285">
        <v>24</v>
      </c>
      <c r="N285">
        <v>0</v>
      </c>
      <c r="O285">
        <v>0</v>
      </c>
      <c r="P285">
        <v>0</v>
      </c>
      <c r="U285" t="str">
        <f>Receive[[#This Row],[服装]]&amp;Receive[[#This Row],[名前]]&amp;Receive[[#This Row],[レアリティ]]</f>
        <v>制服黄金川貫至ICONIC</v>
      </c>
    </row>
    <row r="286" spans="1:21" x14ac:dyDescent="0.3">
      <c r="A286">
        <f>VLOOKUP(Receive[[#This Row],[No用]],SetNo[[No.用]:[vlookup 用]],2,FALSE)</f>
        <v>49</v>
      </c>
      <c r="B286">
        <f>IF(A285&lt;&gt;Receive[[#This Row],[No]],1,B285+1)</f>
        <v>2</v>
      </c>
      <c r="C286" t="s">
        <v>149</v>
      </c>
      <c r="D286" t="s">
        <v>398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240</v>
      </c>
      <c r="K286" s="3" t="s">
        <v>205</v>
      </c>
      <c r="L286" s="3" t="s">
        <v>172</v>
      </c>
      <c r="M286">
        <v>24</v>
      </c>
      <c r="N286">
        <v>0</v>
      </c>
      <c r="O286">
        <v>0</v>
      </c>
      <c r="P286">
        <v>0</v>
      </c>
      <c r="U286" t="str">
        <f>Receive[[#This Row],[服装]]&amp;Receive[[#This Row],[名前]]&amp;Receive[[#This Row],[レアリティ]]</f>
        <v>制服黄金川貫至ICONIC</v>
      </c>
    </row>
    <row r="287" spans="1:21" x14ac:dyDescent="0.3">
      <c r="A287">
        <f>VLOOKUP(Receive[[#This Row],[No用]],SetNo[[No.用]:[vlookup 用]],2,FALSE)</f>
        <v>49</v>
      </c>
      <c r="B287">
        <f>IF(A286&lt;&gt;Receive[[#This Row],[No]],1,B286+1)</f>
        <v>3</v>
      </c>
      <c r="C287" t="s">
        <v>149</v>
      </c>
      <c r="D287" t="s">
        <v>398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240</v>
      </c>
      <c r="K287" s="3" t="s">
        <v>173</v>
      </c>
      <c r="L287" s="3" t="s">
        <v>172</v>
      </c>
      <c r="M287">
        <v>24</v>
      </c>
      <c r="N287">
        <v>0</v>
      </c>
      <c r="O287">
        <v>0</v>
      </c>
      <c r="P287">
        <v>0</v>
      </c>
      <c r="U287" t="str">
        <f>Receive[[#This Row],[服装]]&amp;Receive[[#This Row],[名前]]&amp;Receive[[#This Row],[レアリティ]]</f>
        <v>制服黄金川貫至ICONIC</v>
      </c>
    </row>
    <row r="288" spans="1:21" x14ac:dyDescent="0.3">
      <c r="A288">
        <f>VLOOKUP(Receive[[#This Row],[No用]],SetNo[[No.用]:[vlookup 用]],2,FALSE)</f>
        <v>49</v>
      </c>
      <c r="B288">
        <f>IF(A287&lt;&gt;Receive[[#This Row],[No]],1,B287+1)</f>
        <v>4</v>
      </c>
      <c r="C288" t="s">
        <v>149</v>
      </c>
      <c r="D288" t="s">
        <v>398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240</v>
      </c>
      <c r="K288" s="3" t="s">
        <v>120</v>
      </c>
      <c r="L288" s="3" t="s">
        <v>172</v>
      </c>
      <c r="M288">
        <v>24</v>
      </c>
      <c r="N288">
        <v>0</v>
      </c>
      <c r="O288">
        <v>0</v>
      </c>
      <c r="P288">
        <v>0</v>
      </c>
      <c r="U288" t="str">
        <f>Receive[[#This Row],[服装]]&amp;Receive[[#This Row],[名前]]&amp;Receive[[#This Row],[レアリティ]]</f>
        <v>制服黄金川貫至ICONIC</v>
      </c>
    </row>
    <row r="289" spans="1:21" x14ac:dyDescent="0.3">
      <c r="A289">
        <f>VLOOKUP(Receive[[#This Row],[No用]],SetNo[[No.用]:[vlookup 用]],2,FALSE)</f>
        <v>49</v>
      </c>
      <c r="B289">
        <f>IF(A288&lt;&gt;Receive[[#This Row],[No]],1,B288+1)</f>
        <v>5</v>
      </c>
      <c r="C289" t="s">
        <v>149</v>
      </c>
      <c r="D289" t="s">
        <v>398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240</v>
      </c>
      <c r="K289" s="3" t="s">
        <v>174</v>
      </c>
      <c r="L289" s="3" t="s">
        <v>172</v>
      </c>
      <c r="M289">
        <v>24</v>
      </c>
      <c r="N289">
        <v>0</v>
      </c>
      <c r="O289">
        <v>0</v>
      </c>
      <c r="P289">
        <v>0</v>
      </c>
      <c r="U289" t="str">
        <f>Receive[[#This Row],[服装]]&amp;Receive[[#This Row],[名前]]&amp;Receive[[#This Row],[レアリティ]]</f>
        <v>制服黄金川貫至ICONIC</v>
      </c>
    </row>
    <row r="290" spans="1:21" x14ac:dyDescent="0.3">
      <c r="A290">
        <f>VLOOKUP(Receive[[#This Row],[No用]],SetNo[[No.用]:[vlookup 用]],2,FALSE)</f>
        <v>49</v>
      </c>
      <c r="B290">
        <f>IF(A289&lt;&gt;Receive[[#This Row],[No]],1,B289+1)</f>
        <v>6</v>
      </c>
      <c r="C290" t="s">
        <v>149</v>
      </c>
      <c r="D290" t="s">
        <v>398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240</v>
      </c>
      <c r="K290" s="3" t="s">
        <v>175</v>
      </c>
      <c r="L290" s="3" t="s">
        <v>172</v>
      </c>
      <c r="M290">
        <v>24</v>
      </c>
      <c r="N290">
        <v>0</v>
      </c>
      <c r="O290">
        <v>0</v>
      </c>
      <c r="P290">
        <v>0</v>
      </c>
      <c r="U290" t="str">
        <f>Receive[[#This Row],[服装]]&amp;Receive[[#This Row],[名前]]&amp;Receive[[#This Row],[レアリティ]]</f>
        <v>制服黄金川貫至ICONIC</v>
      </c>
    </row>
    <row r="291" spans="1:21" x14ac:dyDescent="0.3">
      <c r="A291">
        <f>VLOOKUP(Receive[[#This Row],[No用]],SetNo[[No.用]:[vlookup 用]],2,FALSE)</f>
        <v>50</v>
      </c>
      <c r="B291">
        <f>IF(A290&lt;&gt;Receive[[#This Row],[No]],1,B290+1)</f>
        <v>1</v>
      </c>
      <c r="C291" s="3" t="s">
        <v>718</v>
      </c>
      <c r="D291" t="s">
        <v>398</v>
      </c>
      <c r="E291" s="3" t="s">
        <v>90</v>
      </c>
      <c r="F291" t="s">
        <v>31</v>
      </c>
      <c r="G291" t="s">
        <v>49</v>
      </c>
      <c r="H291" t="s">
        <v>71</v>
      </c>
      <c r="I291">
        <v>1</v>
      </c>
      <c r="J291" t="s">
        <v>240</v>
      </c>
      <c r="K291" s="3" t="s">
        <v>119</v>
      </c>
      <c r="L291" s="3" t="s">
        <v>172</v>
      </c>
      <c r="M291">
        <v>24</v>
      </c>
      <c r="N291">
        <v>0</v>
      </c>
      <c r="O291">
        <v>0</v>
      </c>
      <c r="P291">
        <v>0</v>
      </c>
      <c r="U291" t="str">
        <f>Receive[[#This Row],[服装]]&amp;Receive[[#This Row],[名前]]&amp;Receive[[#This Row],[レアリティ]]</f>
        <v>職業体験黄金川貫至ICONIC</v>
      </c>
    </row>
    <row r="292" spans="1:21" x14ac:dyDescent="0.3">
      <c r="A292">
        <f>VLOOKUP(Receive[[#This Row],[No用]],SetNo[[No.用]:[vlookup 用]],2,FALSE)</f>
        <v>50</v>
      </c>
      <c r="B292">
        <f>IF(A291&lt;&gt;Receive[[#This Row],[No]],1,B291+1)</f>
        <v>2</v>
      </c>
      <c r="C292" s="3" t="s">
        <v>718</v>
      </c>
      <c r="D292" t="s">
        <v>398</v>
      </c>
      <c r="E292" s="3" t="s">
        <v>90</v>
      </c>
      <c r="F292" t="s">
        <v>31</v>
      </c>
      <c r="G292" t="s">
        <v>49</v>
      </c>
      <c r="H292" t="s">
        <v>71</v>
      </c>
      <c r="I292">
        <v>1</v>
      </c>
      <c r="J292" t="s">
        <v>240</v>
      </c>
      <c r="K292" s="3" t="s">
        <v>205</v>
      </c>
      <c r="L292" s="3" t="s">
        <v>172</v>
      </c>
      <c r="M292">
        <v>24</v>
      </c>
      <c r="N292">
        <v>0</v>
      </c>
      <c r="O292">
        <v>0</v>
      </c>
      <c r="P292">
        <v>0</v>
      </c>
      <c r="U292" t="str">
        <f>Receive[[#This Row],[服装]]&amp;Receive[[#This Row],[名前]]&amp;Receive[[#This Row],[レアリティ]]</f>
        <v>職業体験黄金川貫至ICONIC</v>
      </c>
    </row>
    <row r="293" spans="1:21" x14ac:dyDescent="0.3">
      <c r="A293">
        <f>VLOOKUP(Receive[[#This Row],[No用]],SetNo[[No.用]:[vlookup 用]],2,FALSE)</f>
        <v>50</v>
      </c>
      <c r="B293">
        <f>IF(A292&lt;&gt;Receive[[#This Row],[No]],1,B292+1)</f>
        <v>3</v>
      </c>
      <c r="C293" s="3" t="s">
        <v>718</v>
      </c>
      <c r="D293" t="s">
        <v>398</v>
      </c>
      <c r="E293" s="3" t="s">
        <v>90</v>
      </c>
      <c r="F293" t="s">
        <v>31</v>
      </c>
      <c r="G293" t="s">
        <v>49</v>
      </c>
      <c r="H293" t="s">
        <v>71</v>
      </c>
      <c r="I293">
        <v>1</v>
      </c>
      <c r="J293" t="s">
        <v>240</v>
      </c>
      <c r="K293" s="3" t="s">
        <v>173</v>
      </c>
      <c r="L293" s="3" t="s">
        <v>172</v>
      </c>
      <c r="M293">
        <v>24</v>
      </c>
      <c r="N293">
        <v>0</v>
      </c>
      <c r="O293">
        <v>0</v>
      </c>
      <c r="P293">
        <v>0</v>
      </c>
      <c r="U293" t="str">
        <f>Receive[[#This Row],[服装]]&amp;Receive[[#This Row],[名前]]&amp;Receive[[#This Row],[レアリティ]]</f>
        <v>職業体験黄金川貫至ICONIC</v>
      </c>
    </row>
    <row r="294" spans="1:21" x14ac:dyDescent="0.3">
      <c r="A294">
        <f>VLOOKUP(Receive[[#This Row],[No用]],SetNo[[No.用]:[vlookup 用]],2,FALSE)</f>
        <v>50</v>
      </c>
      <c r="B294">
        <f>IF(A293&lt;&gt;Receive[[#This Row],[No]],1,B293+1)</f>
        <v>4</v>
      </c>
      <c r="C294" s="3" t="s">
        <v>718</v>
      </c>
      <c r="D294" t="s">
        <v>398</v>
      </c>
      <c r="E294" s="3" t="s">
        <v>90</v>
      </c>
      <c r="F294" t="s">
        <v>31</v>
      </c>
      <c r="G294" t="s">
        <v>49</v>
      </c>
      <c r="H294" t="s">
        <v>71</v>
      </c>
      <c r="I294">
        <v>1</v>
      </c>
      <c r="J294" t="s">
        <v>240</v>
      </c>
      <c r="K294" s="3" t="s">
        <v>120</v>
      </c>
      <c r="L294" s="3" t="s">
        <v>172</v>
      </c>
      <c r="M294">
        <v>24</v>
      </c>
      <c r="N294">
        <v>0</v>
      </c>
      <c r="O294">
        <v>0</v>
      </c>
      <c r="P294">
        <v>0</v>
      </c>
      <c r="U294" t="str">
        <f>Receive[[#This Row],[服装]]&amp;Receive[[#This Row],[名前]]&amp;Receive[[#This Row],[レアリティ]]</f>
        <v>職業体験黄金川貫至ICONIC</v>
      </c>
    </row>
    <row r="295" spans="1:21" x14ac:dyDescent="0.3">
      <c r="A295">
        <f>VLOOKUP(Receive[[#This Row],[No用]],SetNo[[No.用]:[vlookup 用]],2,FALSE)</f>
        <v>50</v>
      </c>
      <c r="B295">
        <f>IF(A294&lt;&gt;Receive[[#This Row],[No]],1,B294+1)</f>
        <v>5</v>
      </c>
      <c r="C295" s="3" t="s">
        <v>718</v>
      </c>
      <c r="D295" t="s">
        <v>398</v>
      </c>
      <c r="E295" s="3" t="s">
        <v>90</v>
      </c>
      <c r="F295" t="s">
        <v>31</v>
      </c>
      <c r="G295" t="s">
        <v>49</v>
      </c>
      <c r="H295" t="s">
        <v>71</v>
      </c>
      <c r="I295">
        <v>1</v>
      </c>
      <c r="J295" t="s">
        <v>240</v>
      </c>
      <c r="K295" s="3" t="s">
        <v>174</v>
      </c>
      <c r="L295" s="3" t="s">
        <v>172</v>
      </c>
      <c r="M295">
        <v>24</v>
      </c>
      <c r="N295">
        <v>0</v>
      </c>
      <c r="O295">
        <v>0</v>
      </c>
      <c r="P295">
        <v>0</v>
      </c>
      <c r="U295" t="str">
        <f>Receive[[#This Row],[服装]]&amp;Receive[[#This Row],[名前]]&amp;Receive[[#This Row],[レアリティ]]</f>
        <v>職業体験黄金川貫至ICONIC</v>
      </c>
    </row>
    <row r="296" spans="1:21" x14ac:dyDescent="0.3">
      <c r="A296">
        <f>VLOOKUP(Receive[[#This Row],[No用]],SetNo[[No.用]:[vlookup 用]],2,FALSE)</f>
        <v>50</v>
      </c>
      <c r="B296">
        <f>IF(A295&lt;&gt;Receive[[#This Row],[No]],1,B295+1)</f>
        <v>6</v>
      </c>
      <c r="C296" s="3" t="s">
        <v>718</v>
      </c>
      <c r="D296" t="s">
        <v>398</v>
      </c>
      <c r="E296" s="3" t="s">
        <v>90</v>
      </c>
      <c r="F296" t="s">
        <v>31</v>
      </c>
      <c r="G296" t="s">
        <v>49</v>
      </c>
      <c r="H296" t="s">
        <v>71</v>
      </c>
      <c r="I296">
        <v>1</v>
      </c>
      <c r="J296" t="s">
        <v>240</v>
      </c>
      <c r="K296" s="3" t="s">
        <v>175</v>
      </c>
      <c r="L296" s="3" t="s">
        <v>172</v>
      </c>
      <c r="M296">
        <v>24</v>
      </c>
      <c r="N296">
        <v>0</v>
      </c>
      <c r="O296">
        <v>0</v>
      </c>
      <c r="P296">
        <v>0</v>
      </c>
      <c r="U296" t="str">
        <f>Receive[[#This Row],[服装]]&amp;Receive[[#This Row],[名前]]&amp;Receive[[#This Row],[レアリティ]]</f>
        <v>職業体験黄金川貫至ICONIC</v>
      </c>
    </row>
    <row r="297" spans="1:21" x14ac:dyDescent="0.3">
      <c r="A297">
        <f>VLOOKUP(Receive[[#This Row],[No用]],SetNo[[No.用]:[vlookup 用]],2,FALSE)</f>
        <v>51</v>
      </c>
      <c r="B297">
        <f>IF(A296&lt;&gt;Receive[[#This Row],[No]],1,B296+1)</f>
        <v>1</v>
      </c>
      <c r="C297" t="s">
        <v>216</v>
      </c>
      <c r="D297" t="s">
        <v>51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240</v>
      </c>
      <c r="K297" s="3" t="s">
        <v>119</v>
      </c>
      <c r="L297" s="3" t="s">
        <v>172</v>
      </c>
      <c r="M297">
        <v>24</v>
      </c>
      <c r="N297">
        <v>0</v>
      </c>
      <c r="O297">
        <v>0</v>
      </c>
      <c r="P297">
        <v>0</v>
      </c>
      <c r="U297" t="str">
        <f>Receive[[#This Row],[服装]]&amp;Receive[[#This Row],[名前]]&amp;Receive[[#This Row],[レアリティ]]</f>
        <v>ユニフォーム小原豊ICONIC</v>
      </c>
    </row>
    <row r="298" spans="1:21" x14ac:dyDescent="0.3">
      <c r="A298">
        <f>VLOOKUP(Receive[[#This Row],[No用]],SetNo[[No.用]:[vlookup 用]],2,FALSE)</f>
        <v>51</v>
      </c>
      <c r="B298">
        <f>IF(A297&lt;&gt;Receive[[#This Row],[No]],1,B297+1)</f>
        <v>2</v>
      </c>
      <c r="C298" t="s">
        <v>216</v>
      </c>
      <c r="D298" t="s">
        <v>51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240</v>
      </c>
      <c r="K298" s="3" t="s">
        <v>242</v>
      </c>
      <c r="L298" s="3" t="s">
        <v>172</v>
      </c>
      <c r="M298">
        <v>24</v>
      </c>
      <c r="N298">
        <v>0</v>
      </c>
      <c r="O298">
        <v>0</v>
      </c>
      <c r="P298">
        <v>0</v>
      </c>
      <c r="U298" t="str">
        <f>Receive[[#This Row],[服装]]&amp;Receive[[#This Row],[名前]]&amp;Receive[[#This Row],[レアリティ]]</f>
        <v>ユニフォーム小原豊ICONIC</v>
      </c>
    </row>
    <row r="299" spans="1:21" x14ac:dyDescent="0.3">
      <c r="A299">
        <f>VLOOKUP(Receive[[#This Row],[No用]],SetNo[[No.用]:[vlookup 用]],2,FALSE)</f>
        <v>51</v>
      </c>
      <c r="B299">
        <f>IF(A298&lt;&gt;Receive[[#This Row],[No]],1,B298+1)</f>
        <v>3</v>
      </c>
      <c r="C299" t="s">
        <v>216</v>
      </c>
      <c r="D299" t="s">
        <v>51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240</v>
      </c>
      <c r="K299" s="3" t="s">
        <v>120</v>
      </c>
      <c r="L299" s="3" t="s">
        <v>172</v>
      </c>
      <c r="M299">
        <v>24</v>
      </c>
      <c r="N299">
        <v>0</v>
      </c>
      <c r="O299">
        <v>0</v>
      </c>
      <c r="P299">
        <v>0</v>
      </c>
      <c r="U299" t="str">
        <f>Receive[[#This Row],[服装]]&amp;Receive[[#This Row],[名前]]&amp;Receive[[#This Row],[レアリティ]]</f>
        <v>ユニフォーム小原豊ICONIC</v>
      </c>
    </row>
    <row r="300" spans="1:21" x14ac:dyDescent="0.3">
      <c r="A300">
        <f>VLOOKUP(Receive[[#This Row],[No用]],SetNo[[No.用]:[vlookup 用]],2,FALSE)</f>
        <v>51</v>
      </c>
      <c r="B300">
        <f>IF(A299&lt;&gt;Receive[[#This Row],[No]],1,B299+1)</f>
        <v>4</v>
      </c>
      <c r="C300" t="s">
        <v>216</v>
      </c>
      <c r="D300" t="s">
        <v>51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240</v>
      </c>
      <c r="K300" s="3" t="s">
        <v>174</v>
      </c>
      <c r="L300" s="3" t="s">
        <v>172</v>
      </c>
      <c r="M300">
        <v>24</v>
      </c>
      <c r="N300">
        <v>0</v>
      </c>
      <c r="O300">
        <v>0</v>
      </c>
      <c r="P300">
        <v>0</v>
      </c>
      <c r="U300" t="str">
        <f>Receive[[#This Row],[服装]]&amp;Receive[[#This Row],[名前]]&amp;Receive[[#This Row],[レアリティ]]</f>
        <v>ユニフォーム小原豊ICONIC</v>
      </c>
    </row>
    <row r="301" spans="1:21" x14ac:dyDescent="0.3">
      <c r="A301">
        <f>VLOOKUP(Receive[[#This Row],[No用]],SetNo[[No.用]:[vlookup 用]],2,FALSE)</f>
        <v>51</v>
      </c>
      <c r="B301">
        <f>IF(A300&lt;&gt;Receive[[#This Row],[No]],1,B300+1)</f>
        <v>5</v>
      </c>
      <c r="C301" t="s">
        <v>216</v>
      </c>
      <c r="D301" t="s">
        <v>51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240</v>
      </c>
      <c r="K301" s="3" t="s">
        <v>175</v>
      </c>
      <c r="L301" s="3" t="s">
        <v>172</v>
      </c>
      <c r="M301">
        <v>11</v>
      </c>
      <c r="N301">
        <v>0</v>
      </c>
      <c r="O301">
        <v>0</v>
      </c>
      <c r="P301">
        <v>0</v>
      </c>
      <c r="U301" t="str">
        <f>Receive[[#This Row],[服装]]&amp;Receive[[#This Row],[名前]]&amp;Receive[[#This Row],[レアリティ]]</f>
        <v>ユニフォーム小原豊ICONIC</v>
      </c>
    </row>
    <row r="302" spans="1:21" x14ac:dyDescent="0.3">
      <c r="A302">
        <f>VLOOKUP(Receive[[#This Row],[No用]],SetNo[[No.用]:[vlookup 用]],2,FALSE)</f>
        <v>52</v>
      </c>
      <c r="B302">
        <f>IF(A301&lt;&gt;Receive[[#This Row],[No]],1,B301+1)</f>
        <v>1</v>
      </c>
      <c r="C302" t="s">
        <v>216</v>
      </c>
      <c r="D302" t="s">
        <v>52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240</v>
      </c>
      <c r="K302" s="3" t="s">
        <v>119</v>
      </c>
      <c r="L302" s="3" t="s">
        <v>172</v>
      </c>
      <c r="M302">
        <v>26</v>
      </c>
      <c r="N302">
        <v>0</v>
      </c>
      <c r="O302">
        <v>0</v>
      </c>
      <c r="P302">
        <v>0</v>
      </c>
      <c r="U302" t="str">
        <f>Receive[[#This Row],[服装]]&amp;Receive[[#This Row],[名前]]&amp;Receive[[#This Row],[レアリティ]]</f>
        <v>ユニフォーム女川太郎ICONIC</v>
      </c>
    </row>
    <row r="303" spans="1:21" x14ac:dyDescent="0.3">
      <c r="A303">
        <f>VLOOKUP(Receive[[#This Row],[No用]],SetNo[[No.用]:[vlookup 用]],2,FALSE)</f>
        <v>52</v>
      </c>
      <c r="B303">
        <f>IF(A302&lt;&gt;Receive[[#This Row],[No]],1,B302+1)</f>
        <v>2</v>
      </c>
      <c r="C303" t="s">
        <v>216</v>
      </c>
      <c r="D303" t="s">
        <v>52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240</v>
      </c>
      <c r="K303" s="3" t="s">
        <v>173</v>
      </c>
      <c r="L303" s="3" t="s">
        <v>172</v>
      </c>
      <c r="M303">
        <v>26</v>
      </c>
      <c r="N303">
        <v>0</v>
      </c>
      <c r="O303">
        <v>0</v>
      </c>
      <c r="P303">
        <v>0</v>
      </c>
      <c r="U303" t="str">
        <f>Receive[[#This Row],[服装]]&amp;Receive[[#This Row],[名前]]&amp;Receive[[#This Row],[レアリティ]]</f>
        <v>ユニフォーム女川太郎ICONIC</v>
      </c>
    </row>
    <row r="304" spans="1:21" x14ac:dyDescent="0.3">
      <c r="A304">
        <f>VLOOKUP(Receive[[#This Row],[No用]],SetNo[[No.用]:[vlookup 用]],2,FALSE)</f>
        <v>52</v>
      </c>
      <c r="B304">
        <f>IF(A303&lt;&gt;Receive[[#This Row],[No]],1,B303+1)</f>
        <v>3</v>
      </c>
      <c r="C304" t="s">
        <v>216</v>
      </c>
      <c r="D304" t="s">
        <v>52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240</v>
      </c>
      <c r="K304" s="3" t="s">
        <v>242</v>
      </c>
      <c r="L304" s="3" t="s">
        <v>172</v>
      </c>
      <c r="M304">
        <v>26</v>
      </c>
      <c r="N304">
        <v>0</v>
      </c>
      <c r="O304">
        <v>0</v>
      </c>
      <c r="P304">
        <v>0</v>
      </c>
      <c r="U304" t="str">
        <f>Receive[[#This Row],[服装]]&amp;Receive[[#This Row],[名前]]&amp;Receive[[#This Row],[レアリティ]]</f>
        <v>ユニフォーム女川太郎ICONIC</v>
      </c>
    </row>
    <row r="305" spans="1:21" x14ac:dyDescent="0.3">
      <c r="A305">
        <f>VLOOKUP(Receive[[#This Row],[No用]],SetNo[[No.用]:[vlookup 用]],2,FALSE)</f>
        <v>52</v>
      </c>
      <c r="B305">
        <f>IF(A304&lt;&gt;Receive[[#This Row],[No]],1,B304+1)</f>
        <v>4</v>
      </c>
      <c r="C305" t="s">
        <v>216</v>
      </c>
      <c r="D305" t="s">
        <v>52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240</v>
      </c>
      <c r="K305" s="3" t="s">
        <v>120</v>
      </c>
      <c r="L305" s="3" t="s">
        <v>172</v>
      </c>
      <c r="M305">
        <v>26</v>
      </c>
      <c r="N305">
        <v>0</v>
      </c>
      <c r="O305">
        <v>0</v>
      </c>
      <c r="P305">
        <v>0</v>
      </c>
      <c r="U305" t="str">
        <f>Receive[[#This Row],[服装]]&amp;Receive[[#This Row],[名前]]&amp;Receive[[#This Row],[レアリティ]]</f>
        <v>ユニフォーム女川太郎ICONIC</v>
      </c>
    </row>
    <row r="306" spans="1:21" x14ac:dyDescent="0.3">
      <c r="A306">
        <f>VLOOKUP(Receive[[#This Row],[No用]],SetNo[[No.用]:[vlookup 用]],2,FALSE)</f>
        <v>52</v>
      </c>
      <c r="B306">
        <f>IF(A305&lt;&gt;Receive[[#This Row],[No]],1,B305+1)</f>
        <v>5</v>
      </c>
      <c r="C306" t="s">
        <v>216</v>
      </c>
      <c r="D306" t="s">
        <v>52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240</v>
      </c>
      <c r="K306" s="3" t="s">
        <v>174</v>
      </c>
      <c r="L306" s="3" t="s">
        <v>172</v>
      </c>
      <c r="M306">
        <v>26</v>
      </c>
      <c r="N306">
        <v>0</v>
      </c>
      <c r="O306">
        <v>0</v>
      </c>
      <c r="P306">
        <v>0</v>
      </c>
      <c r="U306" t="str">
        <f>Receive[[#This Row],[服装]]&amp;Receive[[#This Row],[名前]]&amp;Receive[[#This Row],[レアリティ]]</f>
        <v>ユニフォーム女川太郎ICONIC</v>
      </c>
    </row>
    <row r="307" spans="1:21" x14ac:dyDescent="0.3">
      <c r="A307">
        <f>VLOOKUP(Receive[[#This Row],[No用]],SetNo[[No.用]:[vlookup 用]],2,FALSE)</f>
        <v>52</v>
      </c>
      <c r="B307">
        <f>IF(A306&lt;&gt;Receive[[#This Row],[No]],1,B306+1)</f>
        <v>6</v>
      </c>
      <c r="C307" t="s">
        <v>216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240</v>
      </c>
      <c r="K307" s="3" t="s">
        <v>175</v>
      </c>
      <c r="L307" s="3" t="s">
        <v>172</v>
      </c>
      <c r="M307">
        <v>26</v>
      </c>
      <c r="N307">
        <v>0</v>
      </c>
      <c r="O307">
        <v>0</v>
      </c>
      <c r="P307">
        <v>0</v>
      </c>
      <c r="U307" t="str">
        <f>Receive[[#This Row],[服装]]&amp;Receive[[#This Row],[名前]]&amp;Receive[[#This Row],[レアリティ]]</f>
        <v>ユニフォーム女川太郎ICONIC</v>
      </c>
    </row>
    <row r="308" spans="1:21" x14ac:dyDescent="0.3">
      <c r="A308">
        <f>VLOOKUP(Receive[[#This Row],[No用]],SetNo[[No.用]:[vlookup 用]],2,FALSE)</f>
        <v>53</v>
      </c>
      <c r="B308">
        <f>IF(A307&lt;&gt;Receive[[#This Row],[No]],1,B307+1)</f>
        <v>1</v>
      </c>
      <c r="C308" t="s">
        <v>216</v>
      </c>
      <c r="D308" t="s">
        <v>53</v>
      </c>
      <c r="E308" t="s">
        <v>23</v>
      </c>
      <c r="F308" t="s">
        <v>21</v>
      </c>
      <c r="G308" t="s">
        <v>49</v>
      </c>
      <c r="H308" t="s">
        <v>71</v>
      </c>
      <c r="I308">
        <v>1</v>
      </c>
      <c r="J308" t="s">
        <v>240</v>
      </c>
      <c r="K308" s="3" t="s">
        <v>119</v>
      </c>
      <c r="L308" s="3" t="s">
        <v>183</v>
      </c>
      <c r="M308">
        <v>33</v>
      </c>
      <c r="N308">
        <v>0</v>
      </c>
      <c r="O308">
        <v>0</v>
      </c>
      <c r="P308">
        <v>0</v>
      </c>
      <c r="U308" t="str">
        <f>Receive[[#This Row],[服装]]&amp;Receive[[#This Row],[名前]]&amp;Receive[[#This Row],[レアリティ]]</f>
        <v>ユニフォーム作並浩輔ICONIC</v>
      </c>
    </row>
    <row r="309" spans="1:21" x14ac:dyDescent="0.3">
      <c r="A309">
        <f>VLOOKUP(Receive[[#This Row],[No用]],SetNo[[No.用]:[vlookup 用]],2,FALSE)</f>
        <v>53</v>
      </c>
      <c r="B309">
        <f>IF(A308&lt;&gt;Receive[[#This Row],[No]],1,B308+1)</f>
        <v>2</v>
      </c>
      <c r="C309" t="s">
        <v>216</v>
      </c>
      <c r="D309" t="s">
        <v>53</v>
      </c>
      <c r="E309" t="s">
        <v>23</v>
      </c>
      <c r="F309" t="s">
        <v>21</v>
      </c>
      <c r="G309" t="s">
        <v>49</v>
      </c>
      <c r="H309" t="s">
        <v>71</v>
      </c>
      <c r="I309">
        <v>1</v>
      </c>
      <c r="J309" t="s">
        <v>240</v>
      </c>
      <c r="K309" s="3" t="s">
        <v>173</v>
      </c>
      <c r="L309" s="3" t="s">
        <v>172</v>
      </c>
      <c r="M309">
        <v>31</v>
      </c>
      <c r="N309">
        <v>0</v>
      </c>
      <c r="O309">
        <v>0</v>
      </c>
      <c r="P309">
        <v>0</v>
      </c>
      <c r="U309" t="str">
        <f>Receive[[#This Row],[服装]]&amp;Receive[[#This Row],[名前]]&amp;Receive[[#This Row],[レアリティ]]</f>
        <v>ユニフォーム作並浩輔ICONIC</v>
      </c>
    </row>
    <row r="310" spans="1:21" x14ac:dyDescent="0.3">
      <c r="A310">
        <f>VLOOKUP(Receive[[#This Row],[No用]],SetNo[[No.用]:[vlookup 用]],2,FALSE)</f>
        <v>53</v>
      </c>
      <c r="B310">
        <f>IF(A309&lt;&gt;Receive[[#This Row],[No]],1,B309+1)</f>
        <v>3</v>
      </c>
      <c r="C310" t="s">
        <v>216</v>
      </c>
      <c r="D310" t="s">
        <v>53</v>
      </c>
      <c r="E310" t="s">
        <v>23</v>
      </c>
      <c r="F310" t="s">
        <v>21</v>
      </c>
      <c r="G310" t="s">
        <v>49</v>
      </c>
      <c r="H310" t="s">
        <v>71</v>
      </c>
      <c r="I310">
        <v>1</v>
      </c>
      <c r="J310" t="s">
        <v>240</v>
      </c>
      <c r="K310" s="3" t="s">
        <v>242</v>
      </c>
      <c r="L310" s="3" t="s">
        <v>172</v>
      </c>
      <c r="M310">
        <v>31</v>
      </c>
      <c r="N310">
        <v>0</v>
      </c>
      <c r="O310">
        <v>0</v>
      </c>
      <c r="P310">
        <v>0</v>
      </c>
      <c r="U310" t="str">
        <f>Receive[[#This Row],[服装]]&amp;Receive[[#This Row],[名前]]&amp;Receive[[#This Row],[レアリティ]]</f>
        <v>ユニフォーム作並浩輔ICONIC</v>
      </c>
    </row>
    <row r="311" spans="1:21" x14ac:dyDescent="0.3">
      <c r="A311">
        <f>VLOOKUP(Receive[[#This Row],[No用]],SetNo[[No.用]:[vlookup 用]],2,FALSE)</f>
        <v>53</v>
      </c>
      <c r="B311">
        <f>IF(A310&lt;&gt;Receive[[#This Row],[No]],1,B310+1)</f>
        <v>4</v>
      </c>
      <c r="C311" t="s">
        <v>216</v>
      </c>
      <c r="D311" t="s">
        <v>53</v>
      </c>
      <c r="E311" t="s">
        <v>23</v>
      </c>
      <c r="F311" t="s">
        <v>21</v>
      </c>
      <c r="G311" t="s">
        <v>49</v>
      </c>
      <c r="H311" t="s">
        <v>71</v>
      </c>
      <c r="I311">
        <v>1</v>
      </c>
      <c r="J311" t="s">
        <v>240</v>
      </c>
      <c r="K311" s="3" t="s">
        <v>120</v>
      </c>
      <c r="L311" s="3" t="s">
        <v>183</v>
      </c>
      <c r="M311">
        <v>33</v>
      </c>
      <c r="N311">
        <v>0</v>
      </c>
      <c r="O311">
        <v>0</v>
      </c>
      <c r="P311">
        <v>0</v>
      </c>
      <c r="U311" t="str">
        <f>Receive[[#This Row],[服装]]&amp;Receive[[#This Row],[名前]]&amp;Receive[[#This Row],[レアリティ]]</f>
        <v>ユニフォーム作並浩輔ICONIC</v>
      </c>
    </row>
    <row r="312" spans="1:21" x14ac:dyDescent="0.3">
      <c r="A312">
        <f>VLOOKUP(Receive[[#This Row],[No用]],SetNo[[No.用]:[vlookup 用]],2,FALSE)</f>
        <v>53</v>
      </c>
      <c r="B312">
        <f>IF(A311&lt;&gt;Receive[[#This Row],[No]],1,B311+1)</f>
        <v>5</v>
      </c>
      <c r="C312" t="s">
        <v>216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240</v>
      </c>
      <c r="K312" s="3" t="s">
        <v>174</v>
      </c>
      <c r="L312" s="3" t="s">
        <v>172</v>
      </c>
      <c r="M312">
        <v>31</v>
      </c>
      <c r="N312">
        <v>0</v>
      </c>
      <c r="O312">
        <v>0</v>
      </c>
      <c r="P312">
        <v>0</v>
      </c>
      <c r="U312" t="str">
        <f>Receive[[#This Row],[服装]]&amp;Receive[[#This Row],[名前]]&amp;Receive[[#This Row],[レアリティ]]</f>
        <v>ユニフォーム作並浩輔ICONIC</v>
      </c>
    </row>
    <row r="313" spans="1:21" x14ac:dyDescent="0.3">
      <c r="A313">
        <f>VLOOKUP(Receive[[#This Row],[No用]],SetNo[[No.用]:[vlookup 用]],2,FALSE)</f>
        <v>53</v>
      </c>
      <c r="B313">
        <f>IF(A312&lt;&gt;Receive[[#This Row],[No]],1,B312+1)</f>
        <v>6</v>
      </c>
      <c r="C313" t="s">
        <v>216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240</v>
      </c>
      <c r="K313" s="3" t="s">
        <v>175</v>
      </c>
      <c r="L313" s="3" t="s">
        <v>172</v>
      </c>
      <c r="M313">
        <v>13</v>
      </c>
      <c r="N313">
        <v>0</v>
      </c>
      <c r="O313">
        <v>0</v>
      </c>
      <c r="P313">
        <v>0</v>
      </c>
      <c r="U313" t="str">
        <f>Receive[[#This Row],[服装]]&amp;Receive[[#This Row],[名前]]&amp;Receive[[#This Row],[レアリティ]]</f>
        <v>ユニフォーム作並浩輔ICONIC</v>
      </c>
    </row>
    <row r="314" spans="1:21" x14ac:dyDescent="0.3">
      <c r="A314">
        <f>VLOOKUP(Receive[[#This Row],[No用]],SetNo[[No.用]:[vlookup 用]],2,FALSE)</f>
        <v>53</v>
      </c>
      <c r="B314">
        <f>IF(A313&lt;&gt;Receive[[#This Row],[No]],1,B313+1)</f>
        <v>7</v>
      </c>
      <c r="C314" t="s">
        <v>216</v>
      </c>
      <c r="D314" t="s">
        <v>53</v>
      </c>
      <c r="E314" t="s">
        <v>23</v>
      </c>
      <c r="F314" t="s">
        <v>21</v>
      </c>
      <c r="G314" t="s">
        <v>49</v>
      </c>
      <c r="H314" t="s">
        <v>71</v>
      </c>
      <c r="I314">
        <v>1</v>
      </c>
      <c r="J314" t="s">
        <v>240</v>
      </c>
      <c r="K314" s="3" t="s">
        <v>193</v>
      </c>
      <c r="L314" s="3" t="s">
        <v>236</v>
      </c>
      <c r="M314">
        <v>46</v>
      </c>
      <c r="N314">
        <v>0</v>
      </c>
      <c r="O314">
        <v>56</v>
      </c>
      <c r="P314">
        <v>0</v>
      </c>
      <c r="U314" t="str">
        <f>Receive[[#This Row],[服装]]&amp;Receive[[#This Row],[名前]]&amp;Receive[[#This Row],[レアリティ]]</f>
        <v>ユニフォーム作並浩輔ICONIC</v>
      </c>
    </row>
    <row r="315" spans="1:21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216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240</v>
      </c>
      <c r="K315" s="3" t="s">
        <v>119</v>
      </c>
      <c r="L315" s="3" t="s">
        <v>172</v>
      </c>
      <c r="M315">
        <v>27</v>
      </c>
      <c r="N315">
        <v>0</v>
      </c>
      <c r="O315">
        <v>0</v>
      </c>
      <c r="P315">
        <v>0</v>
      </c>
      <c r="U315" t="str">
        <f>Receive[[#This Row],[服装]]&amp;Receive[[#This Row],[名前]]&amp;Receive[[#This Row],[レアリティ]]</f>
        <v>ユニフォーム吹上仁悟ICONIC</v>
      </c>
    </row>
    <row r="316" spans="1:21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216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240</v>
      </c>
      <c r="K316" s="3" t="s">
        <v>173</v>
      </c>
      <c r="L316" s="3" t="s">
        <v>172</v>
      </c>
      <c r="M316">
        <v>27</v>
      </c>
      <c r="N316">
        <v>0</v>
      </c>
      <c r="O316">
        <v>0</v>
      </c>
      <c r="P316">
        <v>0</v>
      </c>
      <c r="U316" t="str">
        <f>Receive[[#This Row],[服装]]&amp;Receive[[#This Row],[名前]]&amp;Receive[[#This Row],[レアリティ]]</f>
        <v>ユニフォーム吹上仁悟ICONIC</v>
      </c>
    </row>
    <row r="317" spans="1:21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216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240</v>
      </c>
      <c r="K317" s="3" t="s">
        <v>120</v>
      </c>
      <c r="L317" s="3" t="s">
        <v>172</v>
      </c>
      <c r="M317">
        <v>27</v>
      </c>
      <c r="N317">
        <v>0</v>
      </c>
      <c r="O317">
        <v>0</v>
      </c>
      <c r="P317">
        <v>0</v>
      </c>
      <c r="U317" t="str">
        <f>Receive[[#This Row],[服装]]&amp;Receive[[#This Row],[名前]]&amp;Receive[[#This Row],[レアリティ]]</f>
        <v>ユニフォーム吹上仁悟ICONIC</v>
      </c>
    </row>
    <row r="318" spans="1:21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216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240</v>
      </c>
      <c r="K318" s="3" t="s">
        <v>174</v>
      </c>
      <c r="L318" s="3" t="s">
        <v>172</v>
      </c>
      <c r="M318">
        <v>27</v>
      </c>
      <c r="N318">
        <v>0</v>
      </c>
      <c r="O318">
        <v>0</v>
      </c>
      <c r="P318">
        <v>0</v>
      </c>
      <c r="U318" t="str">
        <f>Receive[[#This Row],[服装]]&amp;Receive[[#This Row],[名前]]&amp;Receive[[#This Row],[レアリティ]]</f>
        <v>ユニフォーム吹上仁悟ICONIC</v>
      </c>
    </row>
    <row r="319" spans="1:21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216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240</v>
      </c>
      <c r="K319" s="3" t="s">
        <v>175</v>
      </c>
      <c r="L319" s="3" t="s">
        <v>172</v>
      </c>
      <c r="M319">
        <v>14</v>
      </c>
      <c r="N319">
        <v>0</v>
      </c>
      <c r="O319">
        <v>0</v>
      </c>
      <c r="P319">
        <v>0</v>
      </c>
      <c r="U319" t="str">
        <f>Receive[[#This Row],[服装]]&amp;Receive[[#This Row],[名前]]&amp;Receive[[#This Row],[レアリティ]]</f>
        <v>ユニフォーム吹上仁悟ICONIC</v>
      </c>
    </row>
    <row r="320" spans="1:21" x14ac:dyDescent="0.3">
      <c r="A320">
        <f>VLOOKUP(Receive[[#This Row],[No用]],SetNo[[No.用]:[vlookup 用]],2,FALSE)</f>
        <v>55</v>
      </c>
      <c r="B320">
        <f>IF(A319&lt;&gt;Receive[[#This Row],[No]],1,B319+1)</f>
        <v>1</v>
      </c>
      <c r="C320" t="s">
        <v>216</v>
      </c>
      <c r="D320" t="s">
        <v>30</v>
      </c>
      <c r="E320" t="s">
        <v>23</v>
      </c>
      <c r="F320" t="s">
        <v>31</v>
      </c>
      <c r="G320" t="s">
        <v>20</v>
      </c>
      <c r="H320" t="s">
        <v>71</v>
      </c>
      <c r="I320">
        <v>1</v>
      </c>
      <c r="J320" t="s">
        <v>240</v>
      </c>
      <c r="K320" s="3" t="s">
        <v>119</v>
      </c>
      <c r="L320" s="3" t="s">
        <v>172</v>
      </c>
      <c r="M320">
        <v>29</v>
      </c>
      <c r="N320">
        <v>0</v>
      </c>
      <c r="O320">
        <v>0</v>
      </c>
      <c r="P320">
        <v>0</v>
      </c>
      <c r="U320" t="str">
        <f>Receive[[#This Row],[服装]]&amp;Receive[[#This Row],[名前]]&amp;Receive[[#This Row],[レアリティ]]</f>
        <v>ユニフォーム及川徹ICONIC</v>
      </c>
    </row>
    <row r="321" spans="1:21" x14ac:dyDescent="0.3">
      <c r="A321">
        <f>VLOOKUP(Receive[[#This Row],[No用]],SetNo[[No.用]:[vlookup 用]],2,FALSE)</f>
        <v>55</v>
      </c>
      <c r="B321">
        <f>IF(A320&lt;&gt;Receive[[#This Row],[No]],1,B320+1)</f>
        <v>2</v>
      </c>
      <c r="C321" t="s">
        <v>216</v>
      </c>
      <c r="D321" t="s">
        <v>30</v>
      </c>
      <c r="E321" t="s">
        <v>23</v>
      </c>
      <c r="F321" t="s">
        <v>31</v>
      </c>
      <c r="G321" t="s">
        <v>20</v>
      </c>
      <c r="H321" t="s">
        <v>71</v>
      </c>
      <c r="I321">
        <v>1</v>
      </c>
      <c r="J321" t="s">
        <v>240</v>
      </c>
      <c r="K321" s="3" t="s">
        <v>173</v>
      </c>
      <c r="L321" s="3" t="s">
        <v>172</v>
      </c>
      <c r="M321">
        <v>29</v>
      </c>
      <c r="N321">
        <v>0</v>
      </c>
      <c r="O321">
        <v>0</v>
      </c>
      <c r="P321">
        <v>0</v>
      </c>
      <c r="U321" t="str">
        <f>Receive[[#This Row],[服装]]&amp;Receive[[#This Row],[名前]]&amp;Receive[[#This Row],[レアリティ]]</f>
        <v>ユニフォーム及川徹ICONIC</v>
      </c>
    </row>
    <row r="322" spans="1:21" x14ac:dyDescent="0.3">
      <c r="A322">
        <f>VLOOKUP(Receive[[#This Row],[No用]],SetNo[[No.用]:[vlookup 用]],2,FALSE)</f>
        <v>55</v>
      </c>
      <c r="B322">
        <f>IF(A321&lt;&gt;Receive[[#This Row],[No]],1,B321+1)</f>
        <v>3</v>
      </c>
      <c r="C322" t="s">
        <v>216</v>
      </c>
      <c r="D322" t="s">
        <v>30</v>
      </c>
      <c r="E322" t="s">
        <v>23</v>
      </c>
      <c r="F322" t="s">
        <v>31</v>
      </c>
      <c r="G322" t="s">
        <v>20</v>
      </c>
      <c r="H322" t="s">
        <v>71</v>
      </c>
      <c r="I322">
        <v>1</v>
      </c>
      <c r="J322" t="s">
        <v>240</v>
      </c>
      <c r="K322" s="3" t="s">
        <v>242</v>
      </c>
      <c r="L322" s="3" t="s">
        <v>172</v>
      </c>
      <c r="M322">
        <v>29</v>
      </c>
      <c r="N322">
        <v>0</v>
      </c>
      <c r="O322">
        <v>0</v>
      </c>
      <c r="P322">
        <v>0</v>
      </c>
      <c r="U322" t="str">
        <f>Receive[[#This Row],[服装]]&amp;Receive[[#This Row],[名前]]&amp;Receive[[#This Row],[レアリティ]]</f>
        <v>ユニフォーム及川徹ICONIC</v>
      </c>
    </row>
    <row r="323" spans="1:21" x14ac:dyDescent="0.3">
      <c r="A323">
        <f>VLOOKUP(Receive[[#This Row],[No用]],SetNo[[No.用]:[vlookup 用]],2,FALSE)</f>
        <v>55</v>
      </c>
      <c r="B323">
        <f>IF(A322&lt;&gt;Receive[[#This Row],[No]],1,B322+1)</f>
        <v>4</v>
      </c>
      <c r="C323" t="s">
        <v>216</v>
      </c>
      <c r="D323" t="s">
        <v>30</v>
      </c>
      <c r="E323" t="s">
        <v>23</v>
      </c>
      <c r="F323" t="s">
        <v>31</v>
      </c>
      <c r="G323" t="s">
        <v>20</v>
      </c>
      <c r="H323" t="s">
        <v>71</v>
      </c>
      <c r="I323">
        <v>1</v>
      </c>
      <c r="J323" t="s">
        <v>240</v>
      </c>
      <c r="K323" s="3" t="s">
        <v>120</v>
      </c>
      <c r="L323" s="3" t="s">
        <v>172</v>
      </c>
      <c r="M323">
        <v>29</v>
      </c>
      <c r="N323">
        <v>0</v>
      </c>
      <c r="O323">
        <v>0</v>
      </c>
      <c r="P323">
        <v>0</v>
      </c>
      <c r="U323" t="str">
        <f>Receive[[#This Row],[服装]]&amp;Receive[[#This Row],[名前]]&amp;Receive[[#This Row],[レアリティ]]</f>
        <v>ユニフォーム及川徹ICONIC</v>
      </c>
    </row>
    <row r="324" spans="1:21" x14ac:dyDescent="0.3">
      <c r="A324">
        <f>VLOOKUP(Receive[[#This Row],[No用]],SetNo[[No.用]:[vlookup 用]],2,FALSE)</f>
        <v>55</v>
      </c>
      <c r="B324">
        <f>IF(A323&lt;&gt;Receive[[#This Row],[No]],1,B323+1)</f>
        <v>5</v>
      </c>
      <c r="C324" t="s">
        <v>216</v>
      </c>
      <c r="D324" t="s">
        <v>30</v>
      </c>
      <c r="E324" t="s">
        <v>23</v>
      </c>
      <c r="F324" t="s">
        <v>31</v>
      </c>
      <c r="G324" t="s">
        <v>20</v>
      </c>
      <c r="H324" t="s">
        <v>71</v>
      </c>
      <c r="I324">
        <v>1</v>
      </c>
      <c r="J324" t="s">
        <v>240</v>
      </c>
      <c r="K324" s="3" t="s">
        <v>174</v>
      </c>
      <c r="L324" s="3" t="s">
        <v>172</v>
      </c>
      <c r="M324">
        <v>29</v>
      </c>
      <c r="N324">
        <v>0</v>
      </c>
      <c r="O324">
        <v>0</v>
      </c>
      <c r="P324">
        <v>0</v>
      </c>
      <c r="U324" t="str">
        <f>Receive[[#This Row],[服装]]&amp;Receive[[#This Row],[名前]]&amp;Receive[[#This Row],[レアリティ]]</f>
        <v>ユニフォーム及川徹ICONIC</v>
      </c>
    </row>
    <row r="325" spans="1:21" x14ac:dyDescent="0.3">
      <c r="A325">
        <f>VLOOKUP(Receive[[#This Row],[No用]],SetNo[[No.用]:[vlookup 用]],2,FALSE)</f>
        <v>55</v>
      </c>
      <c r="B325">
        <f>IF(A324&lt;&gt;Receive[[#This Row],[No]],1,B324+1)</f>
        <v>6</v>
      </c>
      <c r="C325" t="s">
        <v>216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240</v>
      </c>
      <c r="K325" s="3" t="s">
        <v>175</v>
      </c>
      <c r="L325" s="3" t="s">
        <v>172</v>
      </c>
      <c r="M325">
        <v>13</v>
      </c>
      <c r="N325">
        <v>0</v>
      </c>
      <c r="O325">
        <v>0</v>
      </c>
      <c r="P325">
        <v>0</v>
      </c>
      <c r="U325" t="str">
        <f>Receive[[#This Row],[服装]]&amp;Receive[[#This Row],[名前]]&amp;Receive[[#This Row],[レアリティ]]</f>
        <v>ユニフォーム及川徹ICONIC</v>
      </c>
    </row>
    <row r="326" spans="1:21" x14ac:dyDescent="0.3">
      <c r="A326">
        <f>VLOOKUP(Receive[[#This Row],[No用]],SetNo[[No.用]:[vlookup 用]],2,FALSE)</f>
        <v>56</v>
      </c>
      <c r="B326">
        <f>IF(A325&lt;&gt;Receive[[#This Row],[No]],1,B325+1)</f>
        <v>1</v>
      </c>
      <c r="C326" t="s">
        <v>117</v>
      </c>
      <c r="D326" t="s">
        <v>30</v>
      </c>
      <c r="E326" t="s">
        <v>24</v>
      </c>
      <c r="F326" t="s">
        <v>31</v>
      </c>
      <c r="G326" t="s">
        <v>20</v>
      </c>
      <c r="H326" t="s">
        <v>71</v>
      </c>
      <c r="I326">
        <v>1</v>
      </c>
      <c r="J326" t="s">
        <v>240</v>
      </c>
      <c r="K326" s="3" t="s">
        <v>119</v>
      </c>
      <c r="L326" s="3" t="s">
        <v>172</v>
      </c>
      <c r="M326">
        <v>29</v>
      </c>
      <c r="N326">
        <v>0</v>
      </c>
      <c r="O326">
        <v>0</v>
      </c>
      <c r="P326">
        <v>0</v>
      </c>
      <c r="U326" t="str">
        <f>Receive[[#This Row],[服装]]&amp;Receive[[#This Row],[名前]]&amp;Receive[[#This Row],[レアリティ]]</f>
        <v>プール掃除及川徹ICONIC</v>
      </c>
    </row>
    <row r="327" spans="1:21" x14ac:dyDescent="0.3">
      <c r="A327">
        <f>VLOOKUP(Receive[[#This Row],[No用]],SetNo[[No.用]:[vlookup 用]],2,FALSE)</f>
        <v>56</v>
      </c>
      <c r="B327">
        <f>IF(A326&lt;&gt;Receive[[#This Row],[No]],1,B326+1)</f>
        <v>2</v>
      </c>
      <c r="C327" t="s">
        <v>117</v>
      </c>
      <c r="D327" t="s">
        <v>30</v>
      </c>
      <c r="E327" t="s">
        <v>24</v>
      </c>
      <c r="F327" t="s">
        <v>31</v>
      </c>
      <c r="G327" t="s">
        <v>20</v>
      </c>
      <c r="H327" t="s">
        <v>71</v>
      </c>
      <c r="I327">
        <v>1</v>
      </c>
      <c r="J327" t="s">
        <v>240</v>
      </c>
      <c r="K327" s="3" t="s">
        <v>173</v>
      </c>
      <c r="L327" s="3" t="s">
        <v>172</v>
      </c>
      <c r="M327">
        <v>29</v>
      </c>
      <c r="N327">
        <v>0</v>
      </c>
      <c r="O327">
        <v>0</v>
      </c>
      <c r="P327">
        <v>0</v>
      </c>
      <c r="U327" t="str">
        <f>Receive[[#This Row],[服装]]&amp;Receive[[#This Row],[名前]]&amp;Receive[[#This Row],[レアリティ]]</f>
        <v>プール掃除及川徹ICONIC</v>
      </c>
    </row>
    <row r="328" spans="1:21" x14ac:dyDescent="0.3">
      <c r="A328">
        <f>VLOOKUP(Receive[[#This Row],[No用]],SetNo[[No.用]:[vlookup 用]],2,FALSE)</f>
        <v>56</v>
      </c>
      <c r="B328">
        <f>IF(A327&lt;&gt;Receive[[#This Row],[No]],1,B327+1)</f>
        <v>3</v>
      </c>
      <c r="C328" t="s">
        <v>117</v>
      </c>
      <c r="D328" t="s">
        <v>30</v>
      </c>
      <c r="E328" t="s">
        <v>24</v>
      </c>
      <c r="F328" t="s">
        <v>31</v>
      </c>
      <c r="G328" t="s">
        <v>20</v>
      </c>
      <c r="H328" t="s">
        <v>71</v>
      </c>
      <c r="I328">
        <v>1</v>
      </c>
      <c r="J328" t="s">
        <v>240</v>
      </c>
      <c r="K328" s="3" t="s">
        <v>242</v>
      </c>
      <c r="L328" s="3" t="s">
        <v>172</v>
      </c>
      <c r="M328">
        <v>29</v>
      </c>
      <c r="N328">
        <v>0</v>
      </c>
      <c r="O328">
        <v>0</v>
      </c>
      <c r="P328">
        <v>0</v>
      </c>
      <c r="U328" t="str">
        <f>Receive[[#This Row],[服装]]&amp;Receive[[#This Row],[名前]]&amp;Receive[[#This Row],[レアリティ]]</f>
        <v>プール掃除及川徹ICONIC</v>
      </c>
    </row>
    <row r="329" spans="1:21" x14ac:dyDescent="0.3">
      <c r="A329">
        <f>VLOOKUP(Receive[[#This Row],[No用]],SetNo[[No.用]:[vlookup 用]],2,FALSE)</f>
        <v>56</v>
      </c>
      <c r="B329">
        <f>IF(A328&lt;&gt;Receive[[#This Row],[No]],1,B328+1)</f>
        <v>4</v>
      </c>
      <c r="C329" t="s">
        <v>117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240</v>
      </c>
      <c r="K329" s="3" t="s">
        <v>120</v>
      </c>
      <c r="L329" s="3" t="s">
        <v>172</v>
      </c>
      <c r="M329">
        <v>29</v>
      </c>
      <c r="N329">
        <v>0</v>
      </c>
      <c r="O329">
        <v>0</v>
      </c>
      <c r="P329">
        <v>0</v>
      </c>
      <c r="U329" t="str">
        <f>Receive[[#This Row],[服装]]&amp;Receive[[#This Row],[名前]]&amp;Receive[[#This Row],[レアリティ]]</f>
        <v>プール掃除及川徹ICONIC</v>
      </c>
    </row>
    <row r="330" spans="1:21" x14ac:dyDescent="0.3">
      <c r="A330">
        <f>VLOOKUP(Receive[[#This Row],[No用]],SetNo[[No.用]:[vlookup 用]],2,FALSE)</f>
        <v>56</v>
      </c>
      <c r="B330">
        <f>IF(A329&lt;&gt;Receive[[#This Row],[No]],1,B329+1)</f>
        <v>5</v>
      </c>
      <c r="C330" t="s">
        <v>117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240</v>
      </c>
      <c r="K330" s="3" t="s">
        <v>174</v>
      </c>
      <c r="L330" s="3" t="s">
        <v>172</v>
      </c>
      <c r="M330">
        <v>29</v>
      </c>
      <c r="N330">
        <v>0</v>
      </c>
      <c r="O330">
        <v>0</v>
      </c>
      <c r="P330">
        <v>0</v>
      </c>
      <c r="U330" t="str">
        <f>Receive[[#This Row],[服装]]&amp;Receive[[#This Row],[名前]]&amp;Receive[[#This Row],[レアリティ]]</f>
        <v>プール掃除及川徹ICONIC</v>
      </c>
    </row>
    <row r="331" spans="1:21" x14ac:dyDescent="0.3">
      <c r="A331">
        <f>VLOOKUP(Receive[[#This Row],[No用]],SetNo[[No.用]:[vlookup 用]],2,FALSE)</f>
        <v>56</v>
      </c>
      <c r="B331">
        <f>IF(A330&lt;&gt;Receive[[#This Row],[No]],1,B330+1)</f>
        <v>6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240</v>
      </c>
      <c r="K331" s="3" t="s">
        <v>175</v>
      </c>
      <c r="L331" s="3" t="s">
        <v>172</v>
      </c>
      <c r="M331">
        <v>13</v>
      </c>
      <c r="N331">
        <v>0</v>
      </c>
      <c r="O331">
        <v>0</v>
      </c>
      <c r="P331">
        <v>0</v>
      </c>
      <c r="U331" t="str">
        <f>Receive[[#This Row],[服装]]&amp;Receive[[#This Row],[名前]]&amp;Receive[[#This Row],[レアリティ]]</f>
        <v>プール掃除及川徹ICONIC</v>
      </c>
    </row>
    <row r="332" spans="1:21" x14ac:dyDescent="0.3">
      <c r="A332">
        <f>VLOOKUP(Receive[[#This Row],[No用]],SetNo[[No.用]:[vlookup 用]],2,FALSE)</f>
        <v>57</v>
      </c>
      <c r="B332">
        <f>IF(A331&lt;&gt;Receive[[#This Row],[No]],1,B331+1)</f>
        <v>1</v>
      </c>
      <c r="C332" t="s">
        <v>216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240</v>
      </c>
      <c r="K332" s="3" t="s">
        <v>119</v>
      </c>
      <c r="L332" s="3" t="s">
        <v>172</v>
      </c>
      <c r="M332">
        <v>27</v>
      </c>
      <c r="N332">
        <v>0</v>
      </c>
      <c r="O332">
        <v>0</v>
      </c>
      <c r="P332">
        <v>0</v>
      </c>
      <c r="U332" t="str">
        <f>Receive[[#This Row],[服装]]&amp;Receive[[#This Row],[名前]]&amp;Receive[[#This Row],[レアリティ]]</f>
        <v>ユニフォーム岩泉一ICONIC</v>
      </c>
    </row>
    <row r="333" spans="1:21" x14ac:dyDescent="0.3">
      <c r="A333">
        <f>VLOOKUP(Receive[[#This Row],[No用]],SetNo[[No.用]:[vlookup 用]],2,FALSE)</f>
        <v>57</v>
      </c>
      <c r="B333">
        <f>IF(A332&lt;&gt;Receive[[#This Row],[No]],1,B332+1)</f>
        <v>2</v>
      </c>
      <c r="C333" t="s">
        <v>216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240</v>
      </c>
      <c r="K333" s="3" t="s">
        <v>173</v>
      </c>
      <c r="L333" s="3" t="s">
        <v>172</v>
      </c>
      <c r="M333">
        <v>27</v>
      </c>
      <c r="N333">
        <v>0</v>
      </c>
      <c r="O333">
        <v>0</v>
      </c>
      <c r="P333">
        <v>0</v>
      </c>
      <c r="U333" t="str">
        <f>Receive[[#This Row],[服装]]&amp;Receive[[#This Row],[名前]]&amp;Receive[[#This Row],[レアリティ]]</f>
        <v>ユニフォーム岩泉一ICONIC</v>
      </c>
    </row>
    <row r="334" spans="1:21" x14ac:dyDescent="0.3">
      <c r="A334">
        <f>VLOOKUP(Receive[[#This Row],[No用]],SetNo[[No.用]:[vlookup 用]],2,FALSE)</f>
        <v>57</v>
      </c>
      <c r="B334">
        <f>IF(A333&lt;&gt;Receive[[#This Row],[No]],1,B333+1)</f>
        <v>3</v>
      </c>
      <c r="C334" t="s">
        <v>216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240</v>
      </c>
      <c r="K334" s="3" t="s">
        <v>120</v>
      </c>
      <c r="L334" s="3" t="s">
        <v>172</v>
      </c>
      <c r="M334">
        <v>27</v>
      </c>
      <c r="N334">
        <v>0</v>
      </c>
      <c r="O334">
        <v>0</v>
      </c>
      <c r="P334">
        <v>0</v>
      </c>
      <c r="U334" t="str">
        <f>Receive[[#This Row],[服装]]&amp;Receive[[#This Row],[名前]]&amp;Receive[[#This Row],[レアリティ]]</f>
        <v>ユニフォーム岩泉一ICONIC</v>
      </c>
    </row>
    <row r="335" spans="1:21" x14ac:dyDescent="0.3">
      <c r="A335">
        <f>VLOOKUP(Receive[[#This Row],[No用]],SetNo[[No.用]:[vlookup 用]],2,FALSE)</f>
        <v>57</v>
      </c>
      <c r="B335">
        <f>IF(A334&lt;&gt;Receive[[#This Row],[No]],1,B334+1)</f>
        <v>4</v>
      </c>
      <c r="C335" t="s">
        <v>216</v>
      </c>
      <c r="D335" t="s">
        <v>32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240</v>
      </c>
      <c r="K335" s="3" t="s">
        <v>174</v>
      </c>
      <c r="L335" s="3" t="s">
        <v>172</v>
      </c>
      <c r="M335">
        <v>27</v>
      </c>
      <c r="N335">
        <v>0</v>
      </c>
      <c r="O335">
        <v>0</v>
      </c>
      <c r="P335">
        <v>0</v>
      </c>
      <c r="U335" t="str">
        <f>Receive[[#This Row],[服装]]&amp;Receive[[#This Row],[名前]]&amp;Receive[[#This Row],[レアリティ]]</f>
        <v>ユニフォーム岩泉一ICONIC</v>
      </c>
    </row>
    <row r="336" spans="1:21" x14ac:dyDescent="0.3">
      <c r="A336">
        <f>VLOOKUP(Receive[[#This Row],[No用]],SetNo[[No.用]:[vlookup 用]],2,FALSE)</f>
        <v>57</v>
      </c>
      <c r="B336">
        <f>IF(A335&lt;&gt;Receive[[#This Row],[No]],1,B335+1)</f>
        <v>5</v>
      </c>
      <c r="C336" t="s">
        <v>216</v>
      </c>
      <c r="D336" t="s">
        <v>32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240</v>
      </c>
      <c r="K336" s="3" t="s">
        <v>175</v>
      </c>
      <c r="L336" s="3" t="s">
        <v>172</v>
      </c>
      <c r="M336">
        <v>13</v>
      </c>
      <c r="N336">
        <v>0</v>
      </c>
      <c r="O336">
        <v>0</v>
      </c>
      <c r="P336">
        <v>0</v>
      </c>
      <c r="U336" t="str">
        <f>Receive[[#This Row],[服装]]&amp;Receive[[#This Row],[名前]]&amp;Receive[[#This Row],[レアリティ]]</f>
        <v>ユニフォーム岩泉一ICONIC</v>
      </c>
    </row>
    <row r="337" spans="1:21" x14ac:dyDescent="0.3">
      <c r="A337">
        <f>VLOOKUP(Receive[[#This Row],[No用]],SetNo[[No.用]:[vlookup 用]],2,FALSE)</f>
        <v>58</v>
      </c>
      <c r="B337">
        <f>IF(A336&lt;&gt;Receive[[#This Row],[No]],1,B336+1)</f>
        <v>1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240</v>
      </c>
      <c r="K337" s="3" t="s">
        <v>119</v>
      </c>
      <c r="L337" s="3" t="s">
        <v>172</v>
      </c>
      <c r="M337">
        <v>27</v>
      </c>
      <c r="N337">
        <v>0</v>
      </c>
      <c r="O337">
        <v>0</v>
      </c>
      <c r="P337">
        <v>0</v>
      </c>
      <c r="U337" t="str">
        <f>Receive[[#This Row],[服装]]&amp;Receive[[#This Row],[名前]]&amp;Receive[[#This Row],[レアリティ]]</f>
        <v>プール掃除岩泉一ICONIC</v>
      </c>
    </row>
    <row r="338" spans="1:21" x14ac:dyDescent="0.3">
      <c r="A338">
        <f>VLOOKUP(Receive[[#This Row],[No用]],SetNo[[No.用]:[vlookup 用]],2,FALSE)</f>
        <v>58</v>
      </c>
      <c r="B338">
        <f>IF(A337&lt;&gt;Receive[[#This Row],[No]],1,B337+1)</f>
        <v>2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240</v>
      </c>
      <c r="K338" s="3" t="s">
        <v>173</v>
      </c>
      <c r="L338" s="3" t="s">
        <v>172</v>
      </c>
      <c r="M338">
        <v>27</v>
      </c>
      <c r="N338">
        <v>0</v>
      </c>
      <c r="O338">
        <v>0</v>
      </c>
      <c r="P338">
        <v>0</v>
      </c>
      <c r="U338" t="str">
        <f>Receive[[#This Row],[服装]]&amp;Receive[[#This Row],[名前]]&amp;Receive[[#This Row],[レアリティ]]</f>
        <v>プール掃除岩泉一ICONIC</v>
      </c>
    </row>
    <row r="339" spans="1:21" x14ac:dyDescent="0.3">
      <c r="A339">
        <f>VLOOKUP(Receive[[#This Row],[No用]],SetNo[[No.用]:[vlookup 用]],2,FALSE)</f>
        <v>58</v>
      </c>
      <c r="B339">
        <f>IF(A338&lt;&gt;Receive[[#This Row],[No]],1,B338+1)</f>
        <v>3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240</v>
      </c>
      <c r="K339" s="3" t="s">
        <v>120</v>
      </c>
      <c r="L339" s="3" t="s">
        <v>172</v>
      </c>
      <c r="M339">
        <v>27</v>
      </c>
      <c r="N339">
        <v>0</v>
      </c>
      <c r="O339">
        <v>0</v>
      </c>
      <c r="P339">
        <v>0</v>
      </c>
      <c r="U339" t="str">
        <f>Receive[[#This Row],[服装]]&amp;Receive[[#This Row],[名前]]&amp;Receive[[#This Row],[レアリティ]]</f>
        <v>プール掃除岩泉一ICONIC</v>
      </c>
    </row>
    <row r="340" spans="1:21" x14ac:dyDescent="0.3">
      <c r="A340">
        <f>VLOOKUP(Receive[[#This Row],[No用]],SetNo[[No.用]:[vlookup 用]],2,FALSE)</f>
        <v>58</v>
      </c>
      <c r="B340">
        <f>IF(A339&lt;&gt;Receive[[#This Row],[No]],1,B339+1)</f>
        <v>4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240</v>
      </c>
      <c r="K340" s="3" t="s">
        <v>174</v>
      </c>
      <c r="L340" s="3" t="s">
        <v>172</v>
      </c>
      <c r="M340">
        <v>27</v>
      </c>
      <c r="N340">
        <v>0</v>
      </c>
      <c r="O340">
        <v>0</v>
      </c>
      <c r="P340">
        <v>0</v>
      </c>
      <c r="U340" t="str">
        <f>Receive[[#This Row],[服装]]&amp;Receive[[#This Row],[名前]]&amp;Receive[[#This Row],[レアリティ]]</f>
        <v>プール掃除岩泉一ICONIC</v>
      </c>
    </row>
    <row r="341" spans="1:21" x14ac:dyDescent="0.3">
      <c r="A341">
        <f>VLOOKUP(Receive[[#This Row],[No用]],SetNo[[No.用]:[vlookup 用]],2,FALSE)</f>
        <v>58</v>
      </c>
      <c r="B341">
        <f>IF(A340&lt;&gt;Receive[[#This Row],[No]],1,B340+1)</f>
        <v>5</v>
      </c>
      <c r="C341" t="s">
        <v>117</v>
      </c>
      <c r="D341" t="s">
        <v>32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240</v>
      </c>
      <c r="K341" s="3" t="s">
        <v>175</v>
      </c>
      <c r="L341" s="3" t="s">
        <v>172</v>
      </c>
      <c r="M341">
        <v>13</v>
      </c>
      <c r="N341">
        <v>0</v>
      </c>
      <c r="O341">
        <v>0</v>
      </c>
      <c r="P341">
        <v>0</v>
      </c>
      <c r="U341" t="str">
        <f>Receive[[#This Row],[服装]]&amp;Receive[[#This Row],[名前]]&amp;Receive[[#This Row],[レアリティ]]</f>
        <v>プール掃除岩泉一ICONIC</v>
      </c>
    </row>
    <row r="342" spans="1:21" x14ac:dyDescent="0.3">
      <c r="A342">
        <f>VLOOKUP(Receive[[#This Row],[No用]],SetNo[[No.用]:[vlookup 用]],2,FALSE)</f>
        <v>59</v>
      </c>
      <c r="B342">
        <f>IF(A341&lt;&gt;Receive[[#This Row],[No]],1,B341+1)</f>
        <v>1</v>
      </c>
      <c r="C342" t="s">
        <v>216</v>
      </c>
      <c r="D342" t="s">
        <v>33</v>
      </c>
      <c r="E342" t="s">
        <v>24</v>
      </c>
      <c r="F342" t="s">
        <v>26</v>
      </c>
      <c r="G342" t="s">
        <v>20</v>
      </c>
      <c r="H342" t="s">
        <v>71</v>
      </c>
      <c r="I342">
        <v>1</v>
      </c>
      <c r="J342" t="s">
        <v>240</v>
      </c>
      <c r="K342" s="3" t="s">
        <v>119</v>
      </c>
      <c r="L342" s="3" t="s">
        <v>172</v>
      </c>
      <c r="M342" s="3">
        <v>26</v>
      </c>
      <c r="N342">
        <v>0</v>
      </c>
      <c r="O342">
        <v>0</v>
      </c>
      <c r="P342">
        <v>0</v>
      </c>
      <c r="U342" t="str">
        <f>Receive[[#This Row],[服装]]&amp;Receive[[#This Row],[名前]]&amp;Receive[[#This Row],[レアリティ]]</f>
        <v>ユニフォーム金田一勇太郎ICONIC</v>
      </c>
    </row>
    <row r="343" spans="1:21" x14ac:dyDescent="0.3">
      <c r="A343">
        <f>VLOOKUP(Receive[[#This Row],[No用]],SetNo[[No.用]:[vlookup 用]],2,FALSE)</f>
        <v>59</v>
      </c>
      <c r="B343">
        <f>IF(A342&lt;&gt;Receive[[#This Row],[No]],1,B342+1)</f>
        <v>2</v>
      </c>
      <c r="C343" t="s">
        <v>216</v>
      </c>
      <c r="D343" t="s">
        <v>33</v>
      </c>
      <c r="E343" t="s">
        <v>24</v>
      </c>
      <c r="F343" t="s">
        <v>26</v>
      </c>
      <c r="G343" t="s">
        <v>20</v>
      </c>
      <c r="H343" t="s">
        <v>71</v>
      </c>
      <c r="I343">
        <v>1</v>
      </c>
      <c r="J343" t="s">
        <v>240</v>
      </c>
      <c r="K343" s="3" t="s">
        <v>173</v>
      </c>
      <c r="L343" s="3" t="s">
        <v>172</v>
      </c>
      <c r="M343" s="3">
        <v>26</v>
      </c>
      <c r="N343">
        <v>0</v>
      </c>
      <c r="O343">
        <v>0</v>
      </c>
      <c r="P343">
        <v>0</v>
      </c>
      <c r="U343" t="str">
        <f>Receive[[#This Row],[服装]]&amp;Receive[[#This Row],[名前]]&amp;Receive[[#This Row],[レアリティ]]</f>
        <v>ユニフォーム金田一勇太郎ICONIC</v>
      </c>
    </row>
    <row r="344" spans="1:21" x14ac:dyDescent="0.3">
      <c r="A344">
        <f>VLOOKUP(Receive[[#This Row],[No用]],SetNo[[No.用]:[vlookup 用]],2,FALSE)</f>
        <v>59</v>
      </c>
      <c r="B344">
        <f>IF(A343&lt;&gt;Receive[[#This Row],[No]],1,B343+1)</f>
        <v>3</v>
      </c>
      <c r="C344" t="s">
        <v>216</v>
      </c>
      <c r="D344" t="s">
        <v>33</v>
      </c>
      <c r="E344" t="s">
        <v>24</v>
      </c>
      <c r="F344" t="s">
        <v>26</v>
      </c>
      <c r="G344" t="s">
        <v>20</v>
      </c>
      <c r="H344" t="s">
        <v>71</v>
      </c>
      <c r="I344">
        <v>1</v>
      </c>
      <c r="J344" t="s">
        <v>240</v>
      </c>
      <c r="K344" s="3" t="s">
        <v>120</v>
      </c>
      <c r="L344" s="3" t="s">
        <v>172</v>
      </c>
      <c r="M344" s="3">
        <v>26</v>
      </c>
      <c r="N344">
        <v>0</v>
      </c>
      <c r="O344">
        <v>0</v>
      </c>
      <c r="P344">
        <v>0</v>
      </c>
      <c r="U344" t="str">
        <f>Receive[[#This Row],[服装]]&amp;Receive[[#This Row],[名前]]&amp;Receive[[#This Row],[レアリティ]]</f>
        <v>ユニフォーム金田一勇太郎ICONIC</v>
      </c>
    </row>
    <row r="345" spans="1:21" x14ac:dyDescent="0.3">
      <c r="A345">
        <f>VLOOKUP(Receive[[#This Row],[No用]],SetNo[[No.用]:[vlookup 用]],2,FALSE)</f>
        <v>59</v>
      </c>
      <c r="B345">
        <f>IF(A344&lt;&gt;Receive[[#This Row],[No]],1,B344+1)</f>
        <v>4</v>
      </c>
      <c r="C345" t="s">
        <v>216</v>
      </c>
      <c r="D345" t="s">
        <v>33</v>
      </c>
      <c r="E345" t="s">
        <v>24</v>
      </c>
      <c r="F345" t="s">
        <v>26</v>
      </c>
      <c r="G345" t="s">
        <v>20</v>
      </c>
      <c r="H345" t="s">
        <v>71</v>
      </c>
      <c r="I345">
        <v>1</v>
      </c>
      <c r="J345" t="s">
        <v>240</v>
      </c>
      <c r="K345" s="3" t="s">
        <v>174</v>
      </c>
      <c r="L345" s="3" t="s">
        <v>172</v>
      </c>
      <c r="M345" s="3">
        <v>26</v>
      </c>
      <c r="N345">
        <v>0</v>
      </c>
      <c r="O345">
        <v>0</v>
      </c>
      <c r="P345">
        <v>0</v>
      </c>
      <c r="U345" t="str">
        <f>Receive[[#This Row],[服装]]&amp;Receive[[#This Row],[名前]]&amp;Receive[[#This Row],[レアリティ]]</f>
        <v>ユニフォーム金田一勇太郎ICONIC</v>
      </c>
    </row>
    <row r="346" spans="1:21" x14ac:dyDescent="0.3">
      <c r="A346">
        <f>VLOOKUP(Receive[[#This Row],[No用]],SetNo[[No.用]:[vlookup 用]],2,FALSE)</f>
        <v>59</v>
      </c>
      <c r="B346">
        <f>IF(A345&lt;&gt;Receive[[#This Row],[No]],1,B345+1)</f>
        <v>5</v>
      </c>
      <c r="C346" t="s">
        <v>216</v>
      </c>
      <c r="D346" t="s">
        <v>33</v>
      </c>
      <c r="E346" t="s">
        <v>24</v>
      </c>
      <c r="F346" t="s">
        <v>26</v>
      </c>
      <c r="G346" t="s">
        <v>20</v>
      </c>
      <c r="H346" t="s">
        <v>71</v>
      </c>
      <c r="I346">
        <v>1</v>
      </c>
      <c r="J346" t="s">
        <v>240</v>
      </c>
      <c r="K346" s="3" t="s">
        <v>175</v>
      </c>
      <c r="L346" s="3" t="s">
        <v>172</v>
      </c>
      <c r="M346">
        <v>13</v>
      </c>
      <c r="N346">
        <v>0</v>
      </c>
      <c r="O346">
        <v>0</v>
      </c>
      <c r="P346">
        <v>0</v>
      </c>
      <c r="U346" t="str">
        <f>Receive[[#This Row],[服装]]&amp;Receive[[#This Row],[名前]]&amp;Receive[[#This Row],[レアリティ]]</f>
        <v>ユニフォーム金田一勇太郎ICONIC</v>
      </c>
    </row>
    <row r="347" spans="1:21" x14ac:dyDescent="0.3">
      <c r="A347">
        <f>VLOOKUP(Receive[[#This Row],[No用]],SetNo[[No.用]:[vlookup 用]],2,FALSE)</f>
        <v>60</v>
      </c>
      <c r="B347">
        <f>IF(A346&lt;&gt;Receive[[#This Row],[No]],1,B346+1)</f>
        <v>1</v>
      </c>
      <c r="C347" t="s">
        <v>216</v>
      </c>
      <c r="D347" t="s">
        <v>34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240</v>
      </c>
      <c r="K347" s="3" t="s">
        <v>119</v>
      </c>
      <c r="L347" s="3" t="s">
        <v>172</v>
      </c>
      <c r="M347">
        <v>24</v>
      </c>
      <c r="N347">
        <v>0</v>
      </c>
      <c r="O347">
        <v>0</v>
      </c>
      <c r="P347">
        <v>0</v>
      </c>
      <c r="U347" t="str">
        <f>Receive[[#This Row],[服装]]&amp;Receive[[#This Row],[名前]]&amp;Receive[[#This Row],[レアリティ]]</f>
        <v>ユニフォーム京谷賢太郎ICONIC</v>
      </c>
    </row>
    <row r="348" spans="1:21" x14ac:dyDescent="0.3">
      <c r="A348">
        <f>VLOOKUP(Receive[[#This Row],[No用]],SetNo[[No.用]:[vlookup 用]],2,FALSE)</f>
        <v>60</v>
      </c>
      <c r="B348">
        <f>IF(A347&lt;&gt;Receive[[#This Row],[No]],1,B347+1)</f>
        <v>2</v>
      </c>
      <c r="C348" t="s">
        <v>216</v>
      </c>
      <c r="D348" t="s">
        <v>34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240</v>
      </c>
      <c r="K348" s="3" t="s">
        <v>173</v>
      </c>
      <c r="L348" s="3" t="s">
        <v>172</v>
      </c>
      <c r="M348">
        <v>24</v>
      </c>
      <c r="N348">
        <v>0</v>
      </c>
      <c r="O348">
        <v>0</v>
      </c>
      <c r="P348">
        <v>0</v>
      </c>
      <c r="U348" t="str">
        <f>Receive[[#This Row],[服装]]&amp;Receive[[#This Row],[名前]]&amp;Receive[[#This Row],[レアリティ]]</f>
        <v>ユニフォーム京谷賢太郎ICONIC</v>
      </c>
    </row>
    <row r="349" spans="1:21" x14ac:dyDescent="0.3">
      <c r="A349">
        <f>VLOOKUP(Receive[[#This Row],[No用]],SetNo[[No.用]:[vlookup 用]],2,FALSE)</f>
        <v>60</v>
      </c>
      <c r="B349">
        <f>IF(A348&lt;&gt;Receive[[#This Row],[No]],1,B348+1)</f>
        <v>3</v>
      </c>
      <c r="C349" t="s">
        <v>216</v>
      </c>
      <c r="D349" t="s">
        <v>34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240</v>
      </c>
      <c r="K349" s="3" t="s">
        <v>120</v>
      </c>
      <c r="L349" s="3" t="s">
        <v>172</v>
      </c>
      <c r="M349">
        <v>24</v>
      </c>
      <c r="N349">
        <v>0</v>
      </c>
      <c r="O349">
        <v>0</v>
      </c>
      <c r="P349">
        <v>0</v>
      </c>
      <c r="U349" t="str">
        <f>Receive[[#This Row],[服装]]&amp;Receive[[#This Row],[名前]]&amp;Receive[[#This Row],[レアリティ]]</f>
        <v>ユニフォーム京谷賢太郎ICONIC</v>
      </c>
    </row>
    <row r="350" spans="1:21" x14ac:dyDescent="0.3">
      <c r="A350">
        <f>VLOOKUP(Receive[[#This Row],[No用]],SetNo[[No.用]:[vlookup 用]],2,FALSE)</f>
        <v>60</v>
      </c>
      <c r="B350">
        <f>IF(A349&lt;&gt;Receive[[#This Row],[No]],1,B349+1)</f>
        <v>4</v>
      </c>
      <c r="C350" t="s">
        <v>216</v>
      </c>
      <c r="D350" t="s">
        <v>34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240</v>
      </c>
      <c r="K350" s="3" t="s">
        <v>174</v>
      </c>
      <c r="L350" s="3" t="s">
        <v>172</v>
      </c>
      <c r="M350">
        <v>24</v>
      </c>
      <c r="N350">
        <v>0</v>
      </c>
      <c r="O350">
        <v>0</v>
      </c>
      <c r="P350">
        <v>0</v>
      </c>
      <c r="U350" t="str">
        <f>Receive[[#This Row],[服装]]&amp;Receive[[#This Row],[名前]]&amp;Receive[[#This Row],[レアリティ]]</f>
        <v>ユニフォーム京谷賢太郎ICONIC</v>
      </c>
    </row>
    <row r="351" spans="1:21" x14ac:dyDescent="0.3">
      <c r="A351">
        <f>VLOOKUP(Receive[[#This Row],[No用]],SetNo[[No.用]:[vlookup 用]],2,FALSE)</f>
        <v>60</v>
      </c>
      <c r="B351">
        <f>IF(A350&lt;&gt;Receive[[#This Row],[No]],1,B350+1)</f>
        <v>5</v>
      </c>
      <c r="C351" t="s">
        <v>216</v>
      </c>
      <c r="D351" t="s">
        <v>34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240</v>
      </c>
      <c r="K351" s="3" t="s">
        <v>175</v>
      </c>
      <c r="L351" s="3" t="s">
        <v>172</v>
      </c>
      <c r="M351">
        <v>13</v>
      </c>
      <c r="N351">
        <v>0</v>
      </c>
      <c r="O351">
        <v>0</v>
      </c>
      <c r="P351">
        <v>0</v>
      </c>
      <c r="U351" t="str">
        <f>Receive[[#This Row],[服装]]&amp;Receive[[#This Row],[名前]]&amp;Receive[[#This Row],[レアリティ]]</f>
        <v>ユニフォーム京谷賢太郎ICONIC</v>
      </c>
    </row>
    <row r="352" spans="1:21" x14ac:dyDescent="0.3">
      <c r="A352">
        <f>VLOOKUP(Receive[[#This Row],[No用]],SetNo[[No.用]:[vlookup 用]],2,FALSE)</f>
        <v>61</v>
      </c>
      <c r="B352">
        <f>IF(A351&lt;&gt;Receive[[#This Row],[No]],1,B351+1)</f>
        <v>1</v>
      </c>
      <c r="C352" t="s">
        <v>216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240</v>
      </c>
      <c r="K352" s="3" t="s">
        <v>119</v>
      </c>
      <c r="L352" s="3" t="s">
        <v>172</v>
      </c>
      <c r="M352">
        <v>26</v>
      </c>
      <c r="N352">
        <v>0</v>
      </c>
      <c r="O352">
        <v>0</v>
      </c>
      <c r="P352">
        <v>0</v>
      </c>
      <c r="U352" t="str">
        <f>Receive[[#This Row],[服装]]&amp;Receive[[#This Row],[名前]]&amp;Receive[[#This Row],[レアリティ]]</f>
        <v>ユニフォーム国見英ICONIC</v>
      </c>
    </row>
    <row r="353" spans="1:21" x14ac:dyDescent="0.3">
      <c r="A353">
        <f>VLOOKUP(Receive[[#This Row],[No用]],SetNo[[No.用]:[vlookup 用]],2,FALSE)</f>
        <v>61</v>
      </c>
      <c r="B353">
        <f>IF(A352&lt;&gt;Receive[[#This Row],[No]],1,B352+1)</f>
        <v>2</v>
      </c>
      <c r="C353" t="s">
        <v>216</v>
      </c>
      <c r="D353" t="s">
        <v>35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240</v>
      </c>
      <c r="K353" s="3" t="s">
        <v>173</v>
      </c>
      <c r="L353" s="3" t="s">
        <v>172</v>
      </c>
      <c r="M353">
        <v>26</v>
      </c>
      <c r="N353">
        <v>0</v>
      </c>
      <c r="O353">
        <v>0</v>
      </c>
      <c r="P353">
        <v>0</v>
      </c>
      <c r="U353" t="str">
        <f>Receive[[#This Row],[服装]]&amp;Receive[[#This Row],[名前]]&amp;Receive[[#This Row],[レアリティ]]</f>
        <v>ユニフォーム国見英ICONIC</v>
      </c>
    </row>
    <row r="354" spans="1:21" x14ac:dyDescent="0.3">
      <c r="A354">
        <f>VLOOKUP(Receive[[#This Row],[No用]],SetNo[[No.用]:[vlookup 用]],2,FALSE)</f>
        <v>61</v>
      </c>
      <c r="B354">
        <f>IF(A353&lt;&gt;Receive[[#This Row],[No]],1,B353+1)</f>
        <v>3</v>
      </c>
      <c r="C354" t="s">
        <v>216</v>
      </c>
      <c r="D354" t="s">
        <v>35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240</v>
      </c>
      <c r="K354" s="3" t="s">
        <v>242</v>
      </c>
      <c r="L354" s="3" t="s">
        <v>172</v>
      </c>
      <c r="M354">
        <v>26</v>
      </c>
      <c r="N354">
        <v>0</v>
      </c>
      <c r="O354">
        <v>0</v>
      </c>
      <c r="P354">
        <v>0</v>
      </c>
      <c r="U354" t="str">
        <f>Receive[[#This Row],[服装]]&amp;Receive[[#This Row],[名前]]&amp;Receive[[#This Row],[レアリティ]]</f>
        <v>ユニフォーム国見英ICONIC</v>
      </c>
    </row>
    <row r="355" spans="1:21" x14ac:dyDescent="0.3">
      <c r="A355">
        <f>VLOOKUP(Receive[[#This Row],[No用]],SetNo[[No.用]:[vlookup 用]],2,FALSE)</f>
        <v>61</v>
      </c>
      <c r="B355">
        <f>IF(A354&lt;&gt;Receive[[#This Row],[No]],1,B354+1)</f>
        <v>4</v>
      </c>
      <c r="C355" t="s">
        <v>216</v>
      </c>
      <c r="D355" t="s">
        <v>35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240</v>
      </c>
      <c r="K355" s="3" t="s">
        <v>120</v>
      </c>
      <c r="L355" s="3" t="s">
        <v>172</v>
      </c>
      <c r="M355">
        <v>26</v>
      </c>
      <c r="N355">
        <v>0</v>
      </c>
      <c r="O355">
        <v>0</v>
      </c>
      <c r="P355">
        <v>0</v>
      </c>
      <c r="U355" t="str">
        <f>Receive[[#This Row],[服装]]&amp;Receive[[#This Row],[名前]]&amp;Receive[[#This Row],[レアリティ]]</f>
        <v>ユニフォーム国見英ICONIC</v>
      </c>
    </row>
    <row r="356" spans="1:21" x14ac:dyDescent="0.3">
      <c r="A356">
        <f>VLOOKUP(Receive[[#This Row],[No用]],SetNo[[No.用]:[vlookup 用]],2,FALSE)</f>
        <v>61</v>
      </c>
      <c r="B356">
        <f>IF(A355&lt;&gt;Receive[[#This Row],[No]],1,B355+1)</f>
        <v>5</v>
      </c>
      <c r="C356" t="s">
        <v>216</v>
      </c>
      <c r="D356" t="s">
        <v>35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240</v>
      </c>
      <c r="K356" s="3" t="s">
        <v>174</v>
      </c>
      <c r="L356" s="3" t="s">
        <v>172</v>
      </c>
      <c r="M356">
        <v>26</v>
      </c>
      <c r="N356">
        <v>0</v>
      </c>
      <c r="O356">
        <v>0</v>
      </c>
      <c r="P356">
        <v>0</v>
      </c>
      <c r="U356" t="str">
        <f>Receive[[#This Row],[服装]]&amp;Receive[[#This Row],[名前]]&amp;Receive[[#This Row],[レアリティ]]</f>
        <v>ユニフォーム国見英ICONIC</v>
      </c>
    </row>
    <row r="357" spans="1:21" x14ac:dyDescent="0.3">
      <c r="A357">
        <f>VLOOKUP(Receive[[#This Row],[No用]],SetNo[[No.用]:[vlookup 用]],2,FALSE)</f>
        <v>61</v>
      </c>
      <c r="B357">
        <f>IF(A356&lt;&gt;Receive[[#This Row],[No]],1,B356+1)</f>
        <v>6</v>
      </c>
      <c r="C357" t="s">
        <v>216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240</v>
      </c>
      <c r="K357" s="3" t="s">
        <v>175</v>
      </c>
      <c r="L357" s="3" t="s">
        <v>172</v>
      </c>
      <c r="M357">
        <v>13</v>
      </c>
      <c r="N357">
        <v>0</v>
      </c>
      <c r="O357">
        <v>0</v>
      </c>
      <c r="P357">
        <v>0</v>
      </c>
      <c r="U357" t="str">
        <f>Receive[[#This Row],[服装]]&amp;Receive[[#This Row],[名前]]&amp;Receive[[#This Row],[レアリティ]]</f>
        <v>ユニフォーム国見英ICONIC</v>
      </c>
    </row>
    <row r="358" spans="1:21" x14ac:dyDescent="0.3">
      <c r="A358">
        <f>VLOOKUP(Receive[[#This Row],[No用]],SetNo[[No.用]:[vlookup 用]],2,FALSE)</f>
        <v>62</v>
      </c>
      <c r="B358">
        <f>IF(A357&lt;&gt;Receive[[#This Row],[No]],1,B357+1)</f>
        <v>1</v>
      </c>
      <c r="C358" s="3" t="s">
        <v>718</v>
      </c>
      <c r="D358" t="s">
        <v>35</v>
      </c>
      <c r="E358" s="3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240</v>
      </c>
      <c r="K358" s="3" t="s">
        <v>119</v>
      </c>
      <c r="L358" s="3" t="s">
        <v>172</v>
      </c>
      <c r="M358">
        <v>26</v>
      </c>
      <c r="N358">
        <v>0</v>
      </c>
      <c r="O358">
        <v>0</v>
      </c>
      <c r="P358">
        <v>0</v>
      </c>
      <c r="U358" t="str">
        <f>Receive[[#This Row],[服装]]&amp;Receive[[#This Row],[名前]]&amp;Receive[[#This Row],[レアリティ]]</f>
        <v>職業体験国見英ICONIC</v>
      </c>
    </row>
    <row r="359" spans="1:21" x14ac:dyDescent="0.3">
      <c r="A359">
        <f>VLOOKUP(Receive[[#This Row],[No用]],SetNo[[No.用]:[vlookup 用]],2,FALSE)</f>
        <v>62</v>
      </c>
      <c r="B359">
        <f>IF(A358&lt;&gt;Receive[[#This Row],[No]],1,B358+1)</f>
        <v>2</v>
      </c>
      <c r="C359" s="3" t="s">
        <v>718</v>
      </c>
      <c r="D359" t="s">
        <v>35</v>
      </c>
      <c r="E359" s="3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240</v>
      </c>
      <c r="K359" s="3" t="s">
        <v>173</v>
      </c>
      <c r="L359" s="3" t="s">
        <v>172</v>
      </c>
      <c r="M359">
        <v>26</v>
      </c>
      <c r="N359">
        <v>0</v>
      </c>
      <c r="O359">
        <v>0</v>
      </c>
      <c r="P359">
        <v>0</v>
      </c>
      <c r="U359" t="str">
        <f>Receive[[#This Row],[服装]]&amp;Receive[[#This Row],[名前]]&amp;Receive[[#This Row],[レアリティ]]</f>
        <v>職業体験国見英ICONIC</v>
      </c>
    </row>
    <row r="360" spans="1:21" x14ac:dyDescent="0.3">
      <c r="A360">
        <f>VLOOKUP(Receive[[#This Row],[No用]],SetNo[[No.用]:[vlookup 用]],2,FALSE)</f>
        <v>62</v>
      </c>
      <c r="B360">
        <f>IF(A359&lt;&gt;Receive[[#This Row],[No]],1,B359+1)</f>
        <v>3</v>
      </c>
      <c r="C360" s="3" t="s">
        <v>718</v>
      </c>
      <c r="D360" t="s">
        <v>35</v>
      </c>
      <c r="E360" s="3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240</v>
      </c>
      <c r="K360" s="3" t="s">
        <v>242</v>
      </c>
      <c r="L360" s="3" t="s">
        <v>172</v>
      </c>
      <c r="M360">
        <v>26</v>
      </c>
      <c r="N360">
        <v>0</v>
      </c>
      <c r="O360">
        <v>0</v>
      </c>
      <c r="P360">
        <v>0</v>
      </c>
      <c r="U360" t="str">
        <f>Receive[[#This Row],[服装]]&amp;Receive[[#This Row],[名前]]&amp;Receive[[#This Row],[レアリティ]]</f>
        <v>職業体験国見英ICONIC</v>
      </c>
    </row>
    <row r="361" spans="1:21" x14ac:dyDescent="0.3">
      <c r="A361">
        <f>VLOOKUP(Receive[[#This Row],[No用]],SetNo[[No.用]:[vlookup 用]],2,FALSE)</f>
        <v>62</v>
      </c>
      <c r="B361">
        <f>IF(A360&lt;&gt;Receive[[#This Row],[No]],1,B360+1)</f>
        <v>4</v>
      </c>
      <c r="C361" s="3" t="s">
        <v>718</v>
      </c>
      <c r="D361" t="s">
        <v>35</v>
      </c>
      <c r="E361" s="3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240</v>
      </c>
      <c r="K361" s="3" t="s">
        <v>120</v>
      </c>
      <c r="L361" s="3" t="s">
        <v>172</v>
      </c>
      <c r="M361">
        <v>26</v>
      </c>
      <c r="N361">
        <v>0</v>
      </c>
      <c r="O361">
        <v>0</v>
      </c>
      <c r="P361">
        <v>0</v>
      </c>
      <c r="U361" t="str">
        <f>Receive[[#This Row],[服装]]&amp;Receive[[#This Row],[名前]]&amp;Receive[[#This Row],[レアリティ]]</f>
        <v>職業体験国見英ICONIC</v>
      </c>
    </row>
    <row r="362" spans="1:21" x14ac:dyDescent="0.3">
      <c r="A362">
        <f>VLOOKUP(Receive[[#This Row],[No用]],SetNo[[No.用]:[vlookup 用]],2,FALSE)</f>
        <v>62</v>
      </c>
      <c r="B362">
        <f>IF(A361&lt;&gt;Receive[[#This Row],[No]],1,B361+1)</f>
        <v>5</v>
      </c>
      <c r="C362" s="3" t="s">
        <v>718</v>
      </c>
      <c r="D362" t="s">
        <v>35</v>
      </c>
      <c r="E362" s="3" t="s">
        <v>90</v>
      </c>
      <c r="F362" t="s">
        <v>25</v>
      </c>
      <c r="G362" t="s">
        <v>20</v>
      </c>
      <c r="H362" t="s">
        <v>71</v>
      </c>
      <c r="I362">
        <v>1</v>
      </c>
      <c r="J362" t="s">
        <v>240</v>
      </c>
      <c r="K362" s="3" t="s">
        <v>174</v>
      </c>
      <c r="L362" s="3" t="s">
        <v>172</v>
      </c>
      <c r="M362">
        <v>26</v>
      </c>
      <c r="N362">
        <v>0</v>
      </c>
      <c r="O362">
        <v>0</v>
      </c>
      <c r="P362">
        <v>0</v>
      </c>
      <c r="U362" t="str">
        <f>Receive[[#This Row],[服装]]&amp;Receive[[#This Row],[名前]]&amp;Receive[[#This Row],[レアリティ]]</f>
        <v>職業体験国見英ICONIC</v>
      </c>
    </row>
    <row r="363" spans="1:21" x14ac:dyDescent="0.3">
      <c r="A363">
        <f>VLOOKUP(Receive[[#This Row],[No用]],SetNo[[No.用]:[vlookup 用]],2,FALSE)</f>
        <v>62</v>
      </c>
      <c r="B363">
        <f>IF(A362&lt;&gt;Receive[[#This Row],[No]],1,B362+1)</f>
        <v>6</v>
      </c>
      <c r="C363" s="3" t="s">
        <v>718</v>
      </c>
      <c r="D363" t="s">
        <v>35</v>
      </c>
      <c r="E363" s="3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240</v>
      </c>
      <c r="K363" s="3" t="s">
        <v>175</v>
      </c>
      <c r="L363" s="3" t="s">
        <v>172</v>
      </c>
      <c r="M363">
        <v>13</v>
      </c>
      <c r="N363">
        <v>0</v>
      </c>
      <c r="O363">
        <v>0</v>
      </c>
      <c r="P363">
        <v>0</v>
      </c>
      <c r="U363" t="str">
        <f>Receive[[#This Row],[服装]]&amp;Receive[[#This Row],[名前]]&amp;Receive[[#This Row],[レアリティ]]</f>
        <v>職業体験国見英ICONIC</v>
      </c>
    </row>
    <row r="364" spans="1:21" x14ac:dyDescent="0.3">
      <c r="A364">
        <f>VLOOKUP(Receive[[#This Row],[No用]],SetNo[[No.用]:[vlookup 用]],2,FALSE)</f>
        <v>63</v>
      </c>
      <c r="B364">
        <f>IF(A363&lt;&gt;Receive[[#This Row],[No]],1,B363+1)</f>
        <v>1</v>
      </c>
      <c r="C364" t="s">
        <v>216</v>
      </c>
      <c r="D364" t="s">
        <v>36</v>
      </c>
      <c r="E364" t="s">
        <v>23</v>
      </c>
      <c r="F364" t="s">
        <v>21</v>
      </c>
      <c r="G364" t="s">
        <v>20</v>
      </c>
      <c r="H364" t="s">
        <v>71</v>
      </c>
      <c r="I364">
        <v>1</v>
      </c>
      <c r="J364" t="s">
        <v>240</v>
      </c>
      <c r="K364" s="3" t="s">
        <v>119</v>
      </c>
      <c r="L364" s="3" t="s">
        <v>183</v>
      </c>
      <c r="M364">
        <v>33</v>
      </c>
      <c r="N364">
        <v>0</v>
      </c>
      <c r="O364">
        <v>0</v>
      </c>
      <c r="P364">
        <v>0</v>
      </c>
      <c r="U364" t="str">
        <f>Receive[[#This Row],[服装]]&amp;Receive[[#This Row],[名前]]&amp;Receive[[#This Row],[レアリティ]]</f>
        <v>ユニフォーム渡親治ICONIC</v>
      </c>
    </row>
    <row r="365" spans="1:21" x14ac:dyDescent="0.3">
      <c r="A365">
        <f>VLOOKUP(Receive[[#This Row],[No用]],SetNo[[No.用]:[vlookup 用]],2,FALSE)</f>
        <v>63</v>
      </c>
      <c r="B365">
        <f>IF(A364&lt;&gt;Receive[[#This Row],[No]],1,B364+1)</f>
        <v>2</v>
      </c>
      <c r="C365" t="s">
        <v>216</v>
      </c>
      <c r="D365" t="s">
        <v>36</v>
      </c>
      <c r="E365" t="s">
        <v>23</v>
      </c>
      <c r="F365" t="s">
        <v>21</v>
      </c>
      <c r="G365" t="s">
        <v>20</v>
      </c>
      <c r="H365" t="s">
        <v>71</v>
      </c>
      <c r="I365">
        <v>1</v>
      </c>
      <c r="J365" t="s">
        <v>240</v>
      </c>
      <c r="K365" s="3" t="s">
        <v>205</v>
      </c>
      <c r="L365" s="3" t="s">
        <v>183</v>
      </c>
      <c r="M365">
        <v>41</v>
      </c>
      <c r="N365">
        <v>0</v>
      </c>
      <c r="O365">
        <v>0</v>
      </c>
      <c r="P365">
        <v>0</v>
      </c>
      <c r="U365" t="str">
        <f>Receive[[#This Row],[服装]]&amp;Receive[[#This Row],[名前]]&amp;Receive[[#This Row],[レアリティ]]</f>
        <v>ユニフォーム渡親治ICONIC</v>
      </c>
    </row>
    <row r="366" spans="1:21" x14ac:dyDescent="0.3">
      <c r="A366">
        <f>VLOOKUP(Receive[[#This Row],[No用]],SetNo[[No.用]:[vlookup 用]],2,FALSE)</f>
        <v>63</v>
      </c>
      <c r="B366">
        <f>IF(A365&lt;&gt;Receive[[#This Row],[No]],1,B365+1)</f>
        <v>3</v>
      </c>
      <c r="C366" t="s">
        <v>216</v>
      </c>
      <c r="D366" t="s">
        <v>36</v>
      </c>
      <c r="E366" t="s">
        <v>23</v>
      </c>
      <c r="F366" t="s">
        <v>21</v>
      </c>
      <c r="G366" t="s">
        <v>20</v>
      </c>
      <c r="H366" t="s">
        <v>71</v>
      </c>
      <c r="I366">
        <v>1</v>
      </c>
      <c r="J366" t="s">
        <v>240</v>
      </c>
      <c r="K366" s="3" t="s">
        <v>173</v>
      </c>
      <c r="L366" s="3" t="s">
        <v>172</v>
      </c>
      <c r="M366">
        <v>33</v>
      </c>
      <c r="N366">
        <v>0</v>
      </c>
      <c r="O366">
        <v>0</v>
      </c>
      <c r="P366">
        <v>0</v>
      </c>
      <c r="U366" t="str">
        <f>Receive[[#This Row],[服装]]&amp;Receive[[#This Row],[名前]]&amp;Receive[[#This Row],[レアリティ]]</f>
        <v>ユニフォーム渡親治ICONIC</v>
      </c>
    </row>
    <row r="367" spans="1:21" x14ac:dyDescent="0.3">
      <c r="A367">
        <f>VLOOKUP(Receive[[#This Row],[No用]],SetNo[[No.用]:[vlookup 用]],2,FALSE)</f>
        <v>63</v>
      </c>
      <c r="B367">
        <f>IF(A366&lt;&gt;Receive[[#This Row],[No]],1,B366+1)</f>
        <v>4</v>
      </c>
      <c r="C367" t="s">
        <v>216</v>
      </c>
      <c r="D367" t="s">
        <v>36</v>
      </c>
      <c r="E367" t="s">
        <v>23</v>
      </c>
      <c r="F367" t="s">
        <v>21</v>
      </c>
      <c r="G367" t="s">
        <v>20</v>
      </c>
      <c r="H367" t="s">
        <v>71</v>
      </c>
      <c r="I367">
        <v>1</v>
      </c>
      <c r="J367" t="s">
        <v>240</v>
      </c>
      <c r="K367" s="3" t="s">
        <v>242</v>
      </c>
      <c r="L367" s="3" t="s">
        <v>172</v>
      </c>
      <c r="M367">
        <v>33</v>
      </c>
      <c r="N367">
        <v>0</v>
      </c>
      <c r="O367">
        <v>0</v>
      </c>
      <c r="P367">
        <v>0</v>
      </c>
      <c r="U367" t="str">
        <f>Receive[[#This Row],[服装]]&amp;Receive[[#This Row],[名前]]&amp;Receive[[#This Row],[レアリティ]]</f>
        <v>ユニフォーム渡親治ICONIC</v>
      </c>
    </row>
    <row r="368" spans="1:21" x14ac:dyDescent="0.3">
      <c r="A368">
        <f>VLOOKUP(Receive[[#This Row],[No用]],SetNo[[No.用]:[vlookup 用]],2,FALSE)</f>
        <v>63</v>
      </c>
      <c r="B368">
        <f>IF(A367&lt;&gt;Receive[[#This Row],[No]],1,B367+1)</f>
        <v>5</v>
      </c>
      <c r="C368" t="s">
        <v>216</v>
      </c>
      <c r="D368" t="s">
        <v>36</v>
      </c>
      <c r="E368" t="s">
        <v>23</v>
      </c>
      <c r="F368" t="s">
        <v>21</v>
      </c>
      <c r="G368" t="s">
        <v>20</v>
      </c>
      <c r="H368" t="s">
        <v>71</v>
      </c>
      <c r="I368">
        <v>1</v>
      </c>
      <c r="J368" t="s">
        <v>240</v>
      </c>
      <c r="K368" s="3" t="s">
        <v>120</v>
      </c>
      <c r="L368" s="3" t="s">
        <v>183</v>
      </c>
      <c r="M368">
        <v>33</v>
      </c>
      <c r="N368">
        <v>0</v>
      </c>
      <c r="O368">
        <v>0</v>
      </c>
      <c r="P368">
        <v>0</v>
      </c>
      <c r="U368" t="str">
        <f>Receive[[#This Row],[服装]]&amp;Receive[[#This Row],[名前]]&amp;Receive[[#This Row],[レアリティ]]</f>
        <v>ユニフォーム渡親治ICONIC</v>
      </c>
    </row>
    <row r="369" spans="1:21" x14ac:dyDescent="0.3">
      <c r="A369">
        <f>VLOOKUP(Receive[[#This Row],[No用]],SetNo[[No.用]:[vlookup 用]],2,FALSE)</f>
        <v>63</v>
      </c>
      <c r="B369">
        <f>IF(A368&lt;&gt;Receive[[#This Row],[No]],1,B368+1)</f>
        <v>6</v>
      </c>
      <c r="C369" t="s">
        <v>216</v>
      </c>
      <c r="D369" t="s">
        <v>36</v>
      </c>
      <c r="E369" t="s">
        <v>23</v>
      </c>
      <c r="F369" t="s">
        <v>21</v>
      </c>
      <c r="G369" t="s">
        <v>20</v>
      </c>
      <c r="H369" t="s">
        <v>71</v>
      </c>
      <c r="I369">
        <v>1</v>
      </c>
      <c r="J369" t="s">
        <v>240</v>
      </c>
      <c r="K369" s="3" t="s">
        <v>174</v>
      </c>
      <c r="L369" s="3" t="s">
        <v>172</v>
      </c>
      <c r="M369">
        <v>33</v>
      </c>
      <c r="N369">
        <v>0</v>
      </c>
      <c r="O369">
        <v>0</v>
      </c>
      <c r="P369">
        <v>0</v>
      </c>
      <c r="U369" t="str">
        <f>Receive[[#This Row],[服装]]&amp;Receive[[#This Row],[名前]]&amp;Receive[[#This Row],[レアリティ]]</f>
        <v>ユニフォーム渡親治ICONIC</v>
      </c>
    </row>
    <row r="370" spans="1:21" x14ac:dyDescent="0.3">
      <c r="A370">
        <f>VLOOKUP(Receive[[#This Row],[No用]],SetNo[[No.用]:[vlookup 用]],2,FALSE)</f>
        <v>63</v>
      </c>
      <c r="B370">
        <f>IF(A369&lt;&gt;Receive[[#This Row],[No]],1,B369+1)</f>
        <v>7</v>
      </c>
      <c r="C370" t="s">
        <v>216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240</v>
      </c>
      <c r="K370" s="3" t="s">
        <v>175</v>
      </c>
      <c r="L370" s="3" t="s">
        <v>172</v>
      </c>
      <c r="M370">
        <v>33</v>
      </c>
      <c r="N370">
        <v>0</v>
      </c>
      <c r="O370">
        <v>0</v>
      </c>
      <c r="P370">
        <v>0</v>
      </c>
      <c r="U370" t="str">
        <f>Receive[[#This Row],[服装]]&amp;Receive[[#This Row],[名前]]&amp;Receive[[#This Row],[レアリティ]]</f>
        <v>ユニフォーム渡親治ICONIC</v>
      </c>
    </row>
    <row r="371" spans="1:21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t="s">
        <v>216</v>
      </c>
      <c r="D371" t="s">
        <v>37</v>
      </c>
      <c r="E371" t="s">
        <v>23</v>
      </c>
      <c r="F371" t="s">
        <v>26</v>
      </c>
      <c r="G371" t="s">
        <v>20</v>
      </c>
      <c r="H371" t="s">
        <v>71</v>
      </c>
      <c r="I371">
        <v>1</v>
      </c>
      <c r="J371" t="s">
        <v>240</v>
      </c>
      <c r="K371" s="3" t="s">
        <v>119</v>
      </c>
      <c r="L371" s="3" t="s">
        <v>172</v>
      </c>
      <c r="M371">
        <v>27</v>
      </c>
      <c r="N371">
        <v>0</v>
      </c>
      <c r="O371">
        <v>0</v>
      </c>
      <c r="P371">
        <v>0</v>
      </c>
      <c r="U371" t="str">
        <f>Receive[[#This Row],[服装]]&amp;Receive[[#This Row],[名前]]&amp;Receive[[#This Row],[レアリティ]]</f>
        <v>ユニフォーム松川一静ICONIC</v>
      </c>
    </row>
    <row r="372" spans="1:21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t="s">
        <v>216</v>
      </c>
      <c r="D372" t="s">
        <v>37</v>
      </c>
      <c r="E372" t="s">
        <v>23</v>
      </c>
      <c r="F372" t="s">
        <v>26</v>
      </c>
      <c r="G372" t="s">
        <v>20</v>
      </c>
      <c r="H372" t="s">
        <v>71</v>
      </c>
      <c r="I372">
        <v>1</v>
      </c>
      <c r="J372" t="s">
        <v>240</v>
      </c>
      <c r="K372" s="3" t="s">
        <v>173</v>
      </c>
      <c r="L372" s="3" t="s">
        <v>172</v>
      </c>
      <c r="M372">
        <v>27</v>
      </c>
      <c r="N372">
        <v>0</v>
      </c>
      <c r="O372">
        <v>0</v>
      </c>
      <c r="P372">
        <v>0</v>
      </c>
      <c r="U372" t="str">
        <f>Receive[[#This Row],[服装]]&amp;Receive[[#This Row],[名前]]&amp;Receive[[#This Row],[レアリティ]]</f>
        <v>ユニフォーム松川一静ICONIC</v>
      </c>
    </row>
    <row r="373" spans="1:21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t="s">
        <v>216</v>
      </c>
      <c r="D373" t="s">
        <v>37</v>
      </c>
      <c r="E373" t="s">
        <v>23</v>
      </c>
      <c r="F373" t="s">
        <v>26</v>
      </c>
      <c r="G373" t="s">
        <v>20</v>
      </c>
      <c r="H373" t="s">
        <v>71</v>
      </c>
      <c r="I373">
        <v>1</v>
      </c>
      <c r="J373" t="s">
        <v>240</v>
      </c>
      <c r="K373" s="3" t="s">
        <v>120</v>
      </c>
      <c r="L373" s="3" t="s">
        <v>172</v>
      </c>
      <c r="M373">
        <v>27</v>
      </c>
      <c r="N373">
        <v>0</v>
      </c>
      <c r="O373">
        <v>0</v>
      </c>
      <c r="P373">
        <v>0</v>
      </c>
      <c r="U373" t="str">
        <f>Receive[[#This Row],[服装]]&amp;Receive[[#This Row],[名前]]&amp;Receive[[#This Row],[レアリティ]]</f>
        <v>ユニフォーム松川一静ICONIC</v>
      </c>
    </row>
    <row r="374" spans="1:21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t="s">
        <v>216</v>
      </c>
      <c r="D374" t="s">
        <v>37</v>
      </c>
      <c r="E374" t="s">
        <v>23</v>
      </c>
      <c r="F374" t="s">
        <v>26</v>
      </c>
      <c r="G374" t="s">
        <v>20</v>
      </c>
      <c r="H374" t="s">
        <v>71</v>
      </c>
      <c r="I374">
        <v>1</v>
      </c>
      <c r="J374" t="s">
        <v>240</v>
      </c>
      <c r="K374" s="3" t="s">
        <v>174</v>
      </c>
      <c r="L374" s="3" t="s">
        <v>172</v>
      </c>
      <c r="M374">
        <v>27</v>
      </c>
      <c r="N374">
        <v>0</v>
      </c>
      <c r="O374">
        <v>0</v>
      </c>
      <c r="P374">
        <v>0</v>
      </c>
      <c r="U374" t="str">
        <f>Receive[[#This Row],[服装]]&amp;Receive[[#This Row],[名前]]&amp;Receive[[#This Row],[レアリティ]]</f>
        <v>ユニフォーム松川一静ICONIC</v>
      </c>
    </row>
    <row r="375" spans="1:21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t="s">
        <v>216</v>
      </c>
      <c r="D375" t="s">
        <v>37</v>
      </c>
      <c r="E375" t="s">
        <v>23</v>
      </c>
      <c r="F375" t="s">
        <v>26</v>
      </c>
      <c r="G375" t="s">
        <v>20</v>
      </c>
      <c r="H375" t="s">
        <v>71</v>
      </c>
      <c r="I375">
        <v>1</v>
      </c>
      <c r="J375" t="s">
        <v>240</v>
      </c>
      <c r="K375" s="3" t="s">
        <v>175</v>
      </c>
      <c r="L375" s="3" t="s">
        <v>172</v>
      </c>
      <c r="M375">
        <v>14</v>
      </c>
      <c r="N375">
        <v>0</v>
      </c>
      <c r="O375">
        <v>0</v>
      </c>
      <c r="P375">
        <v>0</v>
      </c>
      <c r="U375" t="str">
        <f>Receive[[#This Row],[服装]]&amp;Receive[[#This Row],[名前]]&amp;Receive[[#This Row],[レアリティ]]</f>
        <v>ユニフォーム松川一静ICONIC</v>
      </c>
    </row>
    <row r="376" spans="1:21" x14ac:dyDescent="0.3">
      <c r="A376">
        <f>VLOOKUP(Receive[[#This Row],[No用]],SetNo[[No.用]:[vlookup 用]],2,FALSE)</f>
        <v>65</v>
      </c>
      <c r="B376">
        <f>IF(A375&lt;&gt;Receive[[#This Row],[No]],1,B375+1)</f>
        <v>1</v>
      </c>
      <c r="C376" t="s">
        <v>216</v>
      </c>
      <c r="D376" t="s">
        <v>38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240</v>
      </c>
      <c r="K376" s="3" t="s">
        <v>119</v>
      </c>
      <c r="L376" s="3" t="s">
        <v>172</v>
      </c>
      <c r="M376">
        <v>26</v>
      </c>
      <c r="N376">
        <v>0</v>
      </c>
      <c r="O376">
        <v>0</v>
      </c>
      <c r="P376">
        <v>0</v>
      </c>
      <c r="U376" t="str">
        <f>Receive[[#This Row],[服装]]&amp;Receive[[#This Row],[名前]]&amp;Receive[[#This Row],[レアリティ]]</f>
        <v>ユニフォーム花巻貴大ICONIC</v>
      </c>
    </row>
    <row r="377" spans="1:21" x14ac:dyDescent="0.3">
      <c r="A377">
        <f>VLOOKUP(Receive[[#This Row],[No用]],SetNo[[No.用]:[vlookup 用]],2,FALSE)</f>
        <v>65</v>
      </c>
      <c r="B377">
        <f>IF(A376&lt;&gt;Receive[[#This Row],[No]],1,B376+1)</f>
        <v>2</v>
      </c>
      <c r="C377" t="s">
        <v>216</v>
      </c>
      <c r="D377" t="s">
        <v>38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240</v>
      </c>
      <c r="K377" s="3" t="s">
        <v>173</v>
      </c>
      <c r="L377" s="3" t="s">
        <v>172</v>
      </c>
      <c r="M377">
        <v>26</v>
      </c>
      <c r="N377">
        <v>0</v>
      </c>
      <c r="O377">
        <v>0</v>
      </c>
      <c r="P377">
        <v>0</v>
      </c>
      <c r="U377" t="str">
        <f>Receive[[#This Row],[服装]]&amp;Receive[[#This Row],[名前]]&amp;Receive[[#This Row],[レアリティ]]</f>
        <v>ユニフォーム花巻貴大ICONIC</v>
      </c>
    </row>
    <row r="378" spans="1:21" x14ac:dyDescent="0.3">
      <c r="A378">
        <f>VLOOKUP(Receive[[#This Row],[No用]],SetNo[[No.用]:[vlookup 用]],2,FALSE)</f>
        <v>65</v>
      </c>
      <c r="B378">
        <f>IF(A377&lt;&gt;Receive[[#This Row],[No]],1,B377+1)</f>
        <v>3</v>
      </c>
      <c r="C378" t="s">
        <v>216</v>
      </c>
      <c r="D378" t="s">
        <v>38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240</v>
      </c>
      <c r="K378" s="3" t="s">
        <v>120</v>
      </c>
      <c r="L378" s="3" t="s">
        <v>172</v>
      </c>
      <c r="M378">
        <v>26</v>
      </c>
      <c r="N378">
        <v>0</v>
      </c>
      <c r="O378">
        <v>0</v>
      </c>
      <c r="P378">
        <v>0</v>
      </c>
      <c r="U378" t="str">
        <f>Receive[[#This Row],[服装]]&amp;Receive[[#This Row],[名前]]&amp;Receive[[#This Row],[レアリティ]]</f>
        <v>ユニフォーム花巻貴大ICONIC</v>
      </c>
    </row>
    <row r="379" spans="1:21" x14ac:dyDescent="0.3">
      <c r="A379">
        <f>VLOOKUP(Receive[[#This Row],[No用]],SetNo[[No.用]:[vlookup 用]],2,FALSE)</f>
        <v>65</v>
      </c>
      <c r="B379">
        <f>IF(A378&lt;&gt;Receive[[#This Row],[No]],1,B378+1)</f>
        <v>4</v>
      </c>
      <c r="C379" t="s">
        <v>216</v>
      </c>
      <c r="D379" t="s">
        <v>38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240</v>
      </c>
      <c r="K379" s="3" t="s">
        <v>174</v>
      </c>
      <c r="L379" s="3" t="s">
        <v>172</v>
      </c>
      <c r="M379">
        <v>26</v>
      </c>
      <c r="N379">
        <v>0</v>
      </c>
      <c r="O379">
        <v>0</v>
      </c>
      <c r="P379">
        <v>0</v>
      </c>
      <c r="U379" t="str">
        <f>Receive[[#This Row],[服装]]&amp;Receive[[#This Row],[名前]]&amp;Receive[[#This Row],[レアリティ]]</f>
        <v>ユニフォーム花巻貴大ICONIC</v>
      </c>
    </row>
    <row r="380" spans="1:21" x14ac:dyDescent="0.3">
      <c r="A380">
        <f>VLOOKUP(Receive[[#This Row],[No用]],SetNo[[No.用]:[vlookup 用]],2,FALSE)</f>
        <v>65</v>
      </c>
      <c r="B380">
        <f>IF(A379&lt;&gt;Receive[[#This Row],[No]],1,B379+1)</f>
        <v>5</v>
      </c>
      <c r="C380" t="s">
        <v>216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240</v>
      </c>
      <c r="K380" s="3" t="s">
        <v>175</v>
      </c>
      <c r="L380" s="3" t="s">
        <v>172</v>
      </c>
      <c r="M380">
        <v>13</v>
      </c>
      <c r="N380">
        <v>0</v>
      </c>
      <c r="O380">
        <v>0</v>
      </c>
      <c r="P380">
        <v>0</v>
      </c>
      <c r="U380" t="str">
        <f>Receive[[#This Row],[服装]]&amp;Receive[[#This Row],[名前]]&amp;Receive[[#This Row],[レアリティ]]</f>
        <v>ユニフォーム花巻貴大ICONIC</v>
      </c>
    </row>
    <row r="381" spans="1:21" x14ac:dyDescent="0.3">
      <c r="A381">
        <f>VLOOKUP(Receive[[#This Row],[No用]],SetNo[[No.用]:[vlookup 用]],2,FALSE)</f>
        <v>65</v>
      </c>
      <c r="B381">
        <f>IF(A380&lt;&gt;Receive[[#This Row],[No]],1,B380+1)</f>
        <v>6</v>
      </c>
      <c r="C381" t="s">
        <v>216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240</v>
      </c>
      <c r="K381" s="3" t="s">
        <v>193</v>
      </c>
      <c r="L381" s="3" t="s">
        <v>236</v>
      </c>
      <c r="M381">
        <v>49</v>
      </c>
      <c r="N381">
        <v>0</v>
      </c>
      <c r="O381">
        <v>59</v>
      </c>
      <c r="P381">
        <v>0</v>
      </c>
      <c r="U381" t="str">
        <f>Receive[[#This Row],[服装]]&amp;Receive[[#This Row],[名前]]&amp;Receive[[#This Row],[レアリティ]]</f>
        <v>ユニフォーム花巻貴大ICONIC</v>
      </c>
    </row>
    <row r="382" spans="1:21" x14ac:dyDescent="0.3">
      <c r="A382">
        <f>VLOOKUP(Receive[[#This Row],[No用]],SetNo[[No.用]:[vlookup 用]],2,FALSE)</f>
        <v>66</v>
      </c>
      <c r="B382">
        <f>IF(A381&lt;&gt;Receive[[#This Row],[No]],1,B381+1)</f>
        <v>1</v>
      </c>
      <c r="C382" t="s">
        <v>216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240</v>
      </c>
      <c r="K382" s="3" t="s">
        <v>119</v>
      </c>
      <c r="L382" s="3" t="s">
        <v>172</v>
      </c>
      <c r="M382">
        <v>25</v>
      </c>
      <c r="N382">
        <v>0</v>
      </c>
      <c r="O382">
        <v>0</v>
      </c>
      <c r="P382">
        <v>0</v>
      </c>
      <c r="U382" t="str">
        <f>Receive[[#This Row],[服装]]&amp;Receive[[#This Row],[名前]]&amp;Receive[[#This Row],[レアリティ]]</f>
        <v>ユニフォーム駒木輝ICONIC</v>
      </c>
    </row>
    <row r="383" spans="1:21" x14ac:dyDescent="0.3">
      <c r="A383">
        <f>VLOOKUP(Receive[[#This Row],[No用]],SetNo[[No.用]:[vlookup 用]],2,FALSE)</f>
        <v>66</v>
      </c>
      <c r="B383">
        <f>IF(A382&lt;&gt;Receive[[#This Row],[No]],1,B382+1)</f>
        <v>2</v>
      </c>
      <c r="C383" t="s">
        <v>216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240</v>
      </c>
      <c r="K383" s="3" t="s">
        <v>173</v>
      </c>
      <c r="L383" s="3" t="s">
        <v>172</v>
      </c>
      <c r="M383">
        <v>25</v>
      </c>
      <c r="N383">
        <v>0</v>
      </c>
      <c r="O383">
        <v>0</v>
      </c>
      <c r="P383">
        <v>0</v>
      </c>
      <c r="U383" t="str">
        <f>Receive[[#This Row],[服装]]&amp;Receive[[#This Row],[名前]]&amp;Receive[[#This Row],[レアリティ]]</f>
        <v>ユニフォーム駒木輝ICONIC</v>
      </c>
    </row>
    <row r="384" spans="1:21" x14ac:dyDescent="0.3">
      <c r="A384">
        <f>VLOOKUP(Receive[[#This Row],[No用]],SetNo[[No.用]:[vlookup 用]],2,FALSE)</f>
        <v>66</v>
      </c>
      <c r="B384">
        <f>IF(A383&lt;&gt;Receive[[#This Row],[No]],1,B383+1)</f>
        <v>3</v>
      </c>
      <c r="C384" t="s">
        <v>216</v>
      </c>
      <c r="D384" t="s">
        <v>55</v>
      </c>
      <c r="E384" t="s">
        <v>23</v>
      </c>
      <c r="F384" t="s">
        <v>25</v>
      </c>
      <c r="G384" t="s">
        <v>56</v>
      </c>
      <c r="H384" t="s">
        <v>71</v>
      </c>
      <c r="I384">
        <v>1</v>
      </c>
      <c r="J384" t="s">
        <v>240</v>
      </c>
      <c r="K384" s="3" t="s">
        <v>120</v>
      </c>
      <c r="L384" s="3" t="s">
        <v>172</v>
      </c>
      <c r="M384">
        <v>25</v>
      </c>
      <c r="N384">
        <v>0</v>
      </c>
      <c r="O384">
        <v>0</v>
      </c>
      <c r="P384">
        <v>0</v>
      </c>
      <c r="U384" t="str">
        <f>Receive[[#This Row],[服装]]&amp;Receive[[#This Row],[名前]]&amp;Receive[[#This Row],[レアリティ]]</f>
        <v>ユニフォーム駒木輝ICONIC</v>
      </c>
    </row>
    <row r="385" spans="1:21" x14ac:dyDescent="0.3">
      <c r="A385">
        <f>VLOOKUP(Receive[[#This Row],[No用]],SetNo[[No.用]:[vlookup 用]],2,FALSE)</f>
        <v>66</v>
      </c>
      <c r="B385">
        <f>IF(A384&lt;&gt;Receive[[#This Row],[No]],1,B384+1)</f>
        <v>4</v>
      </c>
      <c r="C385" t="s">
        <v>216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240</v>
      </c>
      <c r="K385" s="3" t="s">
        <v>174</v>
      </c>
      <c r="L385" s="3" t="s">
        <v>172</v>
      </c>
      <c r="M385">
        <v>25</v>
      </c>
      <c r="N385">
        <v>0</v>
      </c>
      <c r="O385">
        <v>0</v>
      </c>
      <c r="P385">
        <v>0</v>
      </c>
      <c r="U385" t="str">
        <f>Receive[[#This Row],[服装]]&amp;Receive[[#This Row],[名前]]&amp;Receive[[#This Row],[レアリティ]]</f>
        <v>ユニフォーム駒木輝ICONIC</v>
      </c>
    </row>
    <row r="386" spans="1:21" x14ac:dyDescent="0.3">
      <c r="A386">
        <f>VLOOKUP(Receive[[#This Row],[No用]],SetNo[[No.用]:[vlookup 用]],2,FALSE)</f>
        <v>66</v>
      </c>
      <c r="B386">
        <f>IF(A385&lt;&gt;Receive[[#This Row],[No]],1,B385+1)</f>
        <v>5</v>
      </c>
      <c r="C386" t="s">
        <v>216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240</v>
      </c>
      <c r="K386" s="3" t="s">
        <v>175</v>
      </c>
      <c r="L386" s="3" t="s">
        <v>172</v>
      </c>
      <c r="M386">
        <v>12</v>
      </c>
      <c r="N386">
        <v>0</v>
      </c>
      <c r="O386">
        <v>0</v>
      </c>
      <c r="P386">
        <v>0</v>
      </c>
      <c r="U386" t="str">
        <f>Receive[[#This Row],[服装]]&amp;Receive[[#This Row],[名前]]&amp;Receive[[#This Row],[レアリティ]]</f>
        <v>ユニフォーム駒木輝ICONIC</v>
      </c>
    </row>
    <row r="387" spans="1:21" x14ac:dyDescent="0.3">
      <c r="A387">
        <f>VLOOKUP(Receive[[#This Row],[No用]],SetNo[[No.用]:[vlookup 用]],2,FALSE)</f>
        <v>67</v>
      </c>
      <c r="B387">
        <f>IF(A386&lt;&gt;Receive[[#This Row],[No]],1,B386+1)</f>
        <v>1</v>
      </c>
      <c r="C387" t="s">
        <v>216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240</v>
      </c>
      <c r="K387" s="3" t="s">
        <v>119</v>
      </c>
      <c r="L387" s="3" t="s">
        <v>172</v>
      </c>
      <c r="M387">
        <v>25</v>
      </c>
      <c r="N387">
        <v>0</v>
      </c>
      <c r="O387">
        <v>0</v>
      </c>
      <c r="P387">
        <v>0</v>
      </c>
      <c r="U387" t="str">
        <f>Receive[[#This Row],[服装]]&amp;Receive[[#This Row],[名前]]&amp;Receive[[#This Row],[レアリティ]]</f>
        <v>ユニフォーム茶屋和馬ICONIC</v>
      </c>
    </row>
    <row r="388" spans="1:21" x14ac:dyDescent="0.3">
      <c r="A388">
        <f>VLOOKUP(Receive[[#This Row],[No用]],SetNo[[No.用]:[vlookup 用]],2,FALSE)</f>
        <v>67</v>
      </c>
      <c r="B388">
        <f>IF(A387&lt;&gt;Receive[[#This Row],[No]],1,B387+1)</f>
        <v>2</v>
      </c>
      <c r="C388" t="s">
        <v>216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240</v>
      </c>
      <c r="K388" s="3" t="s">
        <v>173</v>
      </c>
      <c r="L388" s="3" t="s">
        <v>172</v>
      </c>
      <c r="M388">
        <v>25</v>
      </c>
      <c r="N388">
        <v>0</v>
      </c>
      <c r="O388">
        <v>0</v>
      </c>
      <c r="P388">
        <v>0</v>
      </c>
      <c r="U388" t="str">
        <f>Receive[[#This Row],[服装]]&amp;Receive[[#This Row],[名前]]&amp;Receive[[#This Row],[レアリティ]]</f>
        <v>ユニフォーム茶屋和馬ICONIC</v>
      </c>
    </row>
    <row r="389" spans="1:21" x14ac:dyDescent="0.3">
      <c r="A389">
        <f>VLOOKUP(Receive[[#This Row],[No用]],SetNo[[No.用]:[vlookup 用]],2,FALSE)</f>
        <v>67</v>
      </c>
      <c r="B389">
        <f>IF(A388&lt;&gt;Receive[[#This Row],[No]],1,B388+1)</f>
        <v>3</v>
      </c>
      <c r="C389" t="s">
        <v>216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240</v>
      </c>
      <c r="K389" s="3" t="s">
        <v>120</v>
      </c>
      <c r="L389" s="3" t="s">
        <v>172</v>
      </c>
      <c r="M389">
        <v>25</v>
      </c>
      <c r="N389">
        <v>0</v>
      </c>
      <c r="O389">
        <v>0</v>
      </c>
      <c r="P389">
        <v>0</v>
      </c>
      <c r="U389" t="str">
        <f>Receive[[#This Row],[服装]]&amp;Receive[[#This Row],[名前]]&amp;Receive[[#This Row],[レアリティ]]</f>
        <v>ユニフォーム茶屋和馬ICONIC</v>
      </c>
    </row>
    <row r="390" spans="1:21" x14ac:dyDescent="0.3">
      <c r="A390">
        <f>VLOOKUP(Receive[[#This Row],[No用]],SetNo[[No.用]:[vlookup 用]],2,FALSE)</f>
        <v>67</v>
      </c>
      <c r="B390">
        <f>IF(A389&lt;&gt;Receive[[#This Row],[No]],1,B389+1)</f>
        <v>4</v>
      </c>
      <c r="C390" t="s">
        <v>216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240</v>
      </c>
      <c r="K390" s="3" t="s">
        <v>174</v>
      </c>
      <c r="L390" s="3" t="s">
        <v>172</v>
      </c>
      <c r="M390">
        <v>25</v>
      </c>
      <c r="N390">
        <v>0</v>
      </c>
      <c r="O390">
        <v>0</v>
      </c>
      <c r="P390">
        <v>0</v>
      </c>
      <c r="U390" t="str">
        <f>Receive[[#This Row],[服装]]&amp;Receive[[#This Row],[名前]]&amp;Receive[[#This Row],[レアリティ]]</f>
        <v>ユニフォーム茶屋和馬ICONIC</v>
      </c>
    </row>
    <row r="391" spans="1:21" x14ac:dyDescent="0.3">
      <c r="A391">
        <f>VLOOKUP(Receive[[#This Row],[No用]],SetNo[[No.用]:[vlookup 用]],2,FALSE)</f>
        <v>67</v>
      </c>
      <c r="B391">
        <f>IF(A390&lt;&gt;Receive[[#This Row],[No]],1,B390+1)</f>
        <v>5</v>
      </c>
      <c r="C391" t="s">
        <v>216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240</v>
      </c>
      <c r="K391" s="3" t="s">
        <v>175</v>
      </c>
      <c r="L391" s="3" t="s">
        <v>172</v>
      </c>
      <c r="M391">
        <v>12</v>
      </c>
      <c r="N391">
        <v>0</v>
      </c>
      <c r="O391">
        <v>0</v>
      </c>
      <c r="P391">
        <v>0</v>
      </c>
      <c r="U391" t="str">
        <f>Receive[[#This Row],[服装]]&amp;Receive[[#This Row],[名前]]&amp;Receive[[#This Row],[レアリティ]]</f>
        <v>ユニフォーム茶屋和馬ICONIC</v>
      </c>
    </row>
    <row r="392" spans="1:21" x14ac:dyDescent="0.3">
      <c r="A392">
        <f>VLOOKUP(Receive[[#This Row],[No用]],SetNo[[No.用]:[vlookup 用]],2,FALSE)</f>
        <v>68</v>
      </c>
      <c r="B392">
        <f>IF(A391&lt;&gt;Receive[[#This Row],[No]],1,B391+1)</f>
        <v>1</v>
      </c>
      <c r="C392" t="s">
        <v>216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240</v>
      </c>
      <c r="K392" s="3" t="s">
        <v>119</v>
      </c>
      <c r="L392" s="3" t="s">
        <v>172</v>
      </c>
      <c r="M392">
        <v>25</v>
      </c>
      <c r="N392">
        <v>0</v>
      </c>
      <c r="O392">
        <v>0</v>
      </c>
      <c r="P392">
        <v>0</v>
      </c>
      <c r="U392" t="str">
        <f>Receive[[#This Row],[服装]]&amp;Receive[[#This Row],[名前]]&amp;Receive[[#This Row],[レアリティ]]</f>
        <v>ユニフォーム玉川弘樹ICONIC</v>
      </c>
    </row>
    <row r="393" spans="1:21" x14ac:dyDescent="0.3">
      <c r="A393">
        <f>VLOOKUP(Receive[[#This Row],[No用]],SetNo[[No.用]:[vlookup 用]],2,FALSE)</f>
        <v>68</v>
      </c>
      <c r="B393">
        <f>IF(A392&lt;&gt;Receive[[#This Row],[No]],1,B392+1)</f>
        <v>2</v>
      </c>
      <c r="C393" t="s">
        <v>216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240</v>
      </c>
      <c r="K393" s="3" t="s">
        <v>173</v>
      </c>
      <c r="L393" s="3" t="s">
        <v>172</v>
      </c>
      <c r="M393">
        <v>25</v>
      </c>
      <c r="N393">
        <v>0</v>
      </c>
      <c r="O393">
        <v>0</v>
      </c>
      <c r="P393">
        <v>0</v>
      </c>
      <c r="U393" t="str">
        <f>Receive[[#This Row],[服装]]&amp;Receive[[#This Row],[名前]]&amp;Receive[[#This Row],[レアリティ]]</f>
        <v>ユニフォーム玉川弘樹ICONIC</v>
      </c>
    </row>
    <row r="394" spans="1:21" x14ac:dyDescent="0.3">
      <c r="A394">
        <f>VLOOKUP(Receive[[#This Row],[No用]],SetNo[[No.用]:[vlookup 用]],2,FALSE)</f>
        <v>68</v>
      </c>
      <c r="B394">
        <f>IF(A393&lt;&gt;Receive[[#This Row],[No]],1,B393+1)</f>
        <v>3</v>
      </c>
      <c r="C394" t="s">
        <v>216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240</v>
      </c>
      <c r="K394" s="3" t="s">
        <v>120</v>
      </c>
      <c r="L394" s="3" t="s">
        <v>172</v>
      </c>
      <c r="M394">
        <v>25</v>
      </c>
      <c r="N394">
        <v>0</v>
      </c>
      <c r="O394">
        <v>0</v>
      </c>
      <c r="P394">
        <v>0</v>
      </c>
      <c r="U394" t="str">
        <f>Receive[[#This Row],[服装]]&amp;Receive[[#This Row],[名前]]&amp;Receive[[#This Row],[レアリティ]]</f>
        <v>ユニフォーム玉川弘樹ICONIC</v>
      </c>
    </row>
    <row r="395" spans="1:21" x14ac:dyDescent="0.3">
      <c r="A395">
        <f>VLOOKUP(Receive[[#This Row],[No用]],SetNo[[No.用]:[vlookup 用]],2,FALSE)</f>
        <v>68</v>
      </c>
      <c r="B395">
        <f>IF(A394&lt;&gt;Receive[[#This Row],[No]],1,B394+1)</f>
        <v>4</v>
      </c>
      <c r="C395" t="s">
        <v>216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240</v>
      </c>
      <c r="K395" s="3" t="s">
        <v>174</v>
      </c>
      <c r="L395" s="3" t="s">
        <v>172</v>
      </c>
      <c r="M395">
        <v>25</v>
      </c>
      <c r="N395">
        <v>0</v>
      </c>
      <c r="O395">
        <v>0</v>
      </c>
      <c r="P395">
        <v>0</v>
      </c>
      <c r="U395" t="str">
        <f>Receive[[#This Row],[服装]]&amp;Receive[[#This Row],[名前]]&amp;Receive[[#This Row],[レアリティ]]</f>
        <v>ユニフォーム玉川弘樹ICONIC</v>
      </c>
    </row>
    <row r="396" spans="1:21" x14ac:dyDescent="0.3">
      <c r="A396">
        <f>VLOOKUP(Receive[[#This Row],[No用]],SetNo[[No.用]:[vlookup 用]],2,FALSE)</f>
        <v>68</v>
      </c>
      <c r="B396">
        <f>IF(A395&lt;&gt;Receive[[#This Row],[No]],1,B395+1)</f>
        <v>5</v>
      </c>
      <c r="C396" t="s">
        <v>216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240</v>
      </c>
      <c r="K396" s="3" t="s">
        <v>175</v>
      </c>
      <c r="L396" s="3" t="s">
        <v>172</v>
      </c>
      <c r="M396">
        <v>12</v>
      </c>
      <c r="N396">
        <v>0</v>
      </c>
      <c r="O396">
        <v>0</v>
      </c>
      <c r="P396">
        <v>0</v>
      </c>
      <c r="U396" t="str">
        <f>Receive[[#This Row],[服装]]&amp;Receive[[#This Row],[名前]]&amp;Receive[[#This Row],[レアリティ]]</f>
        <v>ユニフォーム玉川弘樹ICONIC</v>
      </c>
    </row>
    <row r="397" spans="1:21" x14ac:dyDescent="0.3">
      <c r="A397">
        <f>VLOOKUP(Receive[[#This Row],[No用]],SetNo[[No.用]:[vlookup 用]],2,FALSE)</f>
        <v>69</v>
      </c>
      <c r="B397">
        <f>IF(A396&lt;&gt;Receive[[#This Row],[No]],1,B396+1)</f>
        <v>1</v>
      </c>
      <c r="C397" t="s">
        <v>216</v>
      </c>
      <c r="D397" t="s">
        <v>59</v>
      </c>
      <c r="E397" t="s">
        <v>24</v>
      </c>
      <c r="F397" t="s">
        <v>21</v>
      </c>
      <c r="G397" t="s">
        <v>56</v>
      </c>
      <c r="H397" t="s">
        <v>71</v>
      </c>
      <c r="I397">
        <v>1</v>
      </c>
      <c r="J397" t="s">
        <v>240</v>
      </c>
      <c r="K397" s="3" t="s">
        <v>119</v>
      </c>
      <c r="L397" s="3" t="s">
        <v>183</v>
      </c>
      <c r="M397">
        <v>29</v>
      </c>
      <c r="N397">
        <v>0</v>
      </c>
      <c r="O397">
        <v>0</v>
      </c>
      <c r="P397">
        <v>0</v>
      </c>
      <c r="U397" t="str">
        <f>Receive[[#This Row],[服装]]&amp;Receive[[#This Row],[名前]]&amp;Receive[[#This Row],[レアリティ]]</f>
        <v>ユニフォーム桜井大河ICONIC</v>
      </c>
    </row>
    <row r="398" spans="1:21" x14ac:dyDescent="0.3">
      <c r="A398">
        <f>VLOOKUP(Receive[[#This Row],[No用]],SetNo[[No.用]:[vlookup 用]],2,FALSE)</f>
        <v>69</v>
      </c>
      <c r="B398">
        <f>IF(A397&lt;&gt;Receive[[#This Row],[No]],1,B397+1)</f>
        <v>2</v>
      </c>
      <c r="C398" t="s">
        <v>216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240</v>
      </c>
      <c r="K398" s="3" t="s">
        <v>173</v>
      </c>
      <c r="L398" s="3" t="s">
        <v>172</v>
      </c>
      <c r="M398">
        <v>31</v>
      </c>
      <c r="N398">
        <v>0</v>
      </c>
      <c r="O398">
        <v>0</v>
      </c>
      <c r="P398">
        <v>0</v>
      </c>
      <c r="U398" t="str">
        <f>Receive[[#This Row],[服装]]&amp;Receive[[#This Row],[名前]]&amp;Receive[[#This Row],[レアリティ]]</f>
        <v>ユニフォーム桜井大河ICONIC</v>
      </c>
    </row>
    <row r="399" spans="1:21" x14ac:dyDescent="0.3">
      <c r="A399">
        <f>VLOOKUP(Receive[[#This Row],[No用]],SetNo[[No.用]:[vlookup 用]],2,FALSE)</f>
        <v>69</v>
      </c>
      <c r="B399">
        <f>IF(A398&lt;&gt;Receive[[#This Row],[No]],1,B398+1)</f>
        <v>3</v>
      </c>
      <c r="C399" t="s">
        <v>216</v>
      </c>
      <c r="D399" t="s">
        <v>59</v>
      </c>
      <c r="E399" t="s">
        <v>24</v>
      </c>
      <c r="F399" t="s">
        <v>21</v>
      </c>
      <c r="G399" t="s">
        <v>56</v>
      </c>
      <c r="H399" t="s">
        <v>71</v>
      </c>
      <c r="I399">
        <v>1</v>
      </c>
      <c r="J399" t="s">
        <v>240</v>
      </c>
      <c r="K399" s="3" t="s">
        <v>242</v>
      </c>
      <c r="L399" s="3" t="s">
        <v>172</v>
      </c>
      <c r="M399">
        <v>31</v>
      </c>
      <c r="N399">
        <v>0</v>
      </c>
      <c r="O399">
        <v>0</v>
      </c>
      <c r="P399">
        <v>0</v>
      </c>
      <c r="U399" t="str">
        <f>Receive[[#This Row],[服装]]&amp;Receive[[#This Row],[名前]]&amp;Receive[[#This Row],[レアリティ]]</f>
        <v>ユニフォーム桜井大河ICONIC</v>
      </c>
    </row>
    <row r="400" spans="1:21" x14ac:dyDescent="0.3">
      <c r="A400">
        <f>VLOOKUP(Receive[[#This Row],[No用]],SetNo[[No.用]:[vlookup 用]],2,FALSE)</f>
        <v>69</v>
      </c>
      <c r="B400">
        <f>IF(A399&lt;&gt;Receive[[#This Row],[No]],1,B399+1)</f>
        <v>4</v>
      </c>
      <c r="C400" t="s">
        <v>216</v>
      </c>
      <c r="D400" t="s">
        <v>59</v>
      </c>
      <c r="E400" t="s">
        <v>24</v>
      </c>
      <c r="F400" t="s">
        <v>21</v>
      </c>
      <c r="G400" t="s">
        <v>56</v>
      </c>
      <c r="H400" t="s">
        <v>71</v>
      </c>
      <c r="I400">
        <v>1</v>
      </c>
      <c r="J400" t="s">
        <v>240</v>
      </c>
      <c r="K400" s="3" t="s">
        <v>120</v>
      </c>
      <c r="L400" s="3" t="s">
        <v>183</v>
      </c>
      <c r="M400">
        <v>29</v>
      </c>
      <c r="N400">
        <v>0</v>
      </c>
      <c r="O400">
        <v>0</v>
      </c>
      <c r="P400">
        <v>0</v>
      </c>
      <c r="U400" t="str">
        <f>Receive[[#This Row],[服装]]&amp;Receive[[#This Row],[名前]]&amp;Receive[[#This Row],[レアリティ]]</f>
        <v>ユニフォーム桜井大河ICONIC</v>
      </c>
    </row>
    <row r="401" spans="1:21" x14ac:dyDescent="0.3">
      <c r="A401">
        <f>VLOOKUP(Receive[[#This Row],[No用]],SetNo[[No.用]:[vlookup 用]],2,FALSE)</f>
        <v>69</v>
      </c>
      <c r="B401">
        <f>IF(A400&lt;&gt;Receive[[#This Row],[No]],1,B400+1)</f>
        <v>5</v>
      </c>
      <c r="C401" t="s">
        <v>216</v>
      </c>
      <c r="D401" t="s">
        <v>59</v>
      </c>
      <c r="E401" t="s">
        <v>24</v>
      </c>
      <c r="F401" t="s">
        <v>21</v>
      </c>
      <c r="G401" t="s">
        <v>56</v>
      </c>
      <c r="H401" t="s">
        <v>71</v>
      </c>
      <c r="I401">
        <v>1</v>
      </c>
      <c r="J401" t="s">
        <v>240</v>
      </c>
      <c r="K401" s="3" t="s">
        <v>174</v>
      </c>
      <c r="L401" s="3" t="s">
        <v>172</v>
      </c>
      <c r="M401">
        <v>31</v>
      </c>
      <c r="N401">
        <v>0</v>
      </c>
      <c r="O401">
        <v>0</v>
      </c>
      <c r="P401">
        <v>0</v>
      </c>
      <c r="U401" t="str">
        <f>Receive[[#This Row],[服装]]&amp;Receive[[#This Row],[名前]]&amp;Receive[[#This Row],[レアリティ]]</f>
        <v>ユニフォーム桜井大河ICONIC</v>
      </c>
    </row>
    <row r="402" spans="1:21" x14ac:dyDescent="0.3">
      <c r="A402">
        <f>VLOOKUP(Receive[[#This Row],[No用]],SetNo[[No.用]:[vlookup 用]],2,FALSE)</f>
        <v>69</v>
      </c>
      <c r="B402">
        <f>IF(A401&lt;&gt;Receive[[#This Row],[No]],1,B401+1)</f>
        <v>6</v>
      </c>
      <c r="C402" t="s">
        <v>216</v>
      </c>
      <c r="D402" t="s">
        <v>59</v>
      </c>
      <c r="E402" t="s">
        <v>24</v>
      </c>
      <c r="F402" t="s">
        <v>21</v>
      </c>
      <c r="G402" t="s">
        <v>56</v>
      </c>
      <c r="H402" t="s">
        <v>71</v>
      </c>
      <c r="I402">
        <v>1</v>
      </c>
      <c r="J402" t="s">
        <v>240</v>
      </c>
      <c r="K402" s="3" t="s">
        <v>175</v>
      </c>
      <c r="L402" s="3" t="s">
        <v>172</v>
      </c>
      <c r="M402">
        <v>31</v>
      </c>
      <c r="N402">
        <v>0</v>
      </c>
      <c r="O402">
        <v>0</v>
      </c>
      <c r="P402">
        <v>0</v>
      </c>
      <c r="U402" t="str">
        <f>Receive[[#This Row],[服装]]&amp;Receive[[#This Row],[名前]]&amp;Receive[[#This Row],[レアリティ]]</f>
        <v>ユニフォーム桜井大河ICONIC</v>
      </c>
    </row>
    <row r="403" spans="1:21" x14ac:dyDescent="0.3">
      <c r="A403">
        <f>VLOOKUP(Receive[[#This Row],[No用]],SetNo[[No.用]:[vlookup 用]],2,FALSE)</f>
        <v>69</v>
      </c>
      <c r="B403">
        <f>IF(A402&lt;&gt;Receive[[#This Row],[No]],1,B402+1)</f>
        <v>7</v>
      </c>
      <c r="C403" t="s">
        <v>216</v>
      </c>
      <c r="D403" t="s">
        <v>59</v>
      </c>
      <c r="E403" t="s">
        <v>24</v>
      </c>
      <c r="F403" t="s">
        <v>21</v>
      </c>
      <c r="G403" t="s">
        <v>56</v>
      </c>
      <c r="H403" t="s">
        <v>71</v>
      </c>
      <c r="I403">
        <v>1</v>
      </c>
      <c r="J403" t="s">
        <v>240</v>
      </c>
      <c r="K403" s="3" t="s">
        <v>193</v>
      </c>
      <c r="L403" s="3" t="s">
        <v>236</v>
      </c>
      <c r="M403">
        <v>45</v>
      </c>
      <c r="N403">
        <v>0</v>
      </c>
      <c r="O403">
        <v>55</v>
      </c>
      <c r="P403">
        <v>0</v>
      </c>
      <c r="U403" t="str">
        <f>Receive[[#This Row],[服装]]&amp;Receive[[#This Row],[名前]]&amp;Receive[[#This Row],[レアリティ]]</f>
        <v>ユニフォーム桜井大河ICONIC</v>
      </c>
    </row>
    <row r="404" spans="1:21" x14ac:dyDescent="0.3">
      <c r="A404">
        <f>VLOOKUP(Receive[[#This Row],[No用]],SetNo[[No.用]:[vlookup 用]],2,FALSE)</f>
        <v>70</v>
      </c>
      <c r="B404">
        <f>IF(A403&lt;&gt;Receive[[#This Row],[No]],1,B403+1)</f>
        <v>1</v>
      </c>
      <c r="C404" t="s">
        <v>216</v>
      </c>
      <c r="D404" t="s">
        <v>60</v>
      </c>
      <c r="E404" t="s">
        <v>24</v>
      </c>
      <c r="F404" t="s">
        <v>31</v>
      </c>
      <c r="G404" t="s">
        <v>56</v>
      </c>
      <c r="H404" t="s">
        <v>71</v>
      </c>
      <c r="I404">
        <v>1</v>
      </c>
      <c r="J404" t="s">
        <v>240</v>
      </c>
      <c r="K404" s="3" t="s">
        <v>119</v>
      </c>
      <c r="L404" s="3" t="s">
        <v>172</v>
      </c>
      <c r="M404">
        <v>27</v>
      </c>
      <c r="N404">
        <v>0</v>
      </c>
      <c r="O404">
        <v>0</v>
      </c>
      <c r="P404">
        <v>0</v>
      </c>
      <c r="U404" t="str">
        <f>Receive[[#This Row],[服装]]&amp;Receive[[#This Row],[名前]]&amp;Receive[[#This Row],[レアリティ]]</f>
        <v>ユニフォーム芳賀良治ICONIC</v>
      </c>
    </row>
    <row r="405" spans="1:21" x14ac:dyDescent="0.3">
      <c r="A405">
        <f>VLOOKUP(Receive[[#This Row],[No用]],SetNo[[No.用]:[vlookup 用]],2,FALSE)</f>
        <v>70</v>
      </c>
      <c r="B405">
        <f>IF(A404&lt;&gt;Receive[[#This Row],[No]],1,B404+1)</f>
        <v>2</v>
      </c>
      <c r="C405" t="s">
        <v>216</v>
      </c>
      <c r="D405" t="s">
        <v>60</v>
      </c>
      <c r="E405" t="s">
        <v>24</v>
      </c>
      <c r="F405" t="s">
        <v>31</v>
      </c>
      <c r="G405" t="s">
        <v>56</v>
      </c>
      <c r="H405" t="s">
        <v>71</v>
      </c>
      <c r="I405">
        <v>1</v>
      </c>
      <c r="J405" t="s">
        <v>240</v>
      </c>
      <c r="K405" s="3" t="s">
        <v>173</v>
      </c>
      <c r="L405" s="3" t="s">
        <v>172</v>
      </c>
      <c r="M405">
        <v>27</v>
      </c>
      <c r="N405">
        <v>0</v>
      </c>
      <c r="O405">
        <v>0</v>
      </c>
      <c r="P405">
        <v>0</v>
      </c>
      <c r="U405" t="str">
        <f>Receive[[#This Row],[服装]]&amp;Receive[[#This Row],[名前]]&amp;Receive[[#This Row],[レアリティ]]</f>
        <v>ユニフォーム芳賀良治ICONIC</v>
      </c>
    </row>
    <row r="406" spans="1:21" x14ac:dyDescent="0.3">
      <c r="A406">
        <f>VLOOKUP(Receive[[#This Row],[No用]],SetNo[[No.用]:[vlookup 用]],2,FALSE)</f>
        <v>70</v>
      </c>
      <c r="B406">
        <f>IF(A405&lt;&gt;Receive[[#This Row],[No]],1,B405+1)</f>
        <v>3</v>
      </c>
      <c r="C406" t="s">
        <v>216</v>
      </c>
      <c r="D406" t="s">
        <v>60</v>
      </c>
      <c r="E406" t="s">
        <v>24</v>
      </c>
      <c r="F406" t="s">
        <v>31</v>
      </c>
      <c r="G406" t="s">
        <v>56</v>
      </c>
      <c r="H406" t="s">
        <v>71</v>
      </c>
      <c r="I406">
        <v>1</v>
      </c>
      <c r="J406" t="s">
        <v>240</v>
      </c>
      <c r="K406" s="3" t="s">
        <v>242</v>
      </c>
      <c r="L406" s="3" t="s">
        <v>172</v>
      </c>
      <c r="M406">
        <v>27</v>
      </c>
      <c r="N406">
        <v>0</v>
      </c>
      <c r="O406">
        <v>0</v>
      </c>
      <c r="P406">
        <v>0</v>
      </c>
      <c r="U406" t="str">
        <f>Receive[[#This Row],[服装]]&amp;Receive[[#This Row],[名前]]&amp;Receive[[#This Row],[レアリティ]]</f>
        <v>ユニフォーム芳賀良治ICONIC</v>
      </c>
    </row>
    <row r="407" spans="1:21" x14ac:dyDescent="0.3">
      <c r="A407">
        <f>VLOOKUP(Receive[[#This Row],[No用]],SetNo[[No.用]:[vlookup 用]],2,FALSE)</f>
        <v>70</v>
      </c>
      <c r="B407">
        <f>IF(A406&lt;&gt;Receive[[#This Row],[No]],1,B406+1)</f>
        <v>4</v>
      </c>
      <c r="C407" t="s">
        <v>216</v>
      </c>
      <c r="D407" t="s">
        <v>60</v>
      </c>
      <c r="E407" t="s">
        <v>24</v>
      </c>
      <c r="F407" t="s">
        <v>31</v>
      </c>
      <c r="G407" t="s">
        <v>56</v>
      </c>
      <c r="H407" t="s">
        <v>71</v>
      </c>
      <c r="I407">
        <v>1</v>
      </c>
      <c r="J407" t="s">
        <v>240</v>
      </c>
      <c r="K407" s="3" t="s">
        <v>120</v>
      </c>
      <c r="L407" s="3" t="s">
        <v>172</v>
      </c>
      <c r="M407">
        <v>27</v>
      </c>
      <c r="N407">
        <v>0</v>
      </c>
      <c r="O407">
        <v>0</v>
      </c>
      <c r="P407">
        <v>0</v>
      </c>
      <c r="U407" t="str">
        <f>Receive[[#This Row],[服装]]&amp;Receive[[#This Row],[名前]]&amp;Receive[[#This Row],[レアリティ]]</f>
        <v>ユニフォーム芳賀良治ICONIC</v>
      </c>
    </row>
    <row r="408" spans="1:21" x14ac:dyDescent="0.3">
      <c r="A408">
        <f>VLOOKUP(Receive[[#This Row],[No用]],SetNo[[No.用]:[vlookup 用]],2,FALSE)</f>
        <v>70</v>
      </c>
      <c r="B408">
        <f>IF(A407&lt;&gt;Receive[[#This Row],[No]],1,B407+1)</f>
        <v>5</v>
      </c>
      <c r="C408" t="s">
        <v>216</v>
      </c>
      <c r="D408" t="s">
        <v>60</v>
      </c>
      <c r="E408" t="s">
        <v>24</v>
      </c>
      <c r="F408" t="s">
        <v>31</v>
      </c>
      <c r="G408" t="s">
        <v>56</v>
      </c>
      <c r="H408" t="s">
        <v>71</v>
      </c>
      <c r="I408">
        <v>1</v>
      </c>
      <c r="J408" t="s">
        <v>240</v>
      </c>
      <c r="K408" s="3" t="s">
        <v>174</v>
      </c>
      <c r="L408" s="3" t="s">
        <v>172</v>
      </c>
      <c r="M408">
        <v>27</v>
      </c>
      <c r="N408">
        <v>0</v>
      </c>
      <c r="O408">
        <v>0</v>
      </c>
      <c r="P408">
        <v>0</v>
      </c>
      <c r="U408" t="str">
        <f>Receive[[#This Row],[服装]]&amp;Receive[[#This Row],[名前]]&amp;Receive[[#This Row],[レアリティ]]</f>
        <v>ユニフォーム芳賀良治ICONIC</v>
      </c>
    </row>
    <row r="409" spans="1:21" x14ac:dyDescent="0.3">
      <c r="A409">
        <f>VLOOKUP(Receive[[#This Row],[No用]],SetNo[[No.用]:[vlookup 用]],2,FALSE)</f>
        <v>70</v>
      </c>
      <c r="B409">
        <f>IF(A408&lt;&gt;Receive[[#This Row],[No]],1,B408+1)</f>
        <v>6</v>
      </c>
      <c r="C409" t="s">
        <v>216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240</v>
      </c>
      <c r="K409" s="3" t="s">
        <v>175</v>
      </c>
      <c r="L409" s="3" t="s">
        <v>172</v>
      </c>
      <c r="M409">
        <v>13</v>
      </c>
      <c r="N409">
        <v>0</v>
      </c>
      <c r="O409">
        <v>0</v>
      </c>
      <c r="P409">
        <v>0</v>
      </c>
      <c r="U409" t="str">
        <f>Receive[[#This Row],[服装]]&amp;Receive[[#This Row],[名前]]&amp;Receive[[#This Row],[レアリティ]]</f>
        <v>ユニフォーム芳賀良治ICONIC</v>
      </c>
    </row>
    <row r="410" spans="1:21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216</v>
      </c>
      <c r="D410" t="s">
        <v>61</v>
      </c>
      <c r="E410" t="s">
        <v>24</v>
      </c>
      <c r="F410" t="s">
        <v>26</v>
      </c>
      <c r="G410" t="s">
        <v>56</v>
      </c>
      <c r="H410" t="s">
        <v>71</v>
      </c>
      <c r="I410">
        <v>1</v>
      </c>
      <c r="J410" t="s">
        <v>240</v>
      </c>
      <c r="K410" s="3" t="s">
        <v>119</v>
      </c>
      <c r="L410" s="3" t="s">
        <v>172</v>
      </c>
      <c r="M410">
        <v>26</v>
      </c>
      <c r="N410">
        <v>0</v>
      </c>
      <c r="O410">
        <v>0</v>
      </c>
      <c r="P410">
        <v>0</v>
      </c>
      <c r="U410" t="str">
        <f>Receive[[#This Row],[服装]]&amp;Receive[[#This Row],[名前]]&amp;Receive[[#This Row],[レアリティ]]</f>
        <v>ユニフォーム渋谷陸斗ICONIC</v>
      </c>
    </row>
    <row r="411" spans="1:21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216</v>
      </c>
      <c r="D411" t="s">
        <v>61</v>
      </c>
      <c r="E411" t="s">
        <v>24</v>
      </c>
      <c r="F411" t="s">
        <v>26</v>
      </c>
      <c r="G411" t="s">
        <v>56</v>
      </c>
      <c r="H411" t="s">
        <v>71</v>
      </c>
      <c r="I411">
        <v>1</v>
      </c>
      <c r="J411" t="s">
        <v>240</v>
      </c>
      <c r="K411" s="3" t="s">
        <v>173</v>
      </c>
      <c r="L411" s="3" t="s">
        <v>172</v>
      </c>
      <c r="M411">
        <v>26</v>
      </c>
      <c r="N411">
        <v>0</v>
      </c>
      <c r="O411">
        <v>0</v>
      </c>
      <c r="P411">
        <v>0</v>
      </c>
      <c r="U411" t="str">
        <f>Receive[[#This Row],[服装]]&amp;Receive[[#This Row],[名前]]&amp;Receive[[#This Row],[レアリティ]]</f>
        <v>ユニフォーム渋谷陸斗ICONIC</v>
      </c>
    </row>
    <row r="412" spans="1:21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216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240</v>
      </c>
      <c r="K412" s="3" t="s">
        <v>120</v>
      </c>
      <c r="L412" s="3" t="s">
        <v>172</v>
      </c>
      <c r="M412">
        <v>26</v>
      </c>
      <c r="N412">
        <v>0</v>
      </c>
      <c r="O412">
        <v>0</v>
      </c>
      <c r="P412">
        <v>0</v>
      </c>
      <c r="U412" t="str">
        <f>Receive[[#This Row],[服装]]&amp;Receive[[#This Row],[名前]]&amp;Receive[[#This Row],[レアリティ]]</f>
        <v>ユニフォーム渋谷陸斗ICONIC</v>
      </c>
    </row>
    <row r="413" spans="1:21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216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240</v>
      </c>
      <c r="K413" s="3" t="s">
        <v>174</v>
      </c>
      <c r="L413" s="3" t="s">
        <v>172</v>
      </c>
      <c r="M413">
        <v>26</v>
      </c>
      <c r="N413">
        <v>0</v>
      </c>
      <c r="O413">
        <v>0</v>
      </c>
      <c r="P413">
        <v>0</v>
      </c>
      <c r="U413" t="str">
        <f>Receive[[#This Row],[服装]]&amp;Receive[[#This Row],[名前]]&amp;Receive[[#This Row],[レアリティ]]</f>
        <v>ユニフォーム渋谷陸斗ICONIC</v>
      </c>
    </row>
    <row r="414" spans="1:21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216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240</v>
      </c>
      <c r="K414" s="3" t="s">
        <v>175</v>
      </c>
      <c r="L414" s="3" t="s">
        <v>172</v>
      </c>
      <c r="M414">
        <v>13</v>
      </c>
      <c r="N414">
        <v>0</v>
      </c>
      <c r="O414">
        <v>0</v>
      </c>
      <c r="P414">
        <v>0</v>
      </c>
      <c r="U414" t="str">
        <f>Receive[[#This Row],[服装]]&amp;Receive[[#This Row],[名前]]&amp;Receive[[#This Row],[レアリティ]]</f>
        <v>ユニフォーム渋谷陸斗ICONIC</v>
      </c>
    </row>
    <row r="415" spans="1:21" x14ac:dyDescent="0.3">
      <c r="A415">
        <f>VLOOKUP(Receive[[#This Row],[No用]],SetNo[[No.用]:[vlookup 用]],2,FALSE)</f>
        <v>72</v>
      </c>
      <c r="B415">
        <f>IF(A414&lt;&gt;Receive[[#This Row],[No]],1,B414+1)</f>
        <v>1</v>
      </c>
      <c r="C415" t="s">
        <v>216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240</v>
      </c>
      <c r="K415" s="3" t="s">
        <v>119</v>
      </c>
      <c r="L415" s="3" t="s">
        <v>172</v>
      </c>
      <c r="M415">
        <v>26</v>
      </c>
      <c r="N415">
        <v>0</v>
      </c>
      <c r="O415">
        <v>0</v>
      </c>
      <c r="P415">
        <v>0</v>
      </c>
      <c r="U415" t="str">
        <f>Receive[[#This Row],[服装]]&amp;Receive[[#This Row],[名前]]&amp;Receive[[#This Row],[レアリティ]]</f>
        <v>ユニフォーム池尻隼人ICONIC</v>
      </c>
    </row>
    <row r="416" spans="1:21" x14ac:dyDescent="0.3">
      <c r="A416">
        <f>VLOOKUP(Receive[[#This Row],[No用]],SetNo[[No.用]:[vlookup 用]],2,FALSE)</f>
        <v>72</v>
      </c>
      <c r="B416">
        <f>IF(A415&lt;&gt;Receive[[#This Row],[No]],1,B415+1)</f>
        <v>2</v>
      </c>
      <c r="C416" t="s">
        <v>216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240</v>
      </c>
      <c r="K416" s="3" t="s">
        <v>173</v>
      </c>
      <c r="L416" s="3" t="s">
        <v>172</v>
      </c>
      <c r="M416">
        <v>26</v>
      </c>
      <c r="N416">
        <v>0</v>
      </c>
      <c r="O416">
        <v>0</v>
      </c>
      <c r="P416">
        <v>0</v>
      </c>
      <c r="U416" t="str">
        <f>Receive[[#This Row],[服装]]&amp;Receive[[#This Row],[名前]]&amp;Receive[[#This Row],[レアリティ]]</f>
        <v>ユニフォーム池尻隼人ICONIC</v>
      </c>
    </row>
    <row r="417" spans="1:21" x14ac:dyDescent="0.3">
      <c r="A417">
        <f>VLOOKUP(Receive[[#This Row],[No用]],SetNo[[No.用]:[vlookup 用]],2,FALSE)</f>
        <v>72</v>
      </c>
      <c r="B417">
        <f>IF(A416&lt;&gt;Receive[[#This Row],[No]],1,B416+1)</f>
        <v>3</v>
      </c>
      <c r="C417" t="s">
        <v>216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240</v>
      </c>
      <c r="K417" s="3" t="s">
        <v>120</v>
      </c>
      <c r="L417" s="3" t="s">
        <v>172</v>
      </c>
      <c r="M417">
        <v>26</v>
      </c>
      <c r="N417">
        <v>0</v>
      </c>
      <c r="O417">
        <v>0</v>
      </c>
      <c r="P417">
        <v>0</v>
      </c>
      <c r="U417" t="str">
        <f>Receive[[#This Row],[服装]]&amp;Receive[[#This Row],[名前]]&amp;Receive[[#This Row],[レアリティ]]</f>
        <v>ユニフォーム池尻隼人ICONIC</v>
      </c>
    </row>
    <row r="418" spans="1:21" x14ac:dyDescent="0.3">
      <c r="A418">
        <f>VLOOKUP(Receive[[#This Row],[No用]],SetNo[[No.用]:[vlookup 用]],2,FALSE)</f>
        <v>72</v>
      </c>
      <c r="B418">
        <f>IF(A417&lt;&gt;Receive[[#This Row],[No]],1,B417+1)</f>
        <v>4</v>
      </c>
      <c r="C418" t="s">
        <v>216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240</v>
      </c>
      <c r="K418" s="3" t="s">
        <v>174</v>
      </c>
      <c r="L418" s="3" t="s">
        <v>172</v>
      </c>
      <c r="M418">
        <v>26</v>
      </c>
      <c r="N418">
        <v>0</v>
      </c>
      <c r="O418">
        <v>0</v>
      </c>
      <c r="P418">
        <v>0</v>
      </c>
      <c r="U418" t="str">
        <f>Receive[[#This Row],[服装]]&amp;Receive[[#This Row],[名前]]&amp;Receive[[#This Row],[レアリティ]]</f>
        <v>ユニフォーム池尻隼人ICONIC</v>
      </c>
    </row>
    <row r="419" spans="1:21" x14ac:dyDescent="0.3">
      <c r="A419">
        <f>VLOOKUP(Receive[[#This Row],[No用]],SetNo[[No.用]:[vlookup 用]],2,FALSE)</f>
        <v>72</v>
      </c>
      <c r="B419">
        <f>IF(A418&lt;&gt;Receive[[#This Row],[No]],1,B418+1)</f>
        <v>5</v>
      </c>
      <c r="C419" t="s">
        <v>216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240</v>
      </c>
      <c r="K419" s="3" t="s">
        <v>175</v>
      </c>
      <c r="L419" s="3" t="s">
        <v>172</v>
      </c>
      <c r="M419">
        <v>13</v>
      </c>
      <c r="N419">
        <v>0</v>
      </c>
      <c r="O419">
        <v>0</v>
      </c>
      <c r="P419">
        <v>0</v>
      </c>
      <c r="U419" t="str">
        <f>Receive[[#This Row],[服装]]&amp;Receive[[#This Row],[名前]]&amp;Receive[[#This Row],[レアリティ]]</f>
        <v>ユニフォーム池尻隼人ICONIC</v>
      </c>
    </row>
    <row r="420" spans="1:21" x14ac:dyDescent="0.3">
      <c r="A420">
        <f>VLOOKUP(Receive[[#This Row],[No用]],SetNo[[No.用]:[vlookup 用]],2,FALSE)</f>
        <v>73</v>
      </c>
      <c r="B420">
        <f>IF(A419&lt;&gt;Receive[[#This Row],[No]],1,B419+1)</f>
        <v>1</v>
      </c>
      <c r="C420" t="s">
        <v>216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240</v>
      </c>
      <c r="K420" s="3" t="s">
        <v>119</v>
      </c>
      <c r="L420" s="3" t="s">
        <v>172</v>
      </c>
      <c r="M420">
        <v>26</v>
      </c>
      <c r="N420">
        <v>0</v>
      </c>
      <c r="O420">
        <v>0</v>
      </c>
      <c r="P420">
        <v>0</v>
      </c>
      <c r="U420" t="str">
        <f>Receive[[#This Row],[服装]]&amp;Receive[[#This Row],[名前]]&amp;Receive[[#This Row],[レアリティ]]</f>
        <v>ユニフォーム十和田良樹ICONIC</v>
      </c>
    </row>
    <row r="421" spans="1:21" x14ac:dyDescent="0.3">
      <c r="A421">
        <f>VLOOKUP(Receive[[#This Row],[No用]],SetNo[[No.用]:[vlookup 用]],2,FALSE)</f>
        <v>73</v>
      </c>
      <c r="B421">
        <f>IF(A420&lt;&gt;Receive[[#This Row],[No]],1,B420+1)</f>
        <v>2</v>
      </c>
      <c r="C421" t="s">
        <v>216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240</v>
      </c>
      <c r="K421" s="3" t="s">
        <v>173</v>
      </c>
      <c r="L421" s="3" t="s">
        <v>172</v>
      </c>
      <c r="M421">
        <v>26</v>
      </c>
      <c r="N421">
        <v>0</v>
      </c>
      <c r="O421">
        <v>0</v>
      </c>
      <c r="P421">
        <v>0</v>
      </c>
      <c r="U421" t="str">
        <f>Receive[[#This Row],[服装]]&amp;Receive[[#This Row],[名前]]&amp;Receive[[#This Row],[レアリティ]]</f>
        <v>ユニフォーム十和田良樹ICONIC</v>
      </c>
    </row>
    <row r="422" spans="1:21" x14ac:dyDescent="0.3">
      <c r="A422">
        <f>VLOOKUP(Receive[[#This Row],[No用]],SetNo[[No.用]:[vlookup 用]],2,FALSE)</f>
        <v>73</v>
      </c>
      <c r="B422">
        <f>IF(A421&lt;&gt;Receive[[#This Row],[No]],1,B421+1)</f>
        <v>3</v>
      </c>
      <c r="C422" t="s">
        <v>216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240</v>
      </c>
      <c r="K422" s="3" t="s">
        <v>120</v>
      </c>
      <c r="L422" s="3" t="s">
        <v>172</v>
      </c>
      <c r="M422">
        <v>26</v>
      </c>
      <c r="N422">
        <v>0</v>
      </c>
      <c r="O422">
        <v>0</v>
      </c>
      <c r="P422">
        <v>0</v>
      </c>
      <c r="U422" t="str">
        <f>Receive[[#This Row],[服装]]&amp;Receive[[#This Row],[名前]]&amp;Receive[[#This Row],[レアリティ]]</f>
        <v>ユニフォーム十和田良樹ICONIC</v>
      </c>
    </row>
    <row r="423" spans="1:21" x14ac:dyDescent="0.3">
      <c r="A423">
        <f>VLOOKUP(Receive[[#This Row],[No用]],SetNo[[No.用]:[vlookup 用]],2,FALSE)</f>
        <v>73</v>
      </c>
      <c r="B423">
        <f>IF(A422&lt;&gt;Receive[[#This Row],[No]],1,B422+1)</f>
        <v>4</v>
      </c>
      <c r="C423" t="s">
        <v>216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240</v>
      </c>
      <c r="K423" s="3" t="s">
        <v>174</v>
      </c>
      <c r="L423" s="3" t="s">
        <v>172</v>
      </c>
      <c r="M423">
        <v>26</v>
      </c>
      <c r="N423">
        <v>0</v>
      </c>
      <c r="O423">
        <v>0</v>
      </c>
      <c r="P423">
        <v>0</v>
      </c>
      <c r="U423" t="str">
        <f>Receive[[#This Row],[服装]]&amp;Receive[[#This Row],[名前]]&amp;Receive[[#This Row],[レアリティ]]</f>
        <v>ユニフォーム十和田良樹ICONIC</v>
      </c>
    </row>
    <row r="424" spans="1:21" x14ac:dyDescent="0.3">
      <c r="A424">
        <f>VLOOKUP(Receive[[#This Row],[No用]],SetNo[[No.用]:[vlookup 用]],2,FALSE)</f>
        <v>73</v>
      </c>
      <c r="B424">
        <f>IF(A423&lt;&gt;Receive[[#This Row],[No]],1,B423+1)</f>
        <v>5</v>
      </c>
      <c r="C424" t="s">
        <v>216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240</v>
      </c>
      <c r="K424" s="3" t="s">
        <v>175</v>
      </c>
      <c r="L424" s="3" t="s">
        <v>172</v>
      </c>
      <c r="M424">
        <v>13</v>
      </c>
      <c r="N424">
        <v>0</v>
      </c>
      <c r="O424">
        <v>0</v>
      </c>
      <c r="P424">
        <v>0</v>
      </c>
      <c r="U424" t="str">
        <f>Receive[[#This Row],[服装]]&amp;Receive[[#This Row],[名前]]&amp;Receive[[#This Row],[レアリティ]]</f>
        <v>ユニフォーム十和田良樹ICONIC</v>
      </c>
    </row>
    <row r="425" spans="1:21" x14ac:dyDescent="0.3">
      <c r="A425">
        <f>VLOOKUP(Receive[[#This Row],[No用]],SetNo[[No.用]:[vlookup 用]],2,FALSE)</f>
        <v>74</v>
      </c>
      <c r="B425">
        <f>IF(A424&lt;&gt;Receive[[#This Row],[No]],1,B424+1)</f>
        <v>1</v>
      </c>
      <c r="C425" t="s">
        <v>216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240</v>
      </c>
      <c r="K425" s="3" t="s">
        <v>119</v>
      </c>
      <c r="L425" s="3" t="s">
        <v>172</v>
      </c>
      <c r="M425">
        <v>26</v>
      </c>
      <c r="N425">
        <v>0</v>
      </c>
      <c r="O425">
        <v>0</v>
      </c>
      <c r="P425">
        <v>0</v>
      </c>
      <c r="U425" t="str">
        <f>Receive[[#This Row],[服装]]&amp;Receive[[#This Row],[名前]]&amp;Receive[[#This Row],[レアリティ]]</f>
        <v>ユニフォーム森岳歩ICONIC</v>
      </c>
    </row>
    <row r="426" spans="1:21" x14ac:dyDescent="0.3">
      <c r="A426">
        <f>VLOOKUP(Receive[[#This Row],[No用]],SetNo[[No.用]:[vlookup 用]],2,FALSE)</f>
        <v>74</v>
      </c>
      <c r="B426">
        <f>IF(A425&lt;&gt;Receive[[#This Row],[No]],1,B425+1)</f>
        <v>2</v>
      </c>
      <c r="C426" t="s">
        <v>216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240</v>
      </c>
      <c r="K426" s="3" t="s">
        <v>173</v>
      </c>
      <c r="L426" s="3" t="s">
        <v>172</v>
      </c>
      <c r="M426">
        <v>26</v>
      </c>
      <c r="N426">
        <v>0</v>
      </c>
      <c r="O426">
        <v>0</v>
      </c>
      <c r="P426">
        <v>0</v>
      </c>
      <c r="U426" t="str">
        <f>Receive[[#This Row],[服装]]&amp;Receive[[#This Row],[名前]]&amp;Receive[[#This Row],[レアリティ]]</f>
        <v>ユニフォーム森岳歩ICONIC</v>
      </c>
    </row>
    <row r="427" spans="1:21" x14ac:dyDescent="0.3">
      <c r="A427">
        <f>VLOOKUP(Receive[[#This Row],[No用]],SetNo[[No.用]:[vlookup 用]],2,FALSE)</f>
        <v>74</v>
      </c>
      <c r="B427">
        <f>IF(A426&lt;&gt;Receive[[#This Row],[No]],1,B426+1)</f>
        <v>3</v>
      </c>
      <c r="C427" t="s">
        <v>216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240</v>
      </c>
      <c r="K427" s="3" t="s">
        <v>120</v>
      </c>
      <c r="L427" s="3" t="s">
        <v>172</v>
      </c>
      <c r="M427">
        <v>26</v>
      </c>
      <c r="N427">
        <v>0</v>
      </c>
      <c r="O427">
        <v>0</v>
      </c>
      <c r="P427">
        <v>0</v>
      </c>
      <c r="U427" t="str">
        <f>Receive[[#This Row],[服装]]&amp;Receive[[#This Row],[名前]]&amp;Receive[[#This Row],[レアリティ]]</f>
        <v>ユニフォーム森岳歩ICONIC</v>
      </c>
    </row>
    <row r="428" spans="1:21" x14ac:dyDescent="0.3">
      <c r="A428">
        <f>VLOOKUP(Receive[[#This Row],[No用]],SetNo[[No.用]:[vlookup 用]],2,FALSE)</f>
        <v>74</v>
      </c>
      <c r="B428">
        <f>IF(A427&lt;&gt;Receive[[#This Row],[No]],1,B427+1)</f>
        <v>4</v>
      </c>
      <c r="C428" t="s">
        <v>216</v>
      </c>
      <c r="D428" t="s">
        <v>65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240</v>
      </c>
      <c r="K428" s="3" t="s">
        <v>174</v>
      </c>
      <c r="L428" s="3" t="s">
        <v>172</v>
      </c>
      <c r="M428">
        <v>26</v>
      </c>
      <c r="N428">
        <v>0</v>
      </c>
      <c r="O428">
        <v>0</v>
      </c>
      <c r="P428">
        <v>0</v>
      </c>
      <c r="U428" t="str">
        <f>Receive[[#This Row],[服装]]&amp;Receive[[#This Row],[名前]]&amp;Receive[[#This Row],[レアリティ]]</f>
        <v>ユニフォーム森岳歩ICONIC</v>
      </c>
    </row>
    <row r="429" spans="1:21" x14ac:dyDescent="0.3">
      <c r="A429">
        <f>VLOOKUP(Receive[[#This Row],[No用]],SetNo[[No.用]:[vlookup 用]],2,FALSE)</f>
        <v>74</v>
      </c>
      <c r="B429">
        <f>IF(A428&lt;&gt;Receive[[#This Row],[No]],1,B428+1)</f>
        <v>5</v>
      </c>
      <c r="C429" t="s">
        <v>216</v>
      </c>
      <c r="D429" t="s">
        <v>65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240</v>
      </c>
      <c r="K429" s="3" t="s">
        <v>175</v>
      </c>
      <c r="L429" s="3" t="s">
        <v>172</v>
      </c>
      <c r="M429">
        <v>13</v>
      </c>
      <c r="N429">
        <v>0</v>
      </c>
      <c r="O429">
        <v>0</v>
      </c>
      <c r="P429">
        <v>0</v>
      </c>
      <c r="U429" t="str">
        <f>Receive[[#This Row],[服装]]&amp;Receive[[#This Row],[名前]]&amp;Receive[[#This Row],[レアリティ]]</f>
        <v>ユニフォーム森岳歩ICONIC</v>
      </c>
    </row>
    <row r="430" spans="1:21" x14ac:dyDescent="0.3">
      <c r="A430">
        <f>VLOOKUP(Receive[[#This Row],[No用]],SetNo[[No.用]:[vlookup 用]],2,FALSE)</f>
        <v>75</v>
      </c>
      <c r="B430">
        <f>IF(A429&lt;&gt;Receive[[#This Row],[No]],1,B429+1)</f>
        <v>1</v>
      </c>
      <c r="C430" t="s">
        <v>216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240</v>
      </c>
      <c r="K430" s="3" t="s">
        <v>119</v>
      </c>
      <c r="L430" s="3" t="s">
        <v>172</v>
      </c>
      <c r="M430">
        <v>26</v>
      </c>
      <c r="N430">
        <v>0</v>
      </c>
      <c r="O430">
        <v>0</v>
      </c>
      <c r="P430">
        <v>0</v>
      </c>
      <c r="U430" t="str">
        <f>Receive[[#This Row],[服装]]&amp;Receive[[#This Row],[名前]]&amp;Receive[[#This Row],[レアリティ]]</f>
        <v>ユニフォーム唐松拓巳ICONIC</v>
      </c>
    </row>
    <row r="431" spans="1:21" x14ac:dyDescent="0.3">
      <c r="A431">
        <f>VLOOKUP(Receive[[#This Row],[No用]],SetNo[[No.用]:[vlookup 用]],2,FALSE)</f>
        <v>75</v>
      </c>
      <c r="B431">
        <f>IF(A430&lt;&gt;Receive[[#This Row],[No]],1,B430+1)</f>
        <v>2</v>
      </c>
      <c r="C431" t="s">
        <v>216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240</v>
      </c>
      <c r="K431" s="3" t="s">
        <v>173</v>
      </c>
      <c r="L431" s="3" t="s">
        <v>172</v>
      </c>
      <c r="M431">
        <v>26</v>
      </c>
      <c r="N431">
        <v>0</v>
      </c>
      <c r="O431">
        <v>0</v>
      </c>
      <c r="P431">
        <v>0</v>
      </c>
      <c r="U431" t="str">
        <f>Receive[[#This Row],[服装]]&amp;Receive[[#This Row],[名前]]&amp;Receive[[#This Row],[レアリティ]]</f>
        <v>ユニフォーム唐松拓巳ICONIC</v>
      </c>
    </row>
    <row r="432" spans="1:21" x14ac:dyDescent="0.3">
      <c r="A432">
        <f>VLOOKUP(Receive[[#This Row],[No用]],SetNo[[No.用]:[vlookup 用]],2,FALSE)</f>
        <v>75</v>
      </c>
      <c r="B432">
        <f>IF(A431&lt;&gt;Receive[[#This Row],[No]],1,B431+1)</f>
        <v>3</v>
      </c>
      <c r="C432" t="s">
        <v>216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240</v>
      </c>
      <c r="K432" s="3" t="s">
        <v>120</v>
      </c>
      <c r="L432" s="3" t="s">
        <v>172</v>
      </c>
      <c r="M432">
        <v>26</v>
      </c>
      <c r="N432">
        <v>0</v>
      </c>
      <c r="O432">
        <v>0</v>
      </c>
      <c r="P432">
        <v>0</v>
      </c>
      <c r="U432" t="str">
        <f>Receive[[#This Row],[服装]]&amp;Receive[[#This Row],[名前]]&amp;Receive[[#This Row],[レアリティ]]</f>
        <v>ユニフォーム唐松拓巳ICONIC</v>
      </c>
    </row>
    <row r="433" spans="1:21" x14ac:dyDescent="0.3">
      <c r="A433">
        <f>VLOOKUP(Receive[[#This Row],[No用]],SetNo[[No.用]:[vlookup 用]],2,FALSE)</f>
        <v>75</v>
      </c>
      <c r="B433">
        <f>IF(A432&lt;&gt;Receive[[#This Row],[No]],1,B432+1)</f>
        <v>4</v>
      </c>
      <c r="C433" t="s">
        <v>216</v>
      </c>
      <c r="D433" t="s">
        <v>66</v>
      </c>
      <c r="E433" t="s">
        <v>24</v>
      </c>
      <c r="F433" t="s">
        <v>25</v>
      </c>
      <c r="G433" t="s">
        <v>64</v>
      </c>
      <c r="H433" t="s">
        <v>71</v>
      </c>
      <c r="I433">
        <v>1</v>
      </c>
      <c r="J433" t="s">
        <v>240</v>
      </c>
      <c r="K433" s="3" t="s">
        <v>174</v>
      </c>
      <c r="L433" s="3" t="s">
        <v>172</v>
      </c>
      <c r="M433">
        <v>26</v>
      </c>
      <c r="N433">
        <v>0</v>
      </c>
      <c r="O433">
        <v>0</v>
      </c>
      <c r="P433">
        <v>0</v>
      </c>
      <c r="U433" t="str">
        <f>Receive[[#This Row],[服装]]&amp;Receive[[#This Row],[名前]]&amp;Receive[[#This Row],[レアリティ]]</f>
        <v>ユニフォーム唐松拓巳ICONIC</v>
      </c>
    </row>
    <row r="434" spans="1:21" x14ac:dyDescent="0.3">
      <c r="A434">
        <f>VLOOKUP(Receive[[#This Row],[No用]],SetNo[[No.用]:[vlookup 用]],2,FALSE)</f>
        <v>75</v>
      </c>
      <c r="B434">
        <f>IF(A433&lt;&gt;Receive[[#This Row],[No]],1,B433+1)</f>
        <v>5</v>
      </c>
      <c r="C434" t="s">
        <v>216</v>
      </c>
      <c r="D434" t="s">
        <v>66</v>
      </c>
      <c r="E434" t="s">
        <v>24</v>
      </c>
      <c r="F434" t="s">
        <v>25</v>
      </c>
      <c r="G434" t="s">
        <v>64</v>
      </c>
      <c r="H434" t="s">
        <v>71</v>
      </c>
      <c r="I434">
        <v>1</v>
      </c>
      <c r="J434" t="s">
        <v>240</v>
      </c>
      <c r="K434" s="3" t="s">
        <v>175</v>
      </c>
      <c r="L434" s="3" t="s">
        <v>172</v>
      </c>
      <c r="M434">
        <v>13</v>
      </c>
      <c r="N434">
        <v>0</v>
      </c>
      <c r="O434">
        <v>0</v>
      </c>
      <c r="P434">
        <v>0</v>
      </c>
      <c r="U434" t="str">
        <f>Receive[[#This Row],[服装]]&amp;Receive[[#This Row],[名前]]&amp;Receive[[#This Row],[レアリティ]]</f>
        <v>ユニフォーム唐松拓巳ICONIC</v>
      </c>
    </row>
    <row r="435" spans="1:21" x14ac:dyDescent="0.3">
      <c r="A435">
        <f>VLOOKUP(Receive[[#This Row],[No用]],SetNo[[No.用]:[vlookup 用]],2,FALSE)</f>
        <v>76</v>
      </c>
      <c r="B435">
        <f>IF(A434&lt;&gt;Receive[[#This Row],[No]],1,B434+1)</f>
        <v>1</v>
      </c>
      <c r="C435" t="s">
        <v>216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240</v>
      </c>
      <c r="K435" s="3" t="s">
        <v>119</v>
      </c>
      <c r="L435" s="3" t="s">
        <v>172</v>
      </c>
      <c r="M435">
        <v>26</v>
      </c>
      <c r="N435">
        <v>0</v>
      </c>
      <c r="O435">
        <v>0</v>
      </c>
      <c r="P435">
        <v>0</v>
      </c>
      <c r="U435" t="str">
        <f>Receive[[#This Row],[服装]]&amp;Receive[[#This Row],[名前]]&amp;Receive[[#This Row],[レアリティ]]</f>
        <v>ユニフォーム田沢裕樹ICONIC</v>
      </c>
    </row>
    <row r="436" spans="1:21" x14ac:dyDescent="0.3">
      <c r="A436">
        <f>VLOOKUP(Receive[[#This Row],[No用]],SetNo[[No.用]:[vlookup 用]],2,FALSE)</f>
        <v>76</v>
      </c>
      <c r="B436">
        <f>IF(A435&lt;&gt;Receive[[#This Row],[No]],1,B435+1)</f>
        <v>2</v>
      </c>
      <c r="C436" t="s">
        <v>216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240</v>
      </c>
      <c r="K436" s="3" t="s">
        <v>173</v>
      </c>
      <c r="L436" s="3" t="s">
        <v>172</v>
      </c>
      <c r="M436">
        <v>26</v>
      </c>
      <c r="N436">
        <v>0</v>
      </c>
      <c r="O436">
        <v>0</v>
      </c>
      <c r="P436">
        <v>0</v>
      </c>
      <c r="U436" t="str">
        <f>Receive[[#This Row],[服装]]&amp;Receive[[#This Row],[名前]]&amp;Receive[[#This Row],[レアリティ]]</f>
        <v>ユニフォーム田沢裕樹ICONIC</v>
      </c>
    </row>
    <row r="437" spans="1:21" x14ac:dyDescent="0.3">
      <c r="A437">
        <f>VLOOKUP(Receive[[#This Row],[No用]],SetNo[[No.用]:[vlookup 用]],2,FALSE)</f>
        <v>76</v>
      </c>
      <c r="B437">
        <f>IF(A436&lt;&gt;Receive[[#This Row],[No]],1,B436+1)</f>
        <v>3</v>
      </c>
      <c r="C437" t="s">
        <v>216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240</v>
      </c>
      <c r="K437" s="3" t="s">
        <v>120</v>
      </c>
      <c r="L437" s="3" t="s">
        <v>172</v>
      </c>
      <c r="M437">
        <v>26</v>
      </c>
      <c r="N437">
        <v>0</v>
      </c>
      <c r="O437">
        <v>0</v>
      </c>
      <c r="P437">
        <v>0</v>
      </c>
      <c r="U437" t="str">
        <f>Receive[[#This Row],[服装]]&amp;Receive[[#This Row],[名前]]&amp;Receive[[#This Row],[レアリティ]]</f>
        <v>ユニフォーム田沢裕樹ICONIC</v>
      </c>
    </row>
    <row r="438" spans="1:21" x14ac:dyDescent="0.3">
      <c r="A438">
        <f>VLOOKUP(Receive[[#This Row],[No用]],SetNo[[No.用]:[vlookup 用]],2,FALSE)</f>
        <v>76</v>
      </c>
      <c r="B438">
        <f>IF(A437&lt;&gt;Receive[[#This Row],[No]],1,B437+1)</f>
        <v>4</v>
      </c>
      <c r="C438" t="s">
        <v>216</v>
      </c>
      <c r="D438" t="s">
        <v>67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240</v>
      </c>
      <c r="K438" s="3" t="s">
        <v>174</v>
      </c>
      <c r="L438" s="3" t="s">
        <v>172</v>
      </c>
      <c r="M438">
        <v>26</v>
      </c>
      <c r="N438">
        <v>0</v>
      </c>
      <c r="O438">
        <v>0</v>
      </c>
      <c r="P438">
        <v>0</v>
      </c>
      <c r="U438" t="str">
        <f>Receive[[#This Row],[服装]]&amp;Receive[[#This Row],[名前]]&amp;Receive[[#This Row],[レアリティ]]</f>
        <v>ユニフォーム田沢裕樹ICONIC</v>
      </c>
    </row>
    <row r="439" spans="1:21" x14ac:dyDescent="0.3">
      <c r="A439">
        <f>VLOOKUP(Receive[[#This Row],[No用]],SetNo[[No.用]:[vlookup 用]],2,FALSE)</f>
        <v>76</v>
      </c>
      <c r="B439">
        <f>IF(A438&lt;&gt;Receive[[#This Row],[No]],1,B438+1)</f>
        <v>5</v>
      </c>
      <c r="C439" t="s">
        <v>216</v>
      </c>
      <c r="D439" t="s">
        <v>67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240</v>
      </c>
      <c r="K439" s="3" t="s">
        <v>175</v>
      </c>
      <c r="L439" s="3" t="s">
        <v>172</v>
      </c>
      <c r="M439">
        <v>13</v>
      </c>
      <c r="N439">
        <v>0</v>
      </c>
      <c r="O439">
        <v>0</v>
      </c>
      <c r="P439">
        <v>0</v>
      </c>
      <c r="U439" t="str">
        <f>Receive[[#This Row],[服装]]&amp;Receive[[#This Row],[名前]]&amp;Receive[[#This Row],[レアリティ]]</f>
        <v>ユニフォーム田沢裕樹ICONIC</v>
      </c>
    </row>
    <row r="440" spans="1:21" x14ac:dyDescent="0.3">
      <c r="A440">
        <f>VLOOKUP(Receive[[#This Row],[No用]],SetNo[[No.用]:[vlookup 用]],2,FALSE)</f>
        <v>77</v>
      </c>
      <c r="B440">
        <f>IF(A439&lt;&gt;Receive[[#This Row],[No]],1,B439+1)</f>
        <v>1</v>
      </c>
      <c r="C440" t="s">
        <v>216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240</v>
      </c>
      <c r="K440" s="3" t="s">
        <v>119</v>
      </c>
      <c r="L440" s="3" t="s">
        <v>172</v>
      </c>
      <c r="M440">
        <v>27</v>
      </c>
      <c r="N440">
        <v>0</v>
      </c>
      <c r="O440">
        <v>0</v>
      </c>
      <c r="P440">
        <v>0</v>
      </c>
      <c r="U440" t="str">
        <f>Receive[[#This Row],[服装]]&amp;Receive[[#This Row],[名前]]&amp;Receive[[#This Row],[レアリティ]]</f>
        <v>ユニフォーム子安颯真ICONIC</v>
      </c>
    </row>
    <row r="441" spans="1:21" x14ac:dyDescent="0.3">
      <c r="A441">
        <f>VLOOKUP(Receive[[#This Row],[No用]],SetNo[[No.用]:[vlookup 用]],2,FALSE)</f>
        <v>77</v>
      </c>
      <c r="B441">
        <f>IF(A440&lt;&gt;Receive[[#This Row],[No]],1,B440+1)</f>
        <v>2</v>
      </c>
      <c r="C441" t="s">
        <v>216</v>
      </c>
      <c r="D441" t="s">
        <v>68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240</v>
      </c>
      <c r="K441" s="3" t="s">
        <v>173</v>
      </c>
      <c r="L441" s="3" t="s">
        <v>172</v>
      </c>
      <c r="M441">
        <v>27</v>
      </c>
      <c r="N441">
        <v>0</v>
      </c>
      <c r="O441">
        <v>0</v>
      </c>
      <c r="P441">
        <v>0</v>
      </c>
      <c r="U441" t="str">
        <f>Receive[[#This Row],[服装]]&amp;Receive[[#This Row],[名前]]&amp;Receive[[#This Row],[レアリティ]]</f>
        <v>ユニフォーム子安颯真ICONIC</v>
      </c>
    </row>
    <row r="442" spans="1:21" x14ac:dyDescent="0.3">
      <c r="A442">
        <f>VLOOKUP(Receive[[#This Row],[No用]],SetNo[[No.用]:[vlookup 用]],2,FALSE)</f>
        <v>77</v>
      </c>
      <c r="B442">
        <f>IF(A441&lt;&gt;Receive[[#This Row],[No]],1,B441+1)</f>
        <v>3</v>
      </c>
      <c r="C442" t="s">
        <v>216</v>
      </c>
      <c r="D442" t="s">
        <v>68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240</v>
      </c>
      <c r="K442" s="3" t="s">
        <v>120</v>
      </c>
      <c r="L442" s="3" t="s">
        <v>172</v>
      </c>
      <c r="M442">
        <v>27</v>
      </c>
      <c r="N442">
        <v>0</v>
      </c>
      <c r="O442">
        <v>0</v>
      </c>
      <c r="P442">
        <v>0</v>
      </c>
      <c r="U442" t="str">
        <f>Receive[[#This Row],[服装]]&amp;Receive[[#This Row],[名前]]&amp;Receive[[#This Row],[レアリティ]]</f>
        <v>ユニフォーム子安颯真ICONIC</v>
      </c>
    </row>
    <row r="443" spans="1:21" x14ac:dyDescent="0.3">
      <c r="A443">
        <f>VLOOKUP(Receive[[#This Row],[No用]],SetNo[[No.用]:[vlookup 用]],2,FALSE)</f>
        <v>77</v>
      </c>
      <c r="B443">
        <f>IF(A442&lt;&gt;Receive[[#This Row],[No]],1,B442+1)</f>
        <v>4</v>
      </c>
      <c r="C443" t="s">
        <v>216</v>
      </c>
      <c r="D443" t="s">
        <v>68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240</v>
      </c>
      <c r="K443" s="3" t="s">
        <v>174</v>
      </c>
      <c r="L443" s="3" t="s">
        <v>172</v>
      </c>
      <c r="M443">
        <v>27</v>
      </c>
      <c r="N443">
        <v>0</v>
      </c>
      <c r="O443">
        <v>0</v>
      </c>
      <c r="P443">
        <v>0</v>
      </c>
      <c r="U443" t="str">
        <f>Receive[[#This Row],[服装]]&amp;Receive[[#This Row],[名前]]&amp;Receive[[#This Row],[レアリティ]]</f>
        <v>ユニフォーム子安颯真ICONIC</v>
      </c>
    </row>
    <row r="444" spans="1:21" x14ac:dyDescent="0.3">
      <c r="A444">
        <f>VLOOKUP(Receive[[#This Row],[No用]],SetNo[[No.用]:[vlookup 用]],2,FALSE)</f>
        <v>77</v>
      </c>
      <c r="B444">
        <f>IF(A443&lt;&gt;Receive[[#This Row],[No]],1,B443+1)</f>
        <v>5</v>
      </c>
      <c r="C444" t="s">
        <v>216</v>
      </c>
      <c r="D444" t="s">
        <v>68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240</v>
      </c>
      <c r="K444" s="3" t="s">
        <v>175</v>
      </c>
      <c r="L444" s="3" t="s">
        <v>172</v>
      </c>
      <c r="M444">
        <v>14</v>
      </c>
      <c r="N444">
        <v>0</v>
      </c>
      <c r="O444">
        <v>0</v>
      </c>
      <c r="P444">
        <v>0</v>
      </c>
      <c r="U444" t="str">
        <f>Receive[[#This Row],[服装]]&amp;Receive[[#This Row],[名前]]&amp;Receive[[#This Row],[レアリティ]]</f>
        <v>ユニフォーム子安颯真ICONIC</v>
      </c>
    </row>
    <row r="445" spans="1:21" x14ac:dyDescent="0.3">
      <c r="A445">
        <f>VLOOKUP(Receive[[#This Row],[No用]],SetNo[[No.用]:[vlookup 用]],2,FALSE)</f>
        <v>78</v>
      </c>
      <c r="B445">
        <f>IF(A444&lt;&gt;Receive[[#This Row],[No]],1,B444+1)</f>
        <v>1</v>
      </c>
      <c r="C445" t="s">
        <v>216</v>
      </c>
      <c r="D445" t="s">
        <v>69</v>
      </c>
      <c r="E445" t="s">
        <v>28</v>
      </c>
      <c r="F445" t="s">
        <v>21</v>
      </c>
      <c r="G445" t="s">
        <v>64</v>
      </c>
      <c r="H445" t="s">
        <v>71</v>
      </c>
      <c r="I445">
        <v>1</v>
      </c>
      <c r="J445" t="s">
        <v>240</v>
      </c>
      <c r="K445" s="3" t="s">
        <v>119</v>
      </c>
      <c r="L445" s="3" t="s">
        <v>188</v>
      </c>
      <c r="M445">
        <v>31</v>
      </c>
      <c r="N445">
        <v>0</v>
      </c>
      <c r="O445">
        <v>0</v>
      </c>
      <c r="P445">
        <v>0</v>
      </c>
      <c r="U445" t="str">
        <f>Receive[[#This Row],[服装]]&amp;Receive[[#This Row],[名前]]&amp;Receive[[#This Row],[レアリティ]]</f>
        <v>ユニフォーム横手駿ICONIC</v>
      </c>
    </row>
    <row r="446" spans="1:21" x14ac:dyDescent="0.3">
      <c r="A446">
        <f>VLOOKUP(Receive[[#This Row],[No用]],SetNo[[No.用]:[vlookup 用]],2,FALSE)</f>
        <v>78</v>
      </c>
      <c r="B446">
        <f>IF(A445&lt;&gt;Receive[[#This Row],[No]],1,B445+1)</f>
        <v>2</v>
      </c>
      <c r="C446" t="s">
        <v>216</v>
      </c>
      <c r="D446" t="s">
        <v>69</v>
      </c>
      <c r="E446" t="s">
        <v>28</v>
      </c>
      <c r="F446" t="s">
        <v>21</v>
      </c>
      <c r="G446" t="s">
        <v>64</v>
      </c>
      <c r="H446" t="s">
        <v>71</v>
      </c>
      <c r="I446">
        <v>1</v>
      </c>
      <c r="J446" t="s">
        <v>240</v>
      </c>
      <c r="K446" s="3" t="s">
        <v>205</v>
      </c>
      <c r="L446" s="3" t="s">
        <v>188</v>
      </c>
      <c r="M446">
        <v>36</v>
      </c>
      <c r="N446">
        <v>0</v>
      </c>
      <c r="O446">
        <v>0</v>
      </c>
      <c r="P446">
        <v>0</v>
      </c>
      <c r="U446" t="str">
        <f>Receive[[#This Row],[服装]]&amp;Receive[[#This Row],[名前]]&amp;Receive[[#This Row],[レアリティ]]</f>
        <v>ユニフォーム横手駿ICONIC</v>
      </c>
    </row>
    <row r="447" spans="1:21" x14ac:dyDescent="0.3">
      <c r="A447">
        <f>VLOOKUP(Receive[[#This Row],[No用]],SetNo[[No.用]:[vlookup 用]],2,FALSE)</f>
        <v>78</v>
      </c>
      <c r="B447">
        <f>IF(A446&lt;&gt;Receive[[#This Row],[No]],1,B446+1)</f>
        <v>3</v>
      </c>
      <c r="C447" t="s">
        <v>216</v>
      </c>
      <c r="D447" t="s">
        <v>69</v>
      </c>
      <c r="E447" t="s">
        <v>28</v>
      </c>
      <c r="F447" t="s">
        <v>21</v>
      </c>
      <c r="G447" t="s">
        <v>64</v>
      </c>
      <c r="H447" t="s">
        <v>71</v>
      </c>
      <c r="I447">
        <v>1</v>
      </c>
      <c r="J447" t="s">
        <v>240</v>
      </c>
      <c r="K447" s="3" t="s">
        <v>173</v>
      </c>
      <c r="L447" s="3" t="s">
        <v>172</v>
      </c>
      <c r="M447">
        <v>31</v>
      </c>
      <c r="N447">
        <v>0</v>
      </c>
      <c r="O447">
        <v>0</v>
      </c>
      <c r="P447">
        <v>0</v>
      </c>
      <c r="U447" t="str">
        <f>Receive[[#This Row],[服装]]&amp;Receive[[#This Row],[名前]]&amp;Receive[[#This Row],[レアリティ]]</f>
        <v>ユニフォーム横手駿ICONIC</v>
      </c>
    </row>
    <row r="448" spans="1:21" x14ac:dyDescent="0.3">
      <c r="A448">
        <f>VLOOKUP(Receive[[#This Row],[No用]],SetNo[[No.用]:[vlookup 用]],2,FALSE)</f>
        <v>78</v>
      </c>
      <c r="B448">
        <f>IF(A447&lt;&gt;Receive[[#This Row],[No]],1,B447+1)</f>
        <v>4</v>
      </c>
      <c r="C448" t="s">
        <v>216</v>
      </c>
      <c r="D448" t="s">
        <v>69</v>
      </c>
      <c r="E448" t="s">
        <v>28</v>
      </c>
      <c r="F448" t="s">
        <v>21</v>
      </c>
      <c r="G448" t="s">
        <v>64</v>
      </c>
      <c r="H448" t="s">
        <v>71</v>
      </c>
      <c r="I448">
        <v>1</v>
      </c>
      <c r="J448" t="s">
        <v>240</v>
      </c>
      <c r="K448" s="3" t="s">
        <v>242</v>
      </c>
      <c r="L448" s="3" t="s">
        <v>172</v>
      </c>
      <c r="M448">
        <v>31</v>
      </c>
      <c r="N448">
        <v>0</v>
      </c>
      <c r="O448">
        <v>0</v>
      </c>
      <c r="P448">
        <v>0</v>
      </c>
      <c r="U448" t="str">
        <f>Receive[[#This Row],[服装]]&amp;Receive[[#This Row],[名前]]&amp;Receive[[#This Row],[レアリティ]]</f>
        <v>ユニフォーム横手駿ICONIC</v>
      </c>
    </row>
    <row r="449" spans="1:21" x14ac:dyDescent="0.3">
      <c r="A449">
        <f>VLOOKUP(Receive[[#This Row],[No用]],SetNo[[No.用]:[vlookup 用]],2,FALSE)</f>
        <v>78</v>
      </c>
      <c r="B449">
        <f>IF(A448&lt;&gt;Receive[[#This Row],[No]],1,B448+1)</f>
        <v>5</v>
      </c>
      <c r="C449" t="s">
        <v>216</v>
      </c>
      <c r="D449" t="s">
        <v>69</v>
      </c>
      <c r="E449" t="s">
        <v>28</v>
      </c>
      <c r="F449" t="s">
        <v>21</v>
      </c>
      <c r="G449" t="s">
        <v>64</v>
      </c>
      <c r="H449" t="s">
        <v>71</v>
      </c>
      <c r="I449">
        <v>1</v>
      </c>
      <c r="J449" t="s">
        <v>240</v>
      </c>
      <c r="K449" s="3" t="s">
        <v>120</v>
      </c>
      <c r="L449" s="3" t="s">
        <v>188</v>
      </c>
      <c r="M449">
        <v>31</v>
      </c>
      <c r="N449">
        <v>0</v>
      </c>
      <c r="O449">
        <v>0</v>
      </c>
      <c r="P449">
        <v>0</v>
      </c>
      <c r="U449" t="str">
        <f>Receive[[#This Row],[服装]]&amp;Receive[[#This Row],[名前]]&amp;Receive[[#This Row],[レアリティ]]</f>
        <v>ユニフォーム横手駿ICONIC</v>
      </c>
    </row>
    <row r="450" spans="1:21" x14ac:dyDescent="0.3">
      <c r="A450">
        <f>VLOOKUP(Receive[[#This Row],[No用]],SetNo[[No.用]:[vlookup 用]],2,FALSE)</f>
        <v>78</v>
      </c>
      <c r="B450">
        <f>IF(A449&lt;&gt;Receive[[#This Row],[No]],1,B449+1)</f>
        <v>6</v>
      </c>
      <c r="C450" t="s">
        <v>216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240</v>
      </c>
      <c r="K450" s="3" t="s">
        <v>174</v>
      </c>
      <c r="L450" s="3" t="s">
        <v>172</v>
      </c>
      <c r="M450">
        <v>31</v>
      </c>
      <c r="N450">
        <v>0</v>
      </c>
      <c r="O450">
        <v>0</v>
      </c>
      <c r="P450">
        <v>0</v>
      </c>
      <c r="U450" t="str">
        <f>Receive[[#This Row],[服装]]&amp;Receive[[#This Row],[名前]]&amp;Receive[[#This Row],[レアリティ]]</f>
        <v>ユニフォーム横手駿ICONIC</v>
      </c>
    </row>
    <row r="451" spans="1:21" x14ac:dyDescent="0.3">
      <c r="A451">
        <f>VLOOKUP(Receive[[#This Row],[No用]],SetNo[[No.用]:[vlookup 用]],2,FALSE)</f>
        <v>78</v>
      </c>
      <c r="B451">
        <f>IF(A450&lt;&gt;Receive[[#This Row],[No]],1,B450+1)</f>
        <v>7</v>
      </c>
      <c r="C451" t="s">
        <v>216</v>
      </c>
      <c r="D451" t="s">
        <v>69</v>
      </c>
      <c r="E451" t="s">
        <v>28</v>
      </c>
      <c r="F451" t="s">
        <v>21</v>
      </c>
      <c r="G451" t="s">
        <v>64</v>
      </c>
      <c r="H451" t="s">
        <v>71</v>
      </c>
      <c r="I451">
        <v>1</v>
      </c>
      <c r="J451" t="s">
        <v>240</v>
      </c>
      <c r="K451" s="3" t="s">
        <v>175</v>
      </c>
      <c r="L451" s="3" t="s">
        <v>172</v>
      </c>
      <c r="M451">
        <v>31</v>
      </c>
      <c r="N451">
        <v>0</v>
      </c>
      <c r="O451">
        <v>0</v>
      </c>
      <c r="P451">
        <v>0</v>
      </c>
      <c r="U451" t="str">
        <f>Receive[[#This Row],[服装]]&amp;Receive[[#This Row],[名前]]&amp;Receive[[#This Row],[レアリティ]]</f>
        <v>ユニフォーム横手駿ICONIC</v>
      </c>
    </row>
    <row r="452" spans="1:21" x14ac:dyDescent="0.3">
      <c r="A452">
        <f>VLOOKUP(Receive[[#This Row],[No用]],SetNo[[No.用]:[vlookup 用]],2,FALSE)</f>
        <v>78</v>
      </c>
      <c r="B452">
        <f>IF(A451&lt;&gt;Receive[[#This Row],[No]],1,B451+1)</f>
        <v>8</v>
      </c>
      <c r="C452" t="s">
        <v>216</v>
      </c>
      <c r="D452" t="s">
        <v>69</v>
      </c>
      <c r="E452" t="s">
        <v>28</v>
      </c>
      <c r="F452" t="s">
        <v>21</v>
      </c>
      <c r="G452" t="s">
        <v>64</v>
      </c>
      <c r="H452" t="s">
        <v>71</v>
      </c>
      <c r="I452">
        <v>1</v>
      </c>
      <c r="J452" t="s">
        <v>240</v>
      </c>
      <c r="K452" s="3" t="s">
        <v>193</v>
      </c>
      <c r="L452" s="3" t="s">
        <v>236</v>
      </c>
      <c r="M452">
        <v>45</v>
      </c>
      <c r="N452">
        <v>0</v>
      </c>
      <c r="O452">
        <v>55</v>
      </c>
      <c r="P452">
        <v>0</v>
      </c>
      <c r="U452" t="str">
        <f>Receive[[#This Row],[服装]]&amp;Receive[[#This Row],[名前]]&amp;Receive[[#This Row],[レアリティ]]</f>
        <v>ユニフォーム横手駿ICONIC</v>
      </c>
    </row>
    <row r="453" spans="1:21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216</v>
      </c>
      <c r="D453" t="s">
        <v>70</v>
      </c>
      <c r="E453" t="s">
        <v>28</v>
      </c>
      <c r="F453" t="s">
        <v>31</v>
      </c>
      <c r="G453" t="s">
        <v>64</v>
      </c>
      <c r="H453" t="s">
        <v>71</v>
      </c>
      <c r="I453">
        <v>1</v>
      </c>
      <c r="J453" t="s">
        <v>240</v>
      </c>
      <c r="K453" s="3" t="s">
        <v>119</v>
      </c>
      <c r="L453" s="3" t="s">
        <v>172</v>
      </c>
      <c r="M453">
        <v>28</v>
      </c>
      <c r="N453">
        <v>0</v>
      </c>
      <c r="O453">
        <v>0</v>
      </c>
      <c r="P453">
        <v>0</v>
      </c>
      <c r="U453" t="str">
        <f>Receive[[#This Row],[服装]]&amp;Receive[[#This Row],[名前]]&amp;Receive[[#This Row],[レアリティ]]</f>
        <v>ユニフォーム夏瀬伊吹ICONIC</v>
      </c>
    </row>
    <row r="454" spans="1:21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216</v>
      </c>
      <c r="D454" t="s">
        <v>70</v>
      </c>
      <c r="E454" t="s">
        <v>28</v>
      </c>
      <c r="F454" t="s">
        <v>31</v>
      </c>
      <c r="G454" t="s">
        <v>64</v>
      </c>
      <c r="H454" t="s">
        <v>71</v>
      </c>
      <c r="I454">
        <v>1</v>
      </c>
      <c r="J454" t="s">
        <v>240</v>
      </c>
      <c r="K454" s="3" t="s">
        <v>173</v>
      </c>
      <c r="L454" s="3" t="s">
        <v>172</v>
      </c>
      <c r="M454">
        <v>28</v>
      </c>
      <c r="N454">
        <v>0</v>
      </c>
      <c r="O454">
        <v>0</v>
      </c>
      <c r="P454">
        <v>0</v>
      </c>
      <c r="U454" t="str">
        <f>Receive[[#This Row],[服装]]&amp;Receive[[#This Row],[名前]]&amp;Receive[[#This Row],[レアリティ]]</f>
        <v>ユニフォーム夏瀬伊吹ICONIC</v>
      </c>
    </row>
    <row r="455" spans="1:21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216</v>
      </c>
      <c r="D455" t="s">
        <v>70</v>
      </c>
      <c r="E455" t="s">
        <v>28</v>
      </c>
      <c r="F455" t="s">
        <v>31</v>
      </c>
      <c r="G455" t="s">
        <v>64</v>
      </c>
      <c r="H455" t="s">
        <v>71</v>
      </c>
      <c r="I455">
        <v>1</v>
      </c>
      <c r="J455" t="s">
        <v>240</v>
      </c>
      <c r="K455" s="3" t="s">
        <v>120</v>
      </c>
      <c r="L455" s="3" t="s">
        <v>172</v>
      </c>
      <c r="M455">
        <v>28</v>
      </c>
      <c r="N455">
        <v>0</v>
      </c>
      <c r="O455">
        <v>0</v>
      </c>
      <c r="P455">
        <v>0</v>
      </c>
      <c r="U455" t="str">
        <f>Receive[[#This Row],[服装]]&amp;Receive[[#This Row],[名前]]&amp;Receive[[#This Row],[レアリティ]]</f>
        <v>ユニフォーム夏瀬伊吹ICONIC</v>
      </c>
    </row>
    <row r="456" spans="1:21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216</v>
      </c>
      <c r="D456" t="s">
        <v>70</v>
      </c>
      <c r="E456" t="s">
        <v>28</v>
      </c>
      <c r="F456" t="s">
        <v>31</v>
      </c>
      <c r="G456" t="s">
        <v>64</v>
      </c>
      <c r="H456" t="s">
        <v>71</v>
      </c>
      <c r="I456">
        <v>1</v>
      </c>
      <c r="J456" t="s">
        <v>240</v>
      </c>
      <c r="K456" s="3" t="s">
        <v>174</v>
      </c>
      <c r="L456" s="3" t="s">
        <v>172</v>
      </c>
      <c r="M456">
        <v>28</v>
      </c>
      <c r="N456">
        <v>0</v>
      </c>
      <c r="O456">
        <v>0</v>
      </c>
      <c r="P456">
        <v>0</v>
      </c>
      <c r="U456" t="str">
        <f>Receive[[#This Row],[服装]]&amp;Receive[[#This Row],[名前]]&amp;Receive[[#This Row],[レアリティ]]</f>
        <v>ユニフォーム夏瀬伊吹ICONIC</v>
      </c>
    </row>
    <row r="457" spans="1:21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216</v>
      </c>
      <c r="D457" t="s">
        <v>70</v>
      </c>
      <c r="E457" t="s">
        <v>28</v>
      </c>
      <c r="F457" t="s">
        <v>31</v>
      </c>
      <c r="G457" t="s">
        <v>64</v>
      </c>
      <c r="H457" t="s">
        <v>71</v>
      </c>
      <c r="I457">
        <v>1</v>
      </c>
      <c r="J457" t="s">
        <v>240</v>
      </c>
      <c r="K457" s="3" t="s">
        <v>175</v>
      </c>
      <c r="L457" s="3" t="s">
        <v>172</v>
      </c>
      <c r="M457">
        <v>14</v>
      </c>
      <c r="N457">
        <v>0</v>
      </c>
      <c r="O457">
        <v>0</v>
      </c>
      <c r="P457">
        <v>0</v>
      </c>
      <c r="U457" t="str">
        <f>Receive[[#This Row],[服装]]&amp;Receive[[#This Row],[名前]]&amp;Receive[[#This Row],[レアリティ]]</f>
        <v>ユニフォーム夏瀬伊吹ICONIC</v>
      </c>
    </row>
    <row r="458" spans="1:21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72</v>
      </c>
      <c r="E458" t="s">
        <v>23</v>
      </c>
      <c r="F458" t="s">
        <v>31</v>
      </c>
      <c r="G458" t="s">
        <v>75</v>
      </c>
      <c r="H458" t="s">
        <v>71</v>
      </c>
      <c r="I458">
        <v>1</v>
      </c>
      <c r="J458" t="s">
        <v>240</v>
      </c>
      <c r="K458" s="3" t="s">
        <v>119</v>
      </c>
      <c r="L458" s="3" t="s">
        <v>172</v>
      </c>
      <c r="M458">
        <v>28</v>
      </c>
      <c r="N458">
        <v>0</v>
      </c>
      <c r="O458">
        <v>0</v>
      </c>
      <c r="P458">
        <v>0</v>
      </c>
      <c r="U458" t="str">
        <f>Receive[[#This Row],[服装]]&amp;Receive[[#This Row],[名前]]&amp;Receive[[#This Row],[レアリティ]]</f>
        <v>ユニフォーム古牧譲ICONIC</v>
      </c>
    </row>
    <row r="459" spans="1:21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72</v>
      </c>
      <c r="E459" t="s">
        <v>23</v>
      </c>
      <c r="F459" t="s">
        <v>31</v>
      </c>
      <c r="G459" t="s">
        <v>75</v>
      </c>
      <c r="H459" t="s">
        <v>71</v>
      </c>
      <c r="I459">
        <v>1</v>
      </c>
      <c r="J459" t="s">
        <v>240</v>
      </c>
      <c r="K459" s="3" t="s">
        <v>173</v>
      </c>
      <c r="L459" s="3" t="s">
        <v>172</v>
      </c>
      <c r="M459">
        <v>28</v>
      </c>
      <c r="N459">
        <v>0</v>
      </c>
      <c r="O459">
        <v>0</v>
      </c>
      <c r="P459">
        <v>0</v>
      </c>
      <c r="U459" t="str">
        <f>Receive[[#This Row],[服装]]&amp;Receive[[#This Row],[名前]]&amp;Receive[[#This Row],[レアリティ]]</f>
        <v>ユニフォーム古牧譲ICONIC</v>
      </c>
    </row>
    <row r="460" spans="1:21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72</v>
      </c>
      <c r="E460" t="s">
        <v>23</v>
      </c>
      <c r="F460" t="s">
        <v>31</v>
      </c>
      <c r="G460" t="s">
        <v>75</v>
      </c>
      <c r="H460" t="s">
        <v>71</v>
      </c>
      <c r="I460">
        <v>1</v>
      </c>
      <c r="J460" t="s">
        <v>240</v>
      </c>
      <c r="K460" s="3" t="s">
        <v>242</v>
      </c>
      <c r="L460" s="3" t="s">
        <v>172</v>
      </c>
      <c r="M460">
        <v>28</v>
      </c>
      <c r="N460">
        <v>0</v>
      </c>
      <c r="O460">
        <v>0</v>
      </c>
      <c r="P460">
        <v>0</v>
      </c>
      <c r="U460" t="str">
        <f>Receive[[#This Row],[服装]]&amp;Receive[[#This Row],[名前]]&amp;Receive[[#This Row],[レアリティ]]</f>
        <v>ユニフォーム古牧譲ICONIC</v>
      </c>
    </row>
    <row r="461" spans="1:21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72</v>
      </c>
      <c r="E461" t="s">
        <v>23</v>
      </c>
      <c r="F461" t="s">
        <v>31</v>
      </c>
      <c r="G461" t="s">
        <v>75</v>
      </c>
      <c r="H461" t="s">
        <v>71</v>
      </c>
      <c r="I461">
        <v>1</v>
      </c>
      <c r="J461" t="s">
        <v>240</v>
      </c>
      <c r="K461" s="3" t="s">
        <v>120</v>
      </c>
      <c r="L461" s="3" t="s">
        <v>172</v>
      </c>
      <c r="M461">
        <v>28</v>
      </c>
      <c r="N461">
        <v>0</v>
      </c>
      <c r="O461">
        <v>0</v>
      </c>
      <c r="P461">
        <v>0</v>
      </c>
      <c r="U461" t="str">
        <f>Receive[[#This Row],[服装]]&amp;Receive[[#This Row],[名前]]&amp;Receive[[#This Row],[レアリティ]]</f>
        <v>ユニフォーム古牧譲ICONIC</v>
      </c>
    </row>
    <row r="462" spans="1:21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72</v>
      </c>
      <c r="E462" t="s">
        <v>23</v>
      </c>
      <c r="F462" t="s">
        <v>31</v>
      </c>
      <c r="G462" t="s">
        <v>75</v>
      </c>
      <c r="H462" t="s">
        <v>71</v>
      </c>
      <c r="I462">
        <v>1</v>
      </c>
      <c r="J462" t="s">
        <v>240</v>
      </c>
      <c r="K462" s="3" t="s">
        <v>174</v>
      </c>
      <c r="L462" s="3" t="s">
        <v>172</v>
      </c>
      <c r="M462">
        <v>28</v>
      </c>
      <c r="N462">
        <v>0</v>
      </c>
      <c r="O462">
        <v>0</v>
      </c>
      <c r="P462">
        <v>0</v>
      </c>
      <c r="U462" t="str">
        <f>Receive[[#This Row],[服装]]&amp;Receive[[#This Row],[名前]]&amp;Receive[[#This Row],[レアリティ]]</f>
        <v>ユニフォーム古牧譲ICONIC</v>
      </c>
    </row>
    <row r="463" spans="1:21" x14ac:dyDescent="0.3">
      <c r="A463">
        <f>VLOOKUP(Receive[[#This Row],[No用]],SetNo[[No.用]:[vlookup 用]],2,FALSE)</f>
        <v>80</v>
      </c>
      <c r="B463">
        <f>IF(A462&lt;&gt;Receive[[#This Row],[No]],1,B462+1)</f>
        <v>6</v>
      </c>
      <c r="C463" t="s">
        <v>216</v>
      </c>
      <c r="D463" t="s">
        <v>72</v>
      </c>
      <c r="E463" t="s">
        <v>23</v>
      </c>
      <c r="F463" t="s">
        <v>31</v>
      </c>
      <c r="G463" t="s">
        <v>75</v>
      </c>
      <c r="H463" t="s">
        <v>71</v>
      </c>
      <c r="I463">
        <v>1</v>
      </c>
      <c r="J463" t="s">
        <v>240</v>
      </c>
      <c r="K463" s="3" t="s">
        <v>175</v>
      </c>
      <c r="L463" s="3" t="s">
        <v>172</v>
      </c>
      <c r="M463">
        <v>28</v>
      </c>
      <c r="N463">
        <v>0</v>
      </c>
      <c r="O463">
        <v>0</v>
      </c>
      <c r="P463">
        <v>0</v>
      </c>
      <c r="U463" t="str">
        <f>Receive[[#This Row],[服装]]&amp;Receive[[#This Row],[名前]]&amp;Receive[[#This Row],[レアリティ]]</f>
        <v>ユニフォーム古牧譲ICONIC</v>
      </c>
    </row>
    <row r="464" spans="1:21" x14ac:dyDescent="0.3">
      <c r="A464">
        <f>VLOOKUP(Receive[[#This Row],[No用]],SetNo[[No.用]:[vlookup 用]],2,FALSE)</f>
        <v>81</v>
      </c>
      <c r="B464">
        <f>IF(A463&lt;&gt;Receive[[#This Row],[No]],1,B463+1)</f>
        <v>1</v>
      </c>
      <c r="C464" t="s">
        <v>216</v>
      </c>
      <c r="D464" t="s">
        <v>76</v>
      </c>
      <c r="E464" t="s">
        <v>28</v>
      </c>
      <c r="F464" t="s">
        <v>25</v>
      </c>
      <c r="G464" t="s">
        <v>75</v>
      </c>
      <c r="H464" t="s">
        <v>71</v>
      </c>
      <c r="I464">
        <v>1</v>
      </c>
      <c r="J464" t="s">
        <v>240</v>
      </c>
      <c r="K464" s="3" t="s">
        <v>119</v>
      </c>
      <c r="L464" s="3" t="s">
        <v>172</v>
      </c>
      <c r="M464">
        <v>27</v>
      </c>
      <c r="N464">
        <v>0</v>
      </c>
      <c r="O464">
        <v>0</v>
      </c>
      <c r="P464">
        <v>0</v>
      </c>
      <c r="U464" t="str">
        <f>Receive[[#This Row],[服装]]&amp;Receive[[#This Row],[名前]]&amp;Receive[[#This Row],[レアリティ]]</f>
        <v>ユニフォーム浅虫快人ICONIC</v>
      </c>
    </row>
    <row r="465" spans="1:21" x14ac:dyDescent="0.3">
      <c r="A465">
        <f>VLOOKUP(Receive[[#This Row],[No用]],SetNo[[No.用]:[vlookup 用]],2,FALSE)</f>
        <v>81</v>
      </c>
      <c r="B465">
        <f>IF(A464&lt;&gt;Receive[[#This Row],[No]],1,B464+1)</f>
        <v>2</v>
      </c>
      <c r="C465" t="s">
        <v>216</v>
      </c>
      <c r="D465" t="s">
        <v>76</v>
      </c>
      <c r="E465" t="s">
        <v>28</v>
      </c>
      <c r="F465" t="s">
        <v>25</v>
      </c>
      <c r="G465" t="s">
        <v>75</v>
      </c>
      <c r="H465" t="s">
        <v>71</v>
      </c>
      <c r="I465">
        <v>1</v>
      </c>
      <c r="J465" t="s">
        <v>240</v>
      </c>
      <c r="K465" s="3" t="s">
        <v>173</v>
      </c>
      <c r="L465" s="3" t="s">
        <v>172</v>
      </c>
      <c r="M465">
        <v>27</v>
      </c>
      <c r="N465">
        <v>0</v>
      </c>
      <c r="O465">
        <v>0</v>
      </c>
      <c r="P465">
        <v>0</v>
      </c>
      <c r="U465" t="str">
        <f>Receive[[#This Row],[服装]]&amp;Receive[[#This Row],[名前]]&amp;Receive[[#This Row],[レアリティ]]</f>
        <v>ユニフォーム浅虫快人ICONIC</v>
      </c>
    </row>
    <row r="466" spans="1:21" x14ac:dyDescent="0.3">
      <c r="A466">
        <f>VLOOKUP(Receive[[#This Row],[No用]],SetNo[[No.用]:[vlookup 用]],2,FALSE)</f>
        <v>81</v>
      </c>
      <c r="B466">
        <f>IF(A465&lt;&gt;Receive[[#This Row],[No]],1,B465+1)</f>
        <v>3</v>
      </c>
      <c r="C466" t="s">
        <v>216</v>
      </c>
      <c r="D466" t="s">
        <v>76</v>
      </c>
      <c r="E466" t="s">
        <v>28</v>
      </c>
      <c r="F466" t="s">
        <v>25</v>
      </c>
      <c r="G466" t="s">
        <v>75</v>
      </c>
      <c r="H466" t="s">
        <v>71</v>
      </c>
      <c r="I466">
        <v>1</v>
      </c>
      <c r="J466" t="s">
        <v>240</v>
      </c>
      <c r="K466" s="3" t="s">
        <v>120</v>
      </c>
      <c r="L466" s="3" t="s">
        <v>172</v>
      </c>
      <c r="M466">
        <v>27</v>
      </c>
      <c r="N466">
        <v>0</v>
      </c>
      <c r="O466">
        <v>0</v>
      </c>
      <c r="P466">
        <v>0</v>
      </c>
      <c r="U466" t="str">
        <f>Receive[[#This Row],[服装]]&amp;Receive[[#This Row],[名前]]&amp;Receive[[#This Row],[レアリティ]]</f>
        <v>ユニフォーム浅虫快人ICONIC</v>
      </c>
    </row>
    <row r="467" spans="1:21" x14ac:dyDescent="0.3">
      <c r="A467">
        <f>VLOOKUP(Receive[[#This Row],[No用]],SetNo[[No.用]:[vlookup 用]],2,FALSE)</f>
        <v>81</v>
      </c>
      <c r="B467">
        <f>IF(A466&lt;&gt;Receive[[#This Row],[No]],1,B466+1)</f>
        <v>4</v>
      </c>
      <c r="C467" t="s">
        <v>216</v>
      </c>
      <c r="D467" t="s">
        <v>76</v>
      </c>
      <c r="E467" t="s">
        <v>28</v>
      </c>
      <c r="F467" t="s">
        <v>25</v>
      </c>
      <c r="G467" t="s">
        <v>75</v>
      </c>
      <c r="H467" t="s">
        <v>71</v>
      </c>
      <c r="I467">
        <v>1</v>
      </c>
      <c r="J467" t="s">
        <v>240</v>
      </c>
      <c r="K467" s="3" t="s">
        <v>174</v>
      </c>
      <c r="L467" s="3" t="s">
        <v>172</v>
      </c>
      <c r="M467">
        <v>27</v>
      </c>
      <c r="N467">
        <v>0</v>
      </c>
      <c r="O467">
        <v>0</v>
      </c>
      <c r="P467">
        <v>0</v>
      </c>
      <c r="U467" t="str">
        <f>Receive[[#This Row],[服装]]&amp;Receive[[#This Row],[名前]]&amp;Receive[[#This Row],[レアリティ]]</f>
        <v>ユニフォーム浅虫快人ICONIC</v>
      </c>
    </row>
    <row r="468" spans="1:21" x14ac:dyDescent="0.3">
      <c r="A468">
        <f>VLOOKUP(Receive[[#This Row],[No用]],SetNo[[No.用]:[vlookup 用]],2,FALSE)</f>
        <v>81</v>
      </c>
      <c r="B468">
        <f>IF(A467&lt;&gt;Receive[[#This Row],[No]],1,B467+1)</f>
        <v>5</v>
      </c>
      <c r="C468" t="s">
        <v>216</v>
      </c>
      <c r="D468" t="s">
        <v>76</v>
      </c>
      <c r="E468" t="s">
        <v>28</v>
      </c>
      <c r="F468" t="s">
        <v>25</v>
      </c>
      <c r="G468" t="s">
        <v>75</v>
      </c>
      <c r="H468" t="s">
        <v>71</v>
      </c>
      <c r="I468">
        <v>1</v>
      </c>
      <c r="J468" t="s">
        <v>240</v>
      </c>
      <c r="K468" s="3" t="s">
        <v>175</v>
      </c>
      <c r="L468" s="3" t="s">
        <v>172</v>
      </c>
      <c r="M468">
        <v>14</v>
      </c>
      <c r="N468">
        <v>0</v>
      </c>
      <c r="O468">
        <v>0</v>
      </c>
      <c r="P468">
        <v>0</v>
      </c>
      <c r="U468" t="str">
        <f>Receive[[#This Row],[服装]]&amp;Receive[[#This Row],[名前]]&amp;Receive[[#This Row],[レアリティ]]</f>
        <v>ユニフォーム浅虫快人ICONIC</v>
      </c>
    </row>
    <row r="469" spans="1:21" x14ac:dyDescent="0.3">
      <c r="A469">
        <f>VLOOKUP(Receive[[#This Row],[No用]],SetNo[[No.用]:[vlookup 用]],2,FALSE)</f>
        <v>82</v>
      </c>
      <c r="B469">
        <f>IF(A468&lt;&gt;Receive[[#This Row],[No]],1,B468+1)</f>
        <v>1</v>
      </c>
      <c r="C469" t="s">
        <v>216</v>
      </c>
      <c r="D469" t="s">
        <v>79</v>
      </c>
      <c r="E469" t="s">
        <v>23</v>
      </c>
      <c r="F469" t="s">
        <v>21</v>
      </c>
      <c r="G469" t="s">
        <v>75</v>
      </c>
      <c r="H469" t="s">
        <v>71</v>
      </c>
      <c r="I469">
        <v>1</v>
      </c>
      <c r="J469" t="s">
        <v>240</v>
      </c>
      <c r="K469" s="3" t="s">
        <v>119</v>
      </c>
      <c r="L469" s="3" t="s">
        <v>183</v>
      </c>
      <c r="M469">
        <v>34</v>
      </c>
      <c r="N469">
        <v>0</v>
      </c>
      <c r="O469">
        <v>0</v>
      </c>
      <c r="P469">
        <v>0</v>
      </c>
      <c r="U469" t="str">
        <f>Receive[[#This Row],[服装]]&amp;Receive[[#This Row],[名前]]&amp;Receive[[#This Row],[レアリティ]]</f>
        <v>ユニフォーム南田大志ICONIC</v>
      </c>
    </row>
    <row r="470" spans="1:21" x14ac:dyDescent="0.3">
      <c r="A470">
        <f>VLOOKUP(Receive[[#This Row],[No用]],SetNo[[No.用]:[vlookup 用]],2,FALSE)</f>
        <v>82</v>
      </c>
      <c r="B470">
        <f>IF(A469&lt;&gt;Receive[[#This Row],[No]],1,B469+1)</f>
        <v>2</v>
      </c>
      <c r="C470" t="s">
        <v>216</v>
      </c>
      <c r="D470" t="s">
        <v>79</v>
      </c>
      <c r="E470" t="s">
        <v>23</v>
      </c>
      <c r="F470" t="s">
        <v>21</v>
      </c>
      <c r="G470" t="s">
        <v>75</v>
      </c>
      <c r="H470" t="s">
        <v>71</v>
      </c>
      <c r="I470">
        <v>1</v>
      </c>
      <c r="J470" t="s">
        <v>240</v>
      </c>
      <c r="K470" s="3" t="s">
        <v>205</v>
      </c>
      <c r="L470" s="3" t="s">
        <v>183</v>
      </c>
      <c r="M470">
        <v>39</v>
      </c>
      <c r="N470">
        <v>0</v>
      </c>
      <c r="O470">
        <v>0</v>
      </c>
      <c r="P470">
        <v>0</v>
      </c>
      <c r="U470" t="str">
        <f>Receive[[#This Row],[服装]]&amp;Receive[[#This Row],[名前]]&amp;Receive[[#This Row],[レアリティ]]</f>
        <v>ユニフォーム南田大志ICONIC</v>
      </c>
    </row>
    <row r="471" spans="1:21" x14ac:dyDescent="0.3">
      <c r="A471">
        <f>VLOOKUP(Receive[[#This Row],[No用]],SetNo[[No.用]:[vlookup 用]],2,FALSE)</f>
        <v>82</v>
      </c>
      <c r="B471">
        <f>IF(A470&lt;&gt;Receive[[#This Row],[No]],1,B470+1)</f>
        <v>3</v>
      </c>
      <c r="C471" t="s">
        <v>216</v>
      </c>
      <c r="D471" t="s">
        <v>79</v>
      </c>
      <c r="E471" t="s">
        <v>23</v>
      </c>
      <c r="F471" t="s">
        <v>21</v>
      </c>
      <c r="G471" t="s">
        <v>75</v>
      </c>
      <c r="H471" t="s">
        <v>71</v>
      </c>
      <c r="I471">
        <v>1</v>
      </c>
      <c r="J471" t="s">
        <v>240</v>
      </c>
      <c r="K471" s="3" t="s">
        <v>173</v>
      </c>
      <c r="L471" s="3" t="s">
        <v>172</v>
      </c>
      <c r="M471">
        <v>34</v>
      </c>
      <c r="N471">
        <v>0</v>
      </c>
      <c r="O471">
        <v>0</v>
      </c>
      <c r="P471">
        <v>0</v>
      </c>
      <c r="U471" t="str">
        <f>Receive[[#This Row],[服装]]&amp;Receive[[#This Row],[名前]]&amp;Receive[[#This Row],[レアリティ]]</f>
        <v>ユニフォーム南田大志ICONIC</v>
      </c>
    </row>
    <row r="472" spans="1:21" x14ac:dyDescent="0.3">
      <c r="A472">
        <f>VLOOKUP(Receive[[#This Row],[No用]],SetNo[[No.用]:[vlookup 用]],2,FALSE)</f>
        <v>82</v>
      </c>
      <c r="B472">
        <f>IF(A471&lt;&gt;Receive[[#This Row],[No]],1,B471+1)</f>
        <v>4</v>
      </c>
      <c r="C472" t="s">
        <v>216</v>
      </c>
      <c r="D472" t="s">
        <v>79</v>
      </c>
      <c r="E472" t="s">
        <v>23</v>
      </c>
      <c r="F472" t="s">
        <v>21</v>
      </c>
      <c r="G472" t="s">
        <v>75</v>
      </c>
      <c r="H472" t="s">
        <v>71</v>
      </c>
      <c r="I472">
        <v>1</v>
      </c>
      <c r="J472" t="s">
        <v>240</v>
      </c>
      <c r="K472" s="3" t="s">
        <v>120</v>
      </c>
      <c r="L472" s="3" t="s">
        <v>183</v>
      </c>
      <c r="M472">
        <v>34</v>
      </c>
      <c r="N472">
        <v>0</v>
      </c>
      <c r="O472">
        <v>0</v>
      </c>
      <c r="P472">
        <v>0</v>
      </c>
      <c r="U472" t="str">
        <f>Receive[[#This Row],[服装]]&amp;Receive[[#This Row],[名前]]&amp;Receive[[#This Row],[レアリティ]]</f>
        <v>ユニフォーム南田大志ICONIC</v>
      </c>
    </row>
    <row r="473" spans="1:21" x14ac:dyDescent="0.3">
      <c r="A473">
        <f>VLOOKUP(Receive[[#This Row],[No用]],SetNo[[No.用]:[vlookup 用]],2,FALSE)</f>
        <v>82</v>
      </c>
      <c r="B473">
        <f>IF(A472&lt;&gt;Receive[[#This Row],[No]],1,B472+1)</f>
        <v>5</v>
      </c>
      <c r="C473" t="s">
        <v>216</v>
      </c>
      <c r="D473" t="s">
        <v>79</v>
      </c>
      <c r="E473" t="s">
        <v>23</v>
      </c>
      <c r="F473" t="s">
        <v>21</v>
      </c>
      <c r="G473" t="s">
        <v>75</v>
      </c>
      <c r="H473" t="s">
        <v>71</v>
      </c>
      <c r="I473">
        <v>1</v>
      </c>
      <c r="J473" t="s">
        <v>240</v>
      </c>
      <c r="K473" s="3" t="s">
        <v>174</v>
      </c>
      <c r="L473" s="3" t="s">
        <v>172</v>
      </c>
      <c r="M473">
        <v>34</v>
      </c>
      <c r="N473">
        <v>0</v>
      </c>
      <c r="O473">
        <v>0</v>
      </c>
      <c r="P473">
        <v>0</v>
      </c>
      <c r="U473" t="str">
        <f>Receive[[#This Row],[服装]]&amp;Receive[[#This Row],[名前]]&amp;Receive[[#This Row],[レアリティ]]</f>
        <v>ユニフォーム南田大志ICONIC</v>
      </c>
    </row>
    <row r="474" spans="1:21" x14ac:dyDescent="0.3">
      <c r="A474">
        <f>VLOOKUP(Receive[[#This Row],[No用]],SetNo[[No.用]:[vlookup 用]],2,FALSE)</f>
        <v>82</v>
      </c>
      <c r="B474">
        <f>IF(A473&lt;&gt;Receive[[#This Row],[No]],1,B473+1)</f>
        <v>6</v>
      </c>
      <c r="C474" t="s">
        <v>216</v>
      </c>
      <c r="D474" t="s">
        <v>79</v>
      </c>
      <c r="E474" t="s">
        <v>23</v>
      </c>
      <c r="F474" t="s">
        <v>21</v>
      </c>
      <c r="G474" t="s">
        <v>75</v>
      </c>
      <c r="H474" t="s">
        <v>71</v>
      </c>
      <c r="I474">
        <v>1</v>
      </c>
      <c r="J474" t="s">
        <v>240</v>
      </c>
      <c r="K474" s="3" t="s">
        <v>175</v>
      </c>
      <c r="L474" s="3" t="s">
        <v>172</v>
      </c>
      <c r="M474">
        <v>34</v>
      </c>
      <c r="N474">
        <v>0</v>
      </c>
      <c r="O474">
        <v>0</v>
      </c>
      <c r="P474">
        <v>0</v>
      </c>
      <c r="U474" t="str">
        <f>Receive[[#This Row],[服装]]&amp;Receive[[#This Row],[名前]]&amp;Receive[[#This Row],[レアリティ]]</f>
        <v>ユニフォーム南田大志ICONIC</v>
      </c>
    </row>
    <row r="475" spans="1:21" x14ac:dyDescent="0.3">
      <c r="A475">
        <f>VLOOKUP(Receive[[#This Row],[No用]],SetNo[[No.用]:[vlookup 用]],2,FALSE)</f>
        <v>82</v>
      </c>
      <c r="B475">
        <f>IF(A474&lt;&gt;Receive[[#This Row],[No]],1,B474+1)</f>
        <v>7</v>
      </c>
      <c r="C475" t="s">
        <v>216</v>
      </c>
      <c r="D475" t="s">
        <v>79</v>
      </c>
      <c r="E475" t="s">
        <v>23</v>
      </c>
      <c r="F475" t="s">
        <v>21</v>
      </c>
      <c r="G475" t="s">
        <v>75</v>
      </c>
      <c r="H475" t="s">
        <v>71</v>
      </c>
      <c r="I475">
        <v>1</v>
      </c>
      <c r="J475" t="s">
        <v>240</v>
      </c>
      <c r="K475" s="3" t="s">
        <v>193</v>
      </c>
      <c r="L475" s="3" t="s">
        <v>236</v>
      </c>
      <c r="M475">
        <v>44</v>
      </c>
      <c r="N475">
        <v>0</v>
      </c>
      <c r="O475">
        <v>54</v>
      </c>
      <c r="P475">
        <v>0</v>
      </c>
      <c r="U475" t="str">
        <f>Receive[[#This Row],[服装]]&amp;Receive[[#This Row],[名前]]&amp;Receive[[#This Row],[レアリティ]]</f>
        <v>ユニフォーム南田大志ICONIC</v>
      </c>
    </row>
    <row r="476" spans="1:21" x14ac:dyDescent="0.3">
      <c r="A476">
        <f>VLOOKUP(Receive[[#This Row],[No用]],SetNo[[No.用]:[vlookup 用]],2,FALSE)</f>
        <v>83</v>
      </c>
      <c r="B476">
        <f>IF(A475&lt;&gt;Receive[[#This Row],[No]],1,B475+1)</f>
        <v>1</v>
      </c>
      <c r="C476" t="s">
        <v>216</v>
      </c>
      <c r="D476" t="s">
        <v>81</v>
      </c>
      <c r="E476" t="s">
        <v>23</v>
      </c>
      <c r="F476" t="s">
        <v>26</v>
      </c>
      <c r="G476" t="s">
        <v>75</v>
      </c>
      <c r="H476" t="s">
        <v>71</v>
      </c>
      <c r="I476">
        <v>1</v>
      </c>
      <c r="J476" t="s">
        <v>240</v>
      </c>
      <c r="K476" s="3" t="s">
        <v>119</v>
      </c>
      <c r="L476" s="3" t="s">
        <v>172</v>
      </c>
      <c r="M476">
        <v>27</v>
      </c>
      <c r="N476">
        <v>0</v>
      </c>
      <c r="O476">
        <v>0</v>
      </c>
      <c r="P476">
        <v>0</v>
      </c>
      <c r="U476" t="str">
        <f>Receive[[#This Row],[服装]]&amp;Receive[[#This Row],[名前]]&amp;Receive[[#This Row],[レアリティ]]</f>
        <v>ユニフォーム湯川良明ICONIC</v>
      </c>
    </row>
    <row r="477" spans="1:21" x14ac:dyDescent="0.3">
      <c r="A477">
        <f>VLOOKUP(Receive[[#This Row],[No用]],SetNo[[No.用]:[vlookup 用]],2,FALSE)</f>
        <v>83</v>
      </c>
      <c r="B477">
        <f>IF(A476&lt;&gt;Receive[[#This Row],[No]],1,B476+1)</f>
        <v>2</v>
      </c>
      <c r="C477" t="s">
        <v>216</v>
      </c>
      <c r="D477" t="s">
        <v>81</v>
      </c>
      <c r="E477" t="s">
        <v>23</v>
      </c>
      <c r="F477" t="s">
        <v>26</v>
      </c>
      <c r="G477" t="s">
        <v>75</v>
      </c>
      <c r="H477" t="s">
        <v>71</v>
      </c>
      <c r="I477">
        <v>1</v>
      </c>
      <c r="J477" t="s">
        <v>240</v>
      </c>
      <c r="K477" s="3" t="s">
        <v>173</v>
      </c>
      <c r="L477" s="3" t="s">
        <v>172</v>
      </c>
      <c r="M477">
        <v>27</v>
      </c>
      <c r="N477">
        <v>0</v>
      </c>
      <c r="O477">
        <v>0</v>
      </c>
      <c r="P477">
        <v>0</v>
      </c>
      <c r="U477" t="str">
        <f>Receive[[#This Row],[服装]]&amp;Receive[[#This Row],[名前]]&amp;Receive[[#This Row],[レアリティ]]</f>
        <v>ユニフォーム湯川良明ICONIC</v>
      </c>
    </row>
    <row r="478" spans="1:21" x14ac:dyDescent="0.3">
      <c r="A478">
        <f>VLOOKUP(Receive[[#This Row],[No用]],SetNo[[No.用]:[vlookup 用]],2,FALSE)</f>
        <v>83</v>
      </c>
      <c r="B478">
        <f>IF(A477&lt;&gt;Receive[[#This Row],[No]],1,B477+1)</f>
        <v>3</v>
      </c>
      <c r="C478" t="s">
        <v>216</v>
      </c>
      <c r="D478" t="s">
        <v>81</v>
      </c>
      <c r="E478" t="s">
        <v>23</v>
      </c>
      <c r="F478" t="s">
        <v>26</v>
      </c>
      <c r="G478" t="s">
        <v>75</v>
      </c>
      <c r="H478" t="s">
        <v>71</v>
      </c>
      <c r="I478">
        <v>1</v>
      </c>
      <c r="J478" t="s">
        <v>240</v>
      </c>
      <c r="K478" s="3" t="s">
        <v>120</v>
      </c>
      <c r="L478" s="3" t="s">
        <v>172</v>
      </c>
      <c r="M478">
        <v>27</v>
      </c>
      <c r="N478">
        <v>0</v>
      </c>
      <c r="O478">
        <v>0</v>
      </c>
      <c r="P478">
        <v>0</v>
      </c>
      <c r="U478" t="str">
        <f>Receive[[#This Row],[服装]]&amp;Receive[[#This Row],[名前]]&amp;Receive[[#This Row],[レアリティ]]</f>
        <v>ユニフォーム湯川良明ICONIC</v>
      </c>
    </row>
    <row r="479" spans="1:21" x14ac:dyDescent="0.3">
      <c r="A479">
        <f>VLOOKUP(Receive[[#This Row],[No用]],SetNo[[No.用]:[vlookup 用]],2,FALSE)</f>
        <v>83</v>
      </c>
      <c r="B479">
        <f>IF(A478&lt;&gt;Receive[[#This Row],[No]],1,B478+1)</f>
        <v>4</v>
      </c>
      <c r="C479" t="s">
        <v>216</v>
      </c>
      <c r="D479" t="s">
        <v>81</v>
      </c>
      <c r="E479" t="s">
        <v>23</v>
      </c>
      <c r="F479" t="s">
        <v>26</v>
      </c>
      <c r="G479" t="s">
        <v>75</v>
      </c>
      <c r="H479" t="s">
        <v>71</v>
      </c>
      <c r="I479">
        <v>1</v>
      </c>
      <c r="J479" t="s">
        <v>240</v>
      </c>
      <c r="K479" s="3" t="s">
        <v>174</v>
      </c>
      <c r="L479" s="3" t="s">
        <v>172</v>
      </c>
      <c r="M479">
        <v>27</v>
      </c>
      <c r="N479">
        <v>0</v>
      </c>
      <c r="O479">
        <v>0</v>
      </c>
      <c r="P479">
        <v>0</v>
      </c>
      <c r="U479" t="str">
        <f>Receive[[#This Row],[服装]]&amp;Receive[[#This Row],[名前]]&amp;Receive[[#This Row],[レアリティ]]</f>
        <v>ユニフォーム湯川良明ICONIC</v>
      </c>
    </row>
    <row r="480" spans="1:21" x14ac:dyDescent="0.3">
      <c r="A480">
        <f>VLOOKUP(Receive[[#This Row],[No用]],SetNo[[No.用]:[vlookup 用]],2,FALSE)</f>
        <v>83</v>
      </c>
      <c r="B480">
        <f>IF(A479&lt;&gt;Receive[[#This Row],[No]],1,B479+1)</f>
        <v>5</v>
      </c>
      <c r="C480" t="s">
        <v>216</v>
      </c>
      <c r="D480" t="s">
        <v>81</v>
      </c>
      <c r="E480" t="s">
        <v>23</v>
      </c>
      <c r="F480" t="s">
        <v>26</v>
      </c>
      <c r="G480" t="s">
        <v>75</v>
      </c>
      <c r="H480" t="s">
        <v>71</v>
      </c>
      <c r="I480">
        <v>1</v>
      </c>
      <c r="J480" t="s">
        <v>240</v>
      </c>
      <c r="K480" s="3" t="s">
        <v>175</v>
      </c>
      <c r="L480" s="3" t="s">
        <v>172</v>
      </c>
      <c r="M480">
        <v>14</v>
      </c>
      <c r="N480">
        <v>0</v>
      </c>
      <c r="O480">
        <v>0</v>
      </c>
      <c r="P480">
        <v>0</v>
      </c>
      <c r="U480" t="str">
        <f>Receive[[#This Row],[服装]]&amp;Receive[[#This Row],[名前]]&amp;Receive[[#This Row],[レアリティ]]</f>
        <v>ユニフォーム湯川良明ICONIC</v>
      </c>
    </row>
    <row r="481" spans="1:21" x14ac:dyDescent="0.3">
      <c r="A481">
        <f>VLOOKUP(Receive[[#This Row],[No用]],SetNo[[No.用]:[vlookup 用]],2,FALSE)</f>
        <v>84</v>
      </c>
      <c r="B481">
        <f>IF(A480&lt;&gt;Receive[[#This Row],[No]],1,B480+1)</f>
        <v>1</v>
      </c>
      <c r="C481" t="s">
        <v>216</v>
      </c>
      <c r="D481" t="s">
        <v>83</v>
      </c>
      <c r="E481" t="s">
        <v>23</v>
      </c>
      <c r="F481" t="s">
        <v>25</v>
      </c>
      <c r="G481" t="s">
        <v>75</v>
      </c>
      <c r="H481" t="s">
        <v>71</v>
      </c>
      <c r="I481">
        <v>1</v>
      </c>
      <c r="J481" t="s">
        <v>240</v>
      </c>
      <c r="K481" s="3" t="s">
        <v>119</v>
      </c>
      <c r="L481" s="3" t="s">
        <v>172</v>
      </c>
      <c r="M481">
        <v>27</v>
      </c>
      <c r="N481">
        <v>0</v>
      </c>
      <c r="O481">
        <v>0</v>
      </c>
      <c r="P481">
        <v>0</v>
      </c>
      <c r="U481" t="str">
        <f>Receive[[#This Row],[服装]]&amp;Receive[[#This Row],[名前]]&amp;Receive[[#This Row],[レアリティ]]</f>
        <v>ユニフォーム稲垣功ICONIC</v>
      </c>
    </row>
    <row r="482" spans="1:21" x14ac:dyDescent="0.3">
      <c r="A482">
        <f>VLOOKUP(Receive[[#This Row],[No用]],SetNo[[No.用]:[vlookup 用]],2,FALSE)</f>
        <v>84</v>
      </c>
      <c r="B482">
        <f>IF(A481&lt;&gt;Receive[[#This Row],[No]],1,B481+1)</f>
        <v>2</v>
      </c>
      <c r="C482" t="s">
        <v>216</v>
      </c>
      <c r="D482" t="s">
        <v>83</v>
      </c>
      <c r="E482" t="s">
        <v>23</v>
      </c>
      <c r="F482" t="s">
        <v>25</v>
      </c>
      <c r="G482" t="s">
        <v>75</v>
      </c>
      <c r="H482" t="s">
        <v>71</v>
      </c>
      <c r="I482">
        <v>1</v>
      </c>
      <c r="J482" t="s">
        <v>240</v>
      </c>
      <c r="K482" s="3" t="s">
        <v>173</v>
      </c>
      <c r="L482" s="3" t="s">
        <v>172</v>
      </c>
      <c r="M482">
        <v>27</v>
      </c>
      <c r="N482">
        <v>0</v>
      </c>
      <c r="O482">
        <v>0</v>
      </c>
      <c r="P482">
        <v>0</v>
      </c>
      <c r="U482" t="str">
        <f>Receive[[#This Row],[服装]]&amp;Receive[[#This Row],[名前]]&amp;Receive[[#This Row],[レアリティ]]</f>
        <v>ユニフォーム稲垣功ICONIC</v>
      </c>
    </row>
    <row r="483" spans="1:21" x14ac:dyDescent="0.3">
      <c r="A483">
        <f>VLOOKUP(Receive[[#This Row],[No用]],SetNo[[No.用]:[vlookup 用]],2,FALSE)</f>
        <v>84</v>
      </c>
      <c r="B483">
        <f>IF(A482&lt;&gt;Receive[[#This Row],[No]],1,B482+1)</f>
        <v>3</v>
      </c>
      <c r="C483" t="s">
        <v>216</v>
      </c>
      <c r="D483" t="s">
        <v>83</v>
      </c>
      <c r="E483" t="s">
        <v>23</v>
      </c>
      <c r="F483" t="s">
        <v>25</v>
      </c>
      <c r="G483" t="s">
        <v>75</v>
      </c>
      <c r="H483" t="s">
        <v>71</v>
      </c>
      <c r="I483">
        <v>1</v>
      </c>
      <c r="J483" t="s">
        <v>240</v>
      </c>
      <c r="K483" s="3" t="s">
        <v>120</v>
      </c>
      <c r="L483" s="3" t="s">
        <v>172</v>
      </c>
      <c r="M483">
        <v>27</v>
      </c>
      <c r="N483">
        <v>0</v>
      </c>
      <c r="O483">
        <v>0</v>
      </c>
      <c r="P483">
        <v>0</v>
      </c>
      <c r="U483" t="str">
        <f>Receive[[#This Row],[服装]]&amp;Receive[[#This Row],[名前]]&amp;Receive[[#This Row],[レアリティ]]</f>
        <v>ユニフォーム稲垣功ICONIC</v>
      </c>
    </row>
    <row r="484" spans="1:21" x14ac:dyDescent="0.3">
      <c r="A484">
        <f>VLOOKUP(Receive[[#This Row],[No用]],SetNo[[No.用]:[vlookup 用]],2,FALSE)</f>
        <v>84</v>
      </c>
      <c r="B484">
        <f>IF(A483&lt;&gt;Receive[[#This Row],[No]],1,B483+1)</f>
        <v>4</v>
      </c>
      <c r="C484" t="s">
        <v>216</v>
      </c>
      <c r="D484" t="s">
        <v>83</v>
      </c>
      <c r="E484" t="s">
        <v>23</v>
      </c>
      <c r="F484" t="s">
        <v>25</v>
      </c>
      <c r="G484" t="s">
        <v>75</v>
      </c>
      <c r="H484" t="s">
        <v>71</v>
      </c>
      <c r="I484">
        <v>1</v>
      </c>
      <c r="J484" t="s">
        <v>240</v>
      </c>
      <c r="K484" s="3" t="s">
        <v>174</v>
      </c>
      <c r="L484" s="3" t="s">
        <v>172</v>
      </c>
      <c r="M484">
        <v>27</v>
      </c>
      <c r="N484">
        <v>0</v>
      </c>
      <c r="O484">
        <v>0</v>
      </c>
      <c r="P484">
        <v>0</v>
      </c>
      <c r="U484" t="str">
        <f>Receive[[#This Row],[服装]]&amp;Receive[[#This Row],[名前]]&amp;Receive[[#This Row],[レアリティ]]</f>
        <v>ユニフォーム稲垣功ICONIC</v>
      </c>
    </row>
    <row r="485" spans="1:21" x14ac:dyDescent="0.3">
      <c r="A485">
        <f>VLOOKUP(Receive[[#This Row],[No用]],SetNo[[No.用]:[vlookup 用]],2,FALSE)</f>
        <v>84</v>
      </c>
      <c r="B485">
        <f>IF(A484&lt;&gt;Receive[[#This Row],[No]],1,B484+1)</f>
        <v>5</v>
      </c>
      <c r="C485" t="s">
        <v>216</v>
      </c>
      <c r="D485" t="s">
        <v>83</v>
      </c>
      <c r="E485" t="s">
        <v>23</v>
      </c>
      <c r="F485" t="s">
        <v>25</v>
      </c>
      <c r="G485" t="s">
        <v>75</v>
      </c>
      <c r="H485" t="s">
        <v>71</v>
      </c>
      <c r="I485">
        <v>1</v>
      </c>
      <c r="J485" t="s">
        <v>240</v>
      </c>
      <c r="K485" s="3" t="s">
        <v>175</v>
      </c>
      <c r="L485" s="3" t="s">
        <v>172</v>
      </c>
      <c r="M485">
        <v>14</v>
      </c>
      <c r="N485">
        <v>0</v>
      </c>
      <c r="O485">
        <v>0</v>
      </c>
      <c r="P485">
        <v>0</v>
      </c>
      <c r="U485" t="str">
        <f>Receive[[#This Row],[服装]]&amp;Receive[[#This Row],[名前]]&amp;Receive[[#This Row],[レアリティ]]</f>
        <v>ユニフォーム稲垣功ICONIC</v>
      </c>
    </row>
    <row r="486" spans="1:21" x14ac:dyDescent="0.3">
      <c r="A486">
        <f>VLOOKUP(Receive[[#This Row],[No用]],SetNo[[No.用]:[vlookup 用]],2,FALSE)</f>
        <v>85</v>
      </c>
      <c r="B486">
        <f>IF(A485&lt;&gt;Receive[[#This Row],[No]],1,B485+1)</f>
        <v>1</v>
      </c>
      <c r="C486" t="s">
        <v>216</v>
      </c>
      <c r="D486" t="s">
        <v>86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240</v>
      </c>
      <c r="K486" s="3" t="s">
        <v>119</v>
      </c>
      <c r="L486" s="3" t="s">
        <v>172</v>
      </c>
      <c r="M486">
        <v>27</v>
      </c>
      <c r="N486">
        <v>0</v>
      </c>
      <c r="O486">
        <v>0</v>
      </c>
      <c r="P486">
        <v>0</v>
      </c>
      <c r="U486" t="str">
        <f>Receive[[#This Row],[服装]]&amp;Receive[[#This Row],[名前]]&amp;Receive[[#This Row],[レアリティ]]</f>
        <v>ユニフォーム馬門英治ICONIC</v>
      </c>
    </row>
    <row r="487" spans="1:21" x14ac:dyDescent="0.3">
      <c r="A487">
        <f>VLOOKUP(Receive[[#This Row],[No用]],SetNo[[No.用]:[vlookup 用]],2,FALSE)</f>
        <v>85</v>
      </c>
      <c r="B487">
        <f>IF(A486&lt;&gt;Receive[[#This Row],[No]],1,B486+1)</f>
        <v>2</v>
      </c>
      <c r="C487" t="s">
        <v>216</v>
      </c>
      <c r="D487" t="s">
        <v>86</v>
      </c>
      <c r="E487" t="s">
        <v>23</v>
      </c>
      <c r="F487" t="s">
        <v>26</v>
      </c>
      <c r="G487" t="s">
        <v>75</v>
      </c>
      <c r="H487" t="s">
        <v>71</v>
      </c>
      <c r="I487">
        <v>1</v>
      </c>
      <c r="J487" t="s">
        <v>240</v>
      </c>
      <c r="K487" s="3" t="s">
        <v>173</v>
      </c>
      <c r="L487" s="3" t="s">
        <v>172</v>
      </c>
      <c r="M487">
        <v>27</v>
      </c>
      <c r="N487">
        <v>0</v>
      </c>
      <c r="O487">
        <v>0</v>
      </c>
      <c r="P487">
        <v>0</v>
      </c>
      <c r="U487" t="str">
        <f>Receive[[#This Row],[服装]]&amp;Receive[[#This Row],[名前]]&amp;Receive[[#This Row],[レアリティ]]</f>
        <v>ユニフォーム馬門英治ICONIC</v>
      </c>
    </row>
    <row r="488" spans="1:21" x14ac:dyDescent="0.3">
      <c r="A488">
        <f>VLOOKUP(Receive[[#This Row],[No用]],SetNo[[No.用]:[vlookup 用]],2,FALSE)</f>
        <v>85</v>
      </c>
      <c r="B488">
        <f>IF(A487&lt;&gt;Receive[[#This Row],[No]],1,B487+1)</f>
        <v>3</v>
      </c>
      <c r="C488" t="s">
        <v>216</v>
      </c>
      <c r="D488" t="s">
        <v>86</v>
      </c>
      <c r="E488" t="s">
        <v>23</v>
      </c>
      <c r="F488" t="s">
        <v>26</v>
      </c>
      <c r="G488" t="s">
        <v>75</v>
      </c>
      <c r="H488" t="s">
        <v>71</v>
      </c>
      <c r="I488">
        <v>1</v>
      </c>
      <c r="J488" t="s">
        <v>240</v>
      </c>
      <c r="K488" s="3" t="s">
        <v>120</v>
      </c>
      <c r="L488" s="3" t="s">
        <v>172</v>
      </c>
      <c r="M488">
        <v>27</v>
      </c>
      <c r="N488">
        <v>0</v>
      </c>
      <c r="O488">
        <v>0</v>
      </c>
      <c r="P488">
        <v>0</v>
      </c>
      <c r="U488" t="str">
        <f>Receive[[#This Row],[服装]]&amp;Receive[[#This Row],[名前]]&amp;Receive[[#This Row],[レアリティ]]</f>
        <v>ユニフォーム馬門英治ICONIC</v>
      </c>
    </row>
    <row r="489" spans="1:21" x14ac:dyDescent="0.3">
      <c r="A489">
        <f>VLOOKUP(Receive[[#This Row],[No用]],SetNo[[No.用]:[vlookup 用]],2,FALSE)</f>
        <v>85</v>
      </c>
      <c r="B489">
        <f>IF(A488&lt;&gt;Receive[[#This Row],[No]],1,B488+1)</f>
        <v>4</v>
      </c>
      <c r="C489" t="s">
        <v>216</v>
      </c>
      <c r="D489" t="s">
        <v>86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240</v>
      </c>
      <c r="K489" s="3" t="s">
        <v>174</v>
      </c>
      <c r="L489" s="3" t="s">
        <v>172</v>
      </c>
      <c r="M489">
        <v>27</v>
      </c>
      <c r="N489">
        <v>0</v>
      </c>
      <c r="O489">
        <v>0</v>
      </c>
      <c r="P489">
        <v>0</v>
      </c>
      <c r="U489" t="str">
        <f>Receive[[#This Row],[服装]]&amp;Receive[[#This Row],[名前]]&amp;Receive[[#This Row],[レアリティ]]</f>
        <v>ユニフォーム馬門英治ICONIC</v>
      </c>
    </row>
    <row r="490" spans="1:21" x14ac:dyDescent="0.3">
      <c r="A490">
        <f>VLOOKUP(Receive[[#This Row],[No用]],SetNo[[No.用]:[vlookup 用]],2,FALSE)</f>
        <v>85</v>
      </c>
      <c r="B490">
        <f>IF(A489&lt;&gt;Receive[[#This Row],[No]],1,B489+1)</f>
        <v>5</v>
      </c>
      <c r="C490" t="s">
        <v>216</v>
      </c>
      <c r="D490" t="s">
        <v>86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240</v>
      </c>
      <c r="K490" s="3" t="s">
        <v>175</v>
      </c>
      <c r="L490" s="3" t="s">
        <v>172</v>
      </c>
      <c r="M490">
        <v>14</v>
      </c>
      <c r="N490">
        <v>0</v>
      </c>
      <c r="O490">
        <v>0</v>
      </c>
      <c r="P490">
        <v>0</v>
      </c>
      <c r="U490" t="str">
        <f>Receive[[#This Row],[服装]]&amp;Receive[[#This Row],[名前]]&amp;Receive[[#This Row],[レアリティ]]</f>
        <v>ユニフォーム馬門英治ICONIC</v>
      </c>
    </row>
    <row r="491" spans="1:21" x14ac:dyDescent="0.3">
      <c r="A491">
        <f>VLOOKUP(Receive[[#This Row],[No用]],SetNo[[No.用]:[vlookup 用]],2,FALSE)</f>
        <v>86</v>
      </c>
      <c r="B491">
        <f>IF(A490&lt;&gt;Receive[[#This Row],[No]],1,B490+1)</f>
        <v>1</v>
      </c>
      <c r="C491" t="s">
        <v>216</v>
      </c>
      <c r="D491" t="s">
        <v>88</v>
      </c>
      <c r="E491" t="s">
        <v>23</v>
      </c>
      <c r="F491" t="s">
        <v>25</v>
      </c>
      <c r="G491" t="s">
        <v>75</v>
      </c>
      <c r="H491" t="s">
        <v>71</v>
      </c>
      <c r="I491">
        <v>1</v>
      </c>
      <c r="J491" t="s">
        <v>240</v>
      </c>
      <c r="K491" s="3" t="s">
        <v>119</v>
      </c>
      <c r="L491" s="3" t="s">
        <v>172</v>
      </c>
      <c r="M491">
        <v>25</v>
      </c>
      <c r="N491">
        <v>0</v>
      </c>
      <c r="O491">
        <v>0</v>
      </c>
      <c r="P491">
        <v>0</v>
      </c>
      <c r="U491" t="str">
        <f>Receive[[#This Row],[服装]]&amp;Receive[[#This Row],[名前]]&amp;Receive[[#This Row],[レアリティ]]</f>
        <v>ユニフォーム百沢雄大ICONIC</v>
      </c>
    </row>
    <row r="492" spans="1:21" x14ac:dyDescent="0.3">
      <c r="A492">
        <f>VLOOKUP(Receive[[#This Row],[No用]],SetNo[[No.用]:[vlookup 用]],2,FALSE)</f>
        <v>86</v>
      </c>
      <c r="B492">
        <f>IF(A491&lt;&gt;Receive[[#This Row],[No]],1,B491+1)</f>
        <v>2</v>
      </c>
      <c r="C492" t="s">
        <v>216</v>
      </c>
      <c r="D492" t="s">
        <v>88</v>
      </c>
      <c r="E492" t="s">
        <v>23</v>
      </c>
      <c r="F492" t="s">
        <v>25</v>
      </c>
      <c r="G492" t="s">
        <v>75</v>
      </c>
      <c r="H492" t="s">
        <v>71</v>
      </c>
      <c r="I492">
        <v>1</v>
      </c>
      <c r="J492" t="s">
        <v>240</v>
      </c>
      <c r="K492" s="3" t="s">
        <v>242</v>
      </c>
      <c r="L492" s="3" t="s">
        <v>172</v>
      </c>
      <c r="M492">
        <v>25</v>
      </c>
      <c r="N492">
        <v>0</v>
      </c>
      <c r="O492">
        <v>0</v>
      </c>
      <c r="P492">
        <v>0</v>
      </c>
      <c r="U492" t="str">
        <f>Receive[[#This Row],[服装]]&amp;Receive[[#This Row],[名前]]&amp;Receive[[#This Row],[レアリティ]]</f>
        <v>ユニフォーム百沢雄大ICONIC</v>
      </c>
    </row>
    <row r="493" spans="1:21" x14ac:dyDescent="0.3">
      <c r="A493">
        <f>VLOOKUP(Receive[[#This Row],[No用]],SetNo[[No.用]:[vlookup 用]],2,FALSE)</f>
        <v>86</v>
      </c>
      <c r="B493">
        <f>IF(A492&lt;&gt;Receive[[#This Row],[No]],1,B492+1)</f>
        <v>3</v>
      </c>
      <c r="C493" t="s">
        <v>216</v>
      </c>
      <c r="D493" t="s">
        <v>88</v>
      </c>
      <c r="E493" t="s">
        <v>23</v>
      </c>
      <c r="F493" t="s">
        <v>25</v>
      </c>
      <c r="G493" t="s">
        <v>75</v>
      </c>
      <c r="H493" t="s">
        <v>71</v>
      </c>
      <c r="I493">
        <v>1</v>
      </c>
      <c r="J493" t="s">
        <v>240</v>
      </c>
      <c r="K493" s="3" t="s">
        <v>120</v>
      </c>
      <c r="L493" s="3" t="s">
        <v>172</v>
      </c>
      <c r="M493">
        <v>25</v>
      </c>
      <c r="N493">
        <v>0</v>
      </c>
      <c r="O493">
        <v>0</v>
      </c>
      <c r="P493">
        <v>0</v>
      </c>
      <c r="U493" t="str">
        <f>Receive[[#This Row],[服装]]&amp;Receive[[#This Row],[名前]]&amp;Receive[[#This Row],[レアリティ]]</f>
        <v>ユニフォーム百沢雄大ICONIC</v>
      </c>
    </row>
    <row r="494" spans="1:21" x14ac:dyDescent="0.3">
      <c r="A494">
        <f>VLOOKUP(Receive[[#This Row],[No用]],SetNo[[No.用]:[vlookup 用]],2,FALSE)</f>
        <v>86</v>
      </c>
      <c r="B494">
        <f>IF(A493&lt;&gt;Receive[[#This Row],[No]],1,B493+1)</f>
        <v>4</v>
      </c>
      <c r="C494" t="s">
        <v>216</v>
      </c>
      <c r="D494" t="s">
        <v>88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240</v>
      </c>
      <c r="K494" s="3" t="s">
        <v>174</v>
      </c>
      <c r="L494" s="3" t="s">
        <v>172</v>
      </c>
      <c r="M494">
        <v>25</v>
      </c>
      <c r="N494">
        <v>0</v>
      </c>
      <c r="O494">
        <v>0</v>
      </c>
      <c r="P494">
        <v>0</v>
      </c>
      <c r="U494" t="str">
        <f>Receive[[#This Row],[服装]]&amp;Receive[[#This Row],[名前]]&amp;Receive[[#This Row],[レアリティ]]</f>
        <v>ユニフォーム百沢雄大ICONIC</v>
      </c>
    </row>
    <row r="495" spans="1:21" x14ac:dyDescent="0.3">
      <c r="A495">
        <f>VLOOKUP(Receive[[#This Row],[No用]],SetNo[[No.用]:[vlookup 用]],2,FALSE)</f>
        <v>86</v>
      </c>
      <c r="B495">
        <f>IF(A494&lt;&gt;Receive[[#This Row],[No]],1,B494+1)</f>
        <v>5</v>
      </c>
      <c r="C495" t="s">
        <v>216</v>
      </c>
      <c r="D495" t="s">
        <v>88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240</v>
      </c>
      <c r="K495" s="3" t="s">
        <v>175</v>
      </c>
      <c r="L495" s="3" t="s">
        <v>172</v>
      </c>
      <c r="M495">
        <v>12</v>
      </c>
      <c r="N495">
        <v>0</v>
      </c>
      <c r="O495">
        <v>0</v>
      </c>
      <c r="P495">
        <v>0</v>
      </c>
      <c r="U495" t="str">
        <f>Receive[[#This Row],[服装]]&amp;Receive[[#This Row],[名前]]&amp;Receive[[#This Row],[レアリティ]]</f>
        <v>ユニフォーム百沢雄大ICONIC</v>
      </c>
    </row>
    <row r="496" spans="1:21" x14ac:dyDescent="0.3">
      <c r="A496">
        <f>VLOOKUP(Receive[[#This Row],[No用]],SetNo[[No.用]:[vlookup 用]],2,FALSE)</f>
        <v>87</v>
      </c>
      <c r="B496">
        <f>IF(A495&lt;&gt;Receive[[#This Row],[No]],1,B495+1)</f>
        <v>1</v>
      </c>
      <c r="C496" s="3" t="s">
        <v>718</v>
      </c>
      <c r="D496" t="s">
        <v>88</v>
      </c>
      <c r="E496" s="3" t="s">
        <v>90</v>
      </c>
      <c r="F496" t="s">
        <v>78</v>
      </c>
      <c r="G496" t="s">
        <v>75</v>
      </c>
      <c r="H496" t="s">
        <v>71</v>
      </c>
      <c r="I496">
        <v>1</v>
      </c>
      <c r="J496" t="s">
        <v>240</v>
      </c>
      <c r="K496" s="3" t="s">
        <v>119</v>
      </c>
      <c r="L496" s="3" t="s">
        <v>172</v>
      </c>
      <c r="M496">
        <v>25</v>
      </c>
      <c r="N496">
        <v>0</v>
      </c>
      <c r="O496">
        <v>0</v>
      </c>
      <c r="P496">
        <v>0</v>
      </c>
      <c r="U496" t="str">
        <f>Receive[[#This Row],[服装]]&amp;Receive[[#This Row],[名前]]&amp;Receive[[#This Row],[レアリティ]]</f>
        <v>職業体験百沢雄大ICONIC</v>
      </c>
    </row>
    <row r="497" spans="1:21" x14ac:dyDescent="0.3">
      <c r="A497">
        <f>VLOOKUP(Receive[[#This Row],[No用]],SetNo[[No.用]:[vlookup 用]],2,FALSE)</f>
        <v>87</v>
      </c>
      <c r="B497">
        <f>IF(A496&lt;&gt;Receive[[#This Row],[No]],1,B496+1)</f>
        <v>2</v>
      </c>
      <c r="C497" s="3" t="s">
        <v>718</v>
      </c>
      <c r="D497" t="s">
        <v>88</v>
      </c>
      <c r="E497" s="3" t="s">
        <v>90</v>
      </c>
      <c r="F497" t="s">
        <v>78</v>
      </c>
      <c r="G497" t="s">
        <v>75</v>
      </c>
      <c r="H497" t="s">
        <v>71</v>
      </c>
      <c r="I497">
        <v>1</v>
      </c>
      <c r="J497" t="s">
        <v>240</v>
      </c>
      <c r="K497" s="3" t="s">
        <v>242</v>
      </c>
      <c r="L497" s="3" t="s">
        <v>172</v>
      </c>
      <c r="M497">
        <v>25</v>
      </c>
      <c r="N497">
        <v>0</v>
      </c>
      <c r="O497">
        <v>0</v>
      </c>
      <c r="P497">
        <v>0</v>
      </c>
      <c r="U497" t="str">
        <f>Receive[[#This Row],[服装]]&amp;Receive[[#This Row],[名前]]&amp;Receive[[#This Row],[レアリティ]]</f>
        <v>職業体験百沢雄大ICONIC</v>
      </c>
    </row>
    <row r="498" spans="1:21" x14ac:dyDescent="0.3">
      <c r="A498">
        <f>VLOOKUP(Receive[[#This Row],[No用]],SetNo[[No.用]:[vlookup 用]],2,FALSE)</f>
        <v>87</v>
      </c>
      <c r="B498">
        <f>IF(A497&lt;&gt;Receive[[#This Row],[No]],1,B497+1)</f>
        <v>3</v>
      </c>
      <c r="C498" s="3" t="s">
        <v>718</v>
      </c>
      <c r="D498" t="s">
        <v>88</v>
      </c>
      <c r="E498" s="3" t="s">
        <v>90</v>
      </c>
      <c r="F498" t="s">
        <v>78</v>
      </c>
      <c r="G498" t="s">
        <v>75</v>
      </c>
      <c r="H498" t="s">
        <v>71</v>
      </c>
      <c r="I498">
        <v>1</v>
      </c>
      <c r="J498" t="s">
        <v>240</v>
      </c>
      <c r="K498" s="3" t="s">
        <v>120</v>
      </c>
      <c r="L498" s="3" t="s">
        <v>172</v>
      </c>
      <c r="M498">
        <v>25</v>
      </c>
      <c r="N498">
        <v>0</v>
      </c>
      <c r="O498">
        <v>0</v>
      </c>
      <c r="P498">
        <v>0</v>
      </c>
      <c r="U498" t="str">
        <f>Receive[[#This Row],[服装]]&amp;Receive[[#This Row],[名前]]&amp;Receive[[#This Row],[レアリティ]]</f>
        <v>職業体験百沢雄大ICONIC</v>
      </c>
    </row>
    <row r="499" spans="1:21" x14ac:dyDescent="0.3">
      <c r="A499">
        <f>VLOOKUP(Receive[[#This Row],[No用]],SetNo[[No.用]:[vlookup 用]],2,FALSE)</f>
        <v>87</v>
      </c>
      <c r="B499">
        <f>IF(A498&lt;&gt;Receive[[#This Row],[No]],1,B498+1)</f>
        <v>4</v>
      </c>
      <c r="C499" s="3" t="s">
        <v>718</v>
      </c>
      <c r="D499" t="s">
        <v>88</v>
      </c>
      <c r="E499" s="3" t="s">
        <v>90</v>
      </c>
      <c r="F499" t="s">
        <v>78</v>
      </c>
      <c r="G499" t="s">
        <v>75</v>
      </c>
      <c r="H499" t="s">
        <v>71</v>
      </c>
      <c r="I499">
        <v>1</v>
      </c>
      <c r="J499" t="s">
        <v>240</v>
      </c>
      <c r="K499" s="3" t="s">
        <v>174</v>
      </c>
      <c r="L499" s="3" t="s">
        <v>172</v>
      </c>
      <c r="M499">
        <v>25</v>
      </c>
      <c r="N499">
        <v>0</v>
      </c>
      <c r="O499">
        <v>0</v>
      </c>
      <c r="P499">
        <v>0</v>
      </c>
      <c r="U499" t="str">
        <f>Receive[[#This Row],[服装]]&amp;Receive[[#This Row],[名前]]&amp;Receive[[#This Row],[レアリティ]]</f>
        <v>職業体験百沢雄大ICONIC</v>
      </c>
    </row>
    <row r="500" spans="1:21" x14ac:dyDescent="0.3">
      <c r="A500">
        <f>VLOOKUP(Receive[[#This Row],[No用]],SetNo[[No.用]:[vlookup 用]],2,FALSE)</f>
        <v>87</v>
      </c>
      <c r="B500">
        <f>IF(A499&lt;&gt;Receive[[#This Row],[No]],1,B499+1)</f>
        <v>5</v>
      </c>
      <c r="C500" s="3" t="s">
        <v>718</v>
      </c>
      <c r="D500" t="s">
        <v>88</v>
      </c>
      <c r="E500" s="3" t="s">
        <v>90</v>
      </c>
      <c r="F500" t="s">
        <v>78</v>
      </c>
      <c r="G500" t="s">
        <v>75</v>
      </c>
      <c r="H500" t="s">
        <v>71</v>
      </c>
      <c r="I500">
        <v>1</v>
      </c>
      <c r="J500" t="s">
        <v>240</v>
      </c>
      <c r="K500" s="3" t="s">
        <v>175</v>
      </c>
      <c r="L500" s="3" t="s">
        <v>172</v>
      </c>
      <c r="M500">
        <v>12</v>
      </c>
      <c r="N500">
        <v>0</v>
      </c>
      <c r="O500">
        <v>0</v>
      </c>
      <c r="P500">
        <v>0</v>
      </c>
      <c r="U500" t="str">
        <f>Receive[[#This Row],[服装]]&amp;Receive[[#This Row],[名前]]&amp;Receive[[#This Row],[レアリティ]]</f>
        <v>職業体験百沢雄大ICONIC</v>
      </c>
    </row>
    <row r="501" spans="1:21" x14ac:dyDescent="0.3">
      <c r="A501">
        <f>VLOOKUP(Receive[[#This Row],[No用]],SetNo[[No.用]:[vlookup 用]],2,FALSE)</f>
        <v>88</v>
      </c>
      <c r="B501">
        <f>IF(A500&lt;&gt;Receive[[#This Row],[No]],1,B500+1)</f>
        <v>1</v>
      </c>
      <c r="C501" t="s">
        <v>108</v>
      </c>
      <c r="D501" t="s">
        <v>89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240</v>
      </c>
      <c r="K501" s="3" t="s">
        <v>119</v>
      </c>
      <c r="L501" s="3" t="s">
        <v>172</v>
      </c>
      <c r="M501">
        <v>29</v>
      </c>
      <c r="N501">
        <v>0</v>
      </c>
      <c r="O501">
        <v>0</v>
      </c>
      <c r="P501">
        <v>0</v>
      </c>
      <c r="U501" t="str">
        <f>Receive[[#This Row],[服装]]&amp;Receive[[#This Row],[名前]]&amp;Receive[[#This Row],[レアリティ]]</f>
        <v>ユニフォーム照島游児ICONIC</v>
      </c>
    </row>
    <row r="502" spans="1:21" x14ac:dyDescent="0.3">
      <c r="A502">
        <f>VLOOKUP(Receive[[#This Row],[No用]],SetNo[[No.用]:[vlookup 用]],2,FALSE)</f>
        <v>88</v>
      </c>
      <c r="B502">
        <f>IF(A501&lt;&gt;Receive[[#This Row],[No]],1,B501+1)</f>
        <v>2</v>
      </c>
      <c r="C502" t="s">
        <v>108</v>
      </c>
      <c r="D502" t="s">
        <v>89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240</v>
      </c>
      <c r="K502" s="3" t="s">
        <v>173</v>
      </c>
      <c r="L502" s="3" t="s">
        <v>172</v>
      </c>
      <c r="M502">
        <v>29</v>
      </c>
      <c r="N502">
        <v>0</v>
      </c>
      <c r="O502">
        <v>0</v>
      </c>
      <c r="P502">
        <v>0</v>
      </c>
      <c r="U502" t="str">
        <f>Receive[[#This Row],[服装]]&amp;Receive[[#This Row],[名前]]&amp;Receive[[#This Row],[レアリティ]]</f>
        <v>ユニフォーム照島游児ICONIC</v>
      </c>
    </row>
    <row r="503" spans="1:21" x14ac:dyDescent="0.3">
      <c r="A503">
        <f>VLOOKUP(Receive[[#This Row],[No用]],SetNo[[No.用]:[vlookup 用]],2,FALSE)</f>
        <v>88</v>
      </c>
      <c r="B503">
        <f>IF(A502&lt;&gt;Receive[[#This Row],[No]],1,B502+1)</f>
        <v>3</v>
      </c>
      <c r="C503" t="s">
        <v>108</v>
      </c>
      <c r="D503" t="s">
        <v>89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240</v>
      </c>
      <c r="K503" s="3" t="s">
        <v>242</v>
      </c>
      <c r="L503" s="3" t="s">
        <v>172</v>
      </c>
      <c r="M503">
        <v>29</v>
      </c>
      <c r="N503">
        <v>0</v>
      </c>
      <c r="O503">
        <v>0</v>
      </c>
      <c r="P503">
        <v>0</v>
      </c>
      <c r="U503" t="str">
        <f>Receive[[#This Row],[服装]]&amp;Receive[[#This Row],[名前]]&amp;Receive[[#This Row],[レアリティ]]</f>
        <v>ユニフォーム照島游児ICONIC</v>
      </c>
    </row>
    <row r="504" spans="1:21" x14ac:dyDescent="0.3">
      <c r="A504">
        <f>VLOOKUP(Receive[[#This Row],[No用]],SetNo[[No.用]:[vlookup 用]],2,FALSE)</f>
        <v>88</v>
      </c>
      <c r="B504">
        <f>IF(A503&lt;&gt;Receive[[#This Row],[No]],1,B503+1)</f>
        <v>4</v>
      </c>
      <c r="C504" t="s">
        <v>108</v>
      </c>
      <c r="D504" t="s">
        <v>89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240</v>
      </c>
      <c r="K504" s="3" t="s">
        <v>120</v>
      </c>
      <c r="L504" s="3" t="s">
        <v>172</v>
      </c>
      <c r="M504">
        <v>29</v>
      </c>
      <c r="N504">
        <v>0</v>
      </c>
      <c r="O504">
        <v>0</v>
      </c>
      <c r="P504">
        <v>0</v>
      </c>
      <c r="U504" t="str">
        <f>Receive[[#This Row],[服装]]&amp;Receive[[#This Row],[名前]]&amp;Receive[[#This Row],[レアリティ]]</f>
        <v>ユニフォーム照島游児ICONIC</v>
      </c>
    </row>
    <row r="505" spans="1:21" x14ac:dyDescent="0.3">
      <c r="A505">
        <f>VLOOKUP(Receive[[#This Row],[No用]],SetNo[[No.用]:[vlookup 用]],2,FALSE)</f>
        <v>88</v>
      </c>
      <c r="B505">
        <f>IF(A504&lt;&gt;Receive[[#This Row],[No]],1,B504+1)</f>
        <v>5</v>
      </c>
      <c r="C505" t="s">
        <v>108</v>
      </c>
      <c r="D505" t="s">
        <v>89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240</v>
      </c>
      <c r="K505" s="3" t="s">
        <v>174</v>
      </c>
      <c r="L505" s="3" t="s">
        <v>172</v>
      </c>
      <c r="M505">
        <v>29</v>
      </c>
      <c r="N505">
        <v>0</v>
      </c>
      <c r="O505">
        <v>0</v>
      </c>
      <c r="P505">
        <v>0</v>
      </c>
      <c r="U505" t="str">
        <f>Receive[[#This Row],[服装]]&amp;Receive[[#This Row],[名前]]&amp;Receive[[#This Row],[レアリティ]]</f>
        <v>ユニフォーム照島游児ICONIC</v>
      </c>
    </row>
    <row r="506" spans="1:21" x14ac:dyDescent="0.3">
      <c r="A506">
        <f>VLOOKUP(Receive[[#This Row],[No用]],SetNo[[No.用]:[vlookup 用]],2,FALSE)</f>
        <v>88</v>
      </c>
      <c r="B506">
        <f>IF(A505&lt;&gt;Receive[[#This Row],[No]],1,B505+1)</f>
        <v>6</v>
      </c>
      <c r="C506" t="s">
        <v>108</v>
      </c>
      <c r="D506" t="s">
        <v>89</v>
      </c>
      <c r="E506" t="s">
        <v>90</v>
      </c>
      <c r="F506" t="s">
        <v>78</v>
      </c>
      <c r="G506" t="s">
        <v>91</v>
      </c>
      <c r="H506" t="s">
        <v>71</v>
      </c>
      <c r="I506">
        <v>1</v>
      </c>
      <c r="J506" t="s">
        <v>240</v>
      </c>
      <c r="K506" s="3" t="s">
        <v>175</v>
      </c>
      <c r="L506" s="3" t="s">
        <v>172</v>
      </c>
      <c r="M506">
        <v>13</v>
      </c>
      <c r="N506">
        <v>0</v>
      </c>
      <c r="O506">
        <v>0</v>
      </c>
      <c r="P506">
        <v>0</v>
      </c>
      <c r="U506" t="str">
        <f>Receive[[#This Row],[服装]]&amp;Receive[[#This Row],[名前]]&amp;Receive[[#This Row],[レアリティ]]</f>
        <v>ユニフォーム照島游児ICONIC</v>
      </c>
    </row>
    <row r="507" spans="1:21" x14ac:dyDescent="0.3">
      <c r="A507">
        <f>VLOOKUP(Receive[[#This Row],[No用]],SetNo[[No.用]:[vlookup 用]],2,FALSE)</f>
        <v>89</v>
      </c>
      <c r="B507">
        <f>IF(A506&lt;&gt;Receive[[#This Row],[No]],1,B506+1)</f>
        <v>1</v>
      </c>
      <c r="C507" t="s">
        <v>149</v>
      </c>
      <c r="D507" t="s">
        <v>89</v>
      </c>
      <c r="E507" t="s">
        <v>77</v>
      </c>
      <c r="F507" t="s">
        <v>78</v>
      </c>
      <c r="G507" t="s">
        <v>91</v>
      </c>
      <c r="H507" t="s">
        <v>71</v>
      </c>
      <c r="I507">
        <v>1</v>
      </c>
      <c r="J507" t="s">
        <v>240</v>
      </c>
      <c r="K507" s="3" t="s">
        <v>119</v>
      </c>
      <c r="L507" s="3" t="s">
        <v>188</v>
      </c>
      <c r="M507">
        <v>32</v>
      </c>
      <c r="N507">
        <v>0</v>
      </c>
      <c r="O507">
        <v>0</v>
      </c>
      <c r="P507">
        <v>0</v>
      </c>
      <c r="U507" t="str">
        <f>Receive[[#This Row],[服装]]&amp;Receive[[#This Row],[名前]]&amp;Receive[[#This Row],[レアリティ]]</f>
        <v>制服照島游児ICONIC</v>
      </c>
    </row>
    <row r="508" spans="1:21" x14ac:dyDescent="0.3">
      <c r="A508">
        <f>VLOOKUP(Receive[[#This Row],[No用]],SetNo[[No.用]:[vlookup 用]],2,FALSE)</f>
        <v>89</v>
      </c>
      <c r="B508">
        <f>IF(A507&lt;&gt;Receive[[#This Row],[No]],1,B507+1)</f>
        <v>2</v>
      </c>
      <c r="C508" t="s">
        <v>149</v>
      </c>
      <c r="D508" t="s">
        <v>89</v>
      </c>
      <c r="E508" t="s">
        <v>77</v>
      </c>
      <c r="F508" t="s">
        <v>78</v>
      </c>
      <c r="G508" t="s">
        <v>91</v>
      </c>
      <c r="H508" t="s">
        <v>71</v>
      </c>
      <c r="I508">
        <v>1</v>
      </c>
      <c r="J508" t="s">
        <v>240</v>
      </c>
      <c r="K508" s="3" t="s">
        <v>173</v>
      </c>
      <c r="L508" s="3" t="s">
        <v>172</v>
      </c>
      <c r="M508">
        <v>29</v>
      </c>
      <c r="N508">
        <v>0</v>
      </c>
      <c r="O508">
        <v>0</v>
      </c>
      <c r="P508">
        <v>0</v>
      </c>
      <c r="U508" t="str">
        <f>Receive[[#This Row],[服装]]&amp;Receive[[#This Row],[名前]]&amp;Receive[[#This Row],[レアリティ]]</f>
        <v>制服照島游児ICONIC</v>
      </c>
    </row>
    <row r="509" spans="1:21" x14ac:dyDescent="0.3">
      <c r="A509">
        <f>VLOOKUP(Receive[[#This Row],[No用]],SetNo[[No.用]:[vlookup 用]],2,FALSE)</f>
        <v>89</v>
      </c>
      <c r="B509">
        <f>IF(A508&lt;&gt;Receive[[#This Row],[No]],1,B508+1)</f>
        <v>3</v>
      </c>
      <c r="C509" t="s">
        <v>149</v>
      </c>
      <c r="D509" t="s">
        <v>89</v>
      </c>
      <c r="E509" t="s">
        <v>77</v>
      </c>
      <c r="F509" t="s">
        <v>78</v>
      </c>
      <c r="G509" t="s">
        <v>91</v>
      </c>
      <c r="H509" t="s">
        <v>71</v>
      </c>
      <c r="I509">
        <v>1</v>
      </c>
      <c r="J509" t="s">
        <v>240</v>
      </c>
      <c r="K509" s="3" t="s">
        <v>242</v>
      </c>
      <c r="L509" s="3" t="s">
        <v>172</v>
      </c>
      <c r="M509">
        <v>29</v>
      </c>
      <c r="N509">
        <v>0</v>
      </c>
      <c r="O509">
        <v>0</v>
      </c>
      <c r="P509">
        <v>0</v>
      </c>
      <c r="U509" t="str">
        <f>Receive[[#This Row],[服装]]&amp;Receive[[#This Row],[名前]]&amp;Receive[[#This Row],[レアリティ]]</f>
        <v>制服照島游児ICONIC</v>
      </c>
    </row>
    <row r="510" spans="1:21" x14ac:dyDescent="0.3">
      <c r="A510">
        <f>VLOOKUP(Receive[[#This Row],[No用]],SetNo[[No.用]:[vlookup 用]],2,FALSE)</f>
        <v>89</v>
      </c>
      <c r="B510">
        <f>IF(A509&lt;&gt;Receive[[#This Row],[No]],1,B509+1)</f>
        <v>4</v>
      </c>
      <c r="C510" t="s">
        <v>149</v>
      </c>
      <c r="D510" t="s">
        <v>89</v>
      </c>
      <c r="E510" t="s">
        <v>77</v>
      </c>
      <c r="F510" t="s">
        <v>78</v>
      </c>
      <c r="G510" t="s">
        <v>91</v>
      </c>
      <c r="H510" t="s">
        <v>71</v>
      </c>
      <c r="I510">
        <v>1</v>
      </c>
      <c r="J510" t="s">
        <v>240</v>
      </c>
      <c r="K510" s="3" t="s">
        <v>120</v>
      </c>
      <c r="L510" s="3" t="s">
        <v>188</v>
      </c>
      <c r="M510">
        <v>32</v>
      </c>
      <c r="N510">
        <v>0</v>
      </c>
      <c r="O510">
        <v>0</v>
      </c>
      <c r="P510">
        <v>0</v>
      </c>
      <c r="U510" t="str">
        <f>Receive[[#This Row],[服装]]&amp;Receive[[#This Row],[名前]]&amp;Receive[[#This Row],[レアリティ]]</f>
        <v>制服照島游児ICONIC</v>
      </c>
    </row>
    <row r="511" spans="1:21" x14ac:dyDescent="0.3">
      <c r="A511">
        <f>VLOOKUP(Receive[[#This Row],[No用]],SetNo[[No.用]:[vlookup 用]],2,FALSE)</f>
        <v>89</v>
      </c>
      <c r="B511">
        <f>IF(A510&lt;&gt;Receive[[#This Row],[No]],1,B510+1)</f>
        <v>5</v>
      </c>
      <c r="C511" t="s">
        <v>149</v>
      </c>
      <c r="D511" t="s">
        <v>89</v>
      </c>
      <c r="E511" t="s">
        <v>77</v>
      </c>
      <c r="F511" t="s">
        <v>78</v>
      </c>
      <c r="G511" t="s">
        <v>91</v>
      </c>
      <c r="H511" t="s">
        <v>71</v>
      </c>
      <c r="I511">
        <v>1</v>
      </c>
      <c r="J511" t="s">
        <v>240</v>
      </c>
      <c r="K511" s="3" t="s">
        <v>174</v>
      </c>
      <c r="L511" s="3" t="s">
        <v>172</v>
      </c>
      <c r="M511">
        <v>29</v>
      </c>
      <c r="N511">
        <v>0</v>
      </c>
      <c r="O511">
        <v>0</v>
      </c>
      <c r="P511">
        <v>0</v>
      </c>
      <c r="U511" t="str">
        <f>Receive[[#This Row],[服装]]&amp;Receive[[#This Row],[名前]]&amp;Receive[[#This Row],[レアリティ]]</f>
        <v>制服照島游児ICONIC</v>
      </c>
    </row>
    <row r="512" spans="1:21" x14ac:dyDescent="0.3">
      <c r="A512">
        <f>VLOOKUP(Receive[[#This Row],[No用]],SetNo[[No.用]:[vlookup 用]],2,FALSE)</f>
        <v>89</v>
      </c>
      <c r="B512">
        <f>IF(A511&lt;&gt;Receive[[#This Row],[No]],1,B511+1)</f>
        <v>6</v>
      </c>
      <c r="C512" t="s">
        <v>149</v>
      </c>
      <c r="D512" t="s">
        <v>89</v>
      </c>
      <c r="E512" t="s">
        <v>77</v>
      </c>
      <c r="F512" t="s">
        <v>78</v>
      </c>
      <c r="G512" t="s">
        <v>91</v>
      </c>
      <c r="H512" t="s">
        <v>71</v>
      </c>
      <c r="I512">
        <v>1</v>
      </c>
      <c r="J512" t="s">
        <v>240</v>
      </c>
      <c r="K512" s="3" t="s">
        <v>175</v>
      </c>
      <c r="L512" s="3" t="s">
        <v>172</v>
      </c>
      <c r="M512">
        <v>13</v>
      </c>
      <c r="N512">
        <v>0</v>
      </c>
      <c r="O512">
        <v>0</v>
      </c>
      <c r="P512">
        <v>0</v>
      </c>
      <c r="U512" t="str">
        <f>Receive[[#This Row],[服装]]&amp;Receive[[#This Row],[名前]]&amp;Receive[[#This Row],[レアリティ]]</f>
        <v>制服照島游児ICONIC</v>
      </c>
    </row>
    <row r="513" spans="1:21" x14ac:dyDescent="0.3">
      <c r="A513">
        <f>VLOOKUP(Receive[[#This Row],[No用]],SetNo[[No.用]:[vlookup 用]],2,FALSE)</f>
        <v>89</v>
      </c>
      <c r="B513">
        <f>IF(A512&lt;&gt;Receive[[#This Row],[No]],1,B512+1)</f>
        <v>7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240</v>
      </c>
      <c r="K513" s="3" t="s">
        <v>193</v>
      </c>
      <c r="L513" s="3" t="s">
        <v>236</v>
      </c>
      <c r="M513">
        <v>51</v>
      </c>
      <c r="N513">
        <v>0</v>
      </c>
      <c r="O513">
        <v>61</v>
      </c>
      <c r="P513">
        <v>0</v>
      </c>
      <c r="U513" t="str">
        <f>Receive[[#This Row],[服装]]&amp;Receive[[#This Row],[名前]]&amp;Receive[[#This Row],[レアリティ]]</f>
        <v>制服照島游児ICONIC</v>
      </c>
    </row>
    <row r="514" spans="1:21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t="s">
        <v>108</v>
      </c>
      <c r="D514" t="s">
        <v>92</v>
      </c>
      <c r="E514" t="s">
        <v>90</v>
      </c>
      <c r="F514" t="s">
        <v>82</v>
      </c>
      <c r="G514" t="s">
        <v>91</v>
      </c>
      <c r="H514" t="s">
        <v>71</v>
      </c>
      <c r="I514">
        <v>1</v>
      </c>
      <c r="J514" t="s">
        <v>240</v>
      </c>
      <c r="K514" s="3" t="s">
        <v>119</v>
      </c>
      <c r="L514" s="3" t="s">
        <v>172</v>
      </c>
      <c r="M514">
        <v>27</v>
      </c>
      <c r="N514">
        <v>0</v>
      </c>
      <c r="O514">
        <v>0</v>
      </c>
      <c r="P514">
        <v>0</v>
      </c>
      <c r="U514" t="str">
        <f>Receive[[#This Row],[服装]]&amp;Receive[[#This Row],[名前]]&amp;Receive[[#This Row],[レアリティ]]</f>
        <v>ユニフォーム母畑和馬ICONIC</v>
      </c>
    </row>
    <row r="515" spans="1:21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t="s">
        <v>108</v>
      </c>
      <c r="D515" t="s">
        <v>92</v>
      </c>
      <c r="E515" t="s">
        <v>90</v>
      </c>
      <c r="F515" t="s">
        <v>82</v>
      </c>
      <c r="G515" t="s">
        <v>91</v>
      </c>
      <c r="H515" t="s">
        <v>71</v>
      </c>
      <c r="I515">
        <v>1</v>
      </c>
      <c r="J515" t="s">
        <v>240</v>
      </c>
      <c r="K515" s="3" t="s">
        <v>173</v>
      </c>
      <c r="L515" s="3" t="s">
        <v>172</v>
      </c>
      <c r="M515">
        <v>27</v>
      </c>
      <c r="N515">
        <v>0</v>
      </c>
      <c r="O515">
        <v>0</v>
      </c>
      <c r="P515">
        <v>0</v>
      </c>
      <c r="U515" t="str">
        <f>Receive[[#This Row],[服装]]&amp;Receive[[#This Row],[名前]]&amp;Receive[[#This Row],[レアリティ]]</f>
        <v>ユニフォーム母畑和馬ICONIC</v>
      </c>
    </row>
    <row r="516" spans="1:21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t="s">
        <v>108</v>
      </c>
      <c r="D516" t="s">
        <v>92</v>
      </c>
      <c r="E516" t="s">
        <v>90</v>
      </c>
      <c r="F516" t="s">
        <v>82</v>
      </c>
      <c r="G516" t="s">
        <v>91</v>
      </c>
      <c r="H516" t="s">
        <v>71</v>
      </c>
      <c r="I516">
        <v>1</v>
      </c>
      <c r="J516" t="s">
        <v>240</v>
      </c>
      <c r="K516" s="3" t="s">
        <v>242</v>
      </c>
      <c r="L516" s="3" t="s">
        <v>172</v>
      </c>
      <c r="M516">
        <v>27</v>
      </c>
      <c r="N516">
        <v>0</v>
      </c>
      <c r="O516">
        <v>0</v>
      </c>
      <c r="P516">
        <v>0</v>
      </c>
      <c r="U516" t="str">
        <f>Receive[[#This Row],[服装]]&amp;Receive[[#This Row],[名前]]&amp;Receive[[#This Row],[レアリティ]]</f>
        <v>ユニフォーム母畑和馬ICONIC</v>
      </c>
    </row>
    <row r="517" spans="1:21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t="s">
        <v>108</v>
      </c>
      <c r="D517" t="s">
        <v>92</v>
      </c>
      <c r="E517" t="s">
        <v>90</v>
      </c>
      <c r="F517" t="s">
        <v>82</v>
      </c>
      <c r="G517" t="s">
        <v>91</v>
      </c>
      <c r="H517" t="s">
        <v>71</v>
      </c>
      <c r="I517">
        <v>1</v>
      </c>
      <c r="J517" t="s">
        <v>240</v>
      </c>
      <c r="K517" s="3" t="s">
        <v>120</v>
      </c>
      <c r="L517" s="3" t="s">
        <v>172</v>
      </c>
      <c r="M517">
        <v>27</v>
      </c>
      <c r="N517">
        <v>0</v>
      </c>
      <c r="O517">
        <v>0</v>
      </c>
      <c r="P517">
        <v>0</v>
      </c>
      <c r="U517" t="str">
        <f>Receive[[#This Row],[服装]]&amp;Receive[[#This Row],[名前]]&amp;Receive[[#This Row],[レアリティ]]</f>
        <v>ユニフォーム母畑和馬ICONIC</v>
      </c>
    </row>
    <row r="518" spans="1:21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t="s">
        <v>108</v>
      </c>
      <c r="D518" t="s">
        <v>92</v>
      </c>
      <c r="E518" t="s">
        <v>90</v>
      </c>
      <c r="F518" t="s">
        <v>82</v>
      </c>
      <c r="G518" t="s">
        <v>91</v>
      </c>
      <c r="H518" t="s">
        <v>71</v>
      </c>
      <c r="I518">
        <v>1</v>
      </c>
      <c r="J518" t="s">
        <v>240</v>
      </c>
      <c r="K518" s="3" t="s">
        <v>174</v>
      </c>
      <c r="L518" s="3" t="s">
        <v>172</v>
      </c>
      <c r="M518">
        <v>27</v>
      </c>
      <c r="N518">
        <v>0</v>
      </c>
      <c r="O518">
        <v>0</v>
      </c>
      <c r="P518">
        <v>0</v>
      </c>
      <c r="U518" t="str">
        <f>Receive[[#This Row],[服装]]&amp;Receive[[#This Row],[名前]]&amp;Receive[[#This Row],[レアリティ]]</f>
        <v>ユニフォーム母畑和馬ICONIC</v>
      </c>
    </row>
    <row r="519" spans="1:21" x14ac:dyDescent="0.3">
      <c r="A519">
        <f>VLOOKUP(Receive[[#This Row],[No用]],SetNo[[No.用]:[vlookup 用]],2,FALSE)</f>
        <v>90</v>
      </c>
      <c r="B519">
        <f>IF(A518&lt;&gt;Receive[[#This Row],[No]],1,B518+1)</f>
        <v>6</v>
      </c>
      <c r="C519" t="s">
        <v>108</v>
      </c>
      <c r="D519" t="s">
        <v>92</v>
      </c>
      <c r="E519" t="s">
        <v>90</v>
      </c>
      <c r="F519" t="s">
        <v>82</v>
      </c>
      <c r="G519" t="s">
        <v>91</v>
      </c>
      <c r="H519" t="s">
        <v>71</v>
      </c>
      <c r="I519">
        <v>1</v>
      </c>
      <c r="J519" t="s">
        <v>240</v>
      </c>
      <c r="K519" s="3" t="s">
        <v>175</v>
      </c>
      <c r="L519" s="3" t="s">
        <v>172</v>
      </c>
      <c r="M519">
        <v>14</v>
      </c>
      <c r="N519">
        <v>0</v>
      </c>
      <c r="O519">
        <v>0</v>
      </c>
      <c r="P519">
        <v>0</v>
      </c>
      <c r="U519" t="str">
        <f>Receive[[#This Row],[服装]]&amp;Receive[[#This Row],[名前]]&amp;Receive[[#This Row],[レアリティ]]</f>
        <v>ユニフォーム母畑和馬ICONIC</v>
      </c>
    </row>
    <row r="520" spans="1:21" x14ac:dyDescent="0.3">
      <c r="A520">
        <f>VLOOKUP(Receive[[#This Row],[No用]],SetNo[[No.用]:[vlookup 用]],2,FALSE)</f>
        <v>91</v>
      </c>
      <c r="B520">
        <f>IF(A519&lt;&gt;Receive[[#This Row],[No]],1,B519+1)</f>
        <v>1</v>
      </c>
      <c r="C520" t="s">
        <v>108</v>
      </c>
      <c r="D520" t="s">
        <v>93</v>
      </c>
      <c r="E520" t="s">
        <v>73</v>
      </c>
      <c r="F520" t="s">
        <v>74</v>
      </c>
      <c r="G520" t="s">
        <v>91</v>
      </c>
      <c r="H520" t="s">
        <v>71</v>
      </c>
      <c r="I520">
        <v>1</v>
      </c>
      <c r="J520" t="s">
        <v>240</v>
      </c>
      <c r="K520" s="3" t="s">
        <v>119</v>
      </c>
      <c r="L520" s="3" t="s">
        <v>172</v>
      </c>
      <c r="M520">
        <v>28</v>
      </c>
      <c r="N520">
        <v>0</v>
      </c>
      <c r="O520">
        <v>0</v>
      </c>
      <c r="P520">
        <v>0</v>
      </c>
      <c r="U520" t="str">
        <f>Receive[[#This Row],[服装]]&amp;Receive[[#This Row],[名前]]&amp;Receive[[#This Row],[レアリティ]]</f>
        <v>ユニフォーム二岐丈晴ICONIC</v>
      </c>
    </row>
    <row r="521" spans="1:21" x14ac:dyDescent="0.3">
      <c r="A521">
        <f>VLOOKUP(Receive[[#This Row],[No用]],SetNo[[No.用]:[vlookup 用]],2,FALSE)</f>
        <v>91</v>
      </c>
      <c r="B521">
        <f>IF(A520&lt;&gt;Receive[[#This Row],[No]],1,B520+1)</f>
        <v>2</v>
      </c>
      <c r="C521" t="s">
        <v>108</v>
      </c>
      <c r="D521" t="s">
        <v>93</v>
      </c>
      <c r="E521" t="s">
        <v>73</v>
      </c>
      <c r="F521" t="s">
        <v>74</v>
      </c>
      <c r="G521" t="s">
        <v>91</v>
      </c>
      <c r="H521" t="s">
        <v>71</v>
      </c>
      <c r="I521">
        <v>1</v>
      </c>
      <c r="J521" t="s">
        <v>240</v>
      </c>
      <c r="K521" s="3" t="s">
        <v>173</v>
      </c>
      <c r="L521" s="3" t="s">
        <v>172</v>
      </c>
      <c r="M521">
        <v>28</v>
      </c>
      <c r="N521">
        <v>0</v>
      </c>
      <c r="O521">
        <v>0</v>
      </c>
      <c r="P521">
        <v>0</v>
      </c>
      <c r="U521" t="str">
        <f>Receive[[#This Row],[服装]]&amp;Receive[[#This Row],[名前]]&amp;Receive[[#This Row],[レアリティ]]</f>
        <v>ユニフォーム二岐丈晴ICONIC</v>
      </c>
    </row>
    <row r="522" spans="1:21" x14ac:dyDescent="0.3">
      <c r="A522">
        <f>VLOOKUP(Receive[[#This Row],[No用]],SetNo[[No.用]:[vlookup 用]],2,FALSE)</f>
        <v>91</v>
      </c>
      <c r="B522">
        <f>IF(A521&lt;&gt;Receive[[#This Row],[No]],1,B521+1)</f>
        <v>3</v>
      </c>
      <c r="C522" t="s">
        <v>108</v>
      </c>
      <c r="D522" t="s">
        <v>93</v>
      </c>
      <c r="E522" t="s">
        <v>73</v>
      </c>
      <c r="F522" t="s">
        <v>74</v>
      </c>
      <c r="G522" t="s">
        <v>91</v>
      </c>
      <c r="H522" t="s">
        <v>71</v>
      </c>
      <c r="I522">
        <v>1</v>
      </c>
      <c r="J522" t="s">
        <v>240</v>
      </c>
      <c r="K522" s="3" t="s">
        <v>120</v>
      </c>
      <c r="L522" s="3" t="s">
        <v>172</v>
      </c>
      <c r="M522">
        <v>28</v>
      </c>
      <c r="N522">
        <v>0</v>
      </c>
      <c r="O522">
        <v>0</v>
      </c>
      <c r="P522">
        <v>0</v>
      </c>
      <c r="U522" t="str">
        <f>Receive[[#This Row],[服装]]&amp;Receive[[#This Row],[名前]]&amp;Receive[[#This Row],[レアリティ]]</f>
        <v>ユニフォーム二岐丈晴ICONIC</v>
      </c>
    </row>
    <row r="523" spans="1:21" x14ac:dyDescent="0.3">
      <c r="A523">
        <f>VLOOKUP(Receive[[#This Row],[No用]],SetNo[[No.用]:[vlookup 用]],2,FALSE)</f>
        <v>91</v>
      </c>
      <c r="B523">
        <f>IF(A522&lt;&gt;Receive[[#This Row],[No]],1,B522+1)</f>
        <v>4</v>
      </c>
      <c r="C523" t="s">
        <v>108</v>
      </c>
      <c r="D523" t="s">
        <v>93</v>
      </c>
      <c r="E523" t="s">
        <v>73</v>
      </c>
      <c r="F523" t="s">
        <v>74</v>
      </c>
      <c r="G523" t="s">
        <v>91</v>
      </c>
      <c r="H523" t="s">
        <v>71</v>
      </c>
      <c r="I523">
        <v>1</v>
      </c>
      <c r="J523" t="s">
        <v>240</v>
      </c>
      <c r="K523" s="3" t="s">
        <v>174</v>
      </c>
      <c r="L523" s="3" t="s">
        <v>172</v>
      </c>
      <c r="M523">
        <v>28</v>
      </c>
      <c r="N523">
        <v>0</v>
      </c>
      <c r="O523">
        <v>0</v>
      </c>
      <c r="P523">
        <v>0</v>
      </c>
      <c r="U523" t="str">
        <f>Receive[[#This Row],[服装]]&amp;Receive[[#This Row],[名前]]&amp;Receive[[#This Row],[レアリティ]]</f>
        <v>ユニフォーム二岐丈晴ICONIC</v>
      </c>
    </row>
    <row r="524" spans="1:21" x14ac:dyDescent="0.3">
      <c r="A524">
        <f>VLOOKUP(Receive[[#This Row],[No用]],SetNo[[No.用]:[vlookup 用]],2,FALSE)</f>
        <v>91</v>
      </c>
      <c r="B524">
        <f>IF(A523&lt;&gt;Receive[[#This Row],[No]],1,B523+1)</f>
        <v>5</v>
      </c>
      <c r="C524" t="s">
        <v>108</v>
      </c>
      <c r="D524" t="s">
        <v>93</v>
      </c>
      <c r="E524" t="s">
        <v>73</v>
      </c>
      <c r="F524" t="s">
        <v>74</v>
      </c>
      <c r="G524" t="s">
        <v>91</v>
      </c>
      <c r="H524" t="s">
        <v>71</v>
      </c>
      <c r="I524">
        <v>1</v>
      </c>
      <c r="J524" t="s">
        <v>240</v>
      </c>
      <c r="K524" s="3" t="s">
        <v>175</v>
      </c>
      <c r="L524" s="3" t="s">
        <v>172</v>
      </c>
      <c r="M524">
        <v>28</v>
      </c>
      <c r="N524">
        <v>0</v>
      </c>
      <c r="O524">
        <v>0</v>
      </c>
      <c r="P524">
        <v>0</v>
      </c>
      <c r="U524" t="str">
        <f>Receive[[#This Row],[服装]]&amp;Receive[[#This Row],[名前]]&amp;Receive[[#This Row],[レアリティ]]</f>
        <v>ユニフォーム二岐丈晴ICONIC</v>
      </c>
    </row>
    <row r="525" spans="1:21" x14ac:dyDescent="0.3">
      <c r="A525">
        <f>VLOOKUP(Receive[[#This Row],[No用]],SetNo[[No.用]:[vlookup 用]],2,FALSE)</f>
        <v>92</v>
      </c>
      <c r="B525">
        <f>IF(A524&lt;&gt;Receive[[#This Row],[No]],1,B524+1)</f>
        <v>1</v>
      </c>
      <c r="C525" t="s">
        <v>149</v>
      </c>
      <c r="D525" t="s">
        <v>93</v>
      </c>
      <c r="E525" t="s">
        <v>90</v>
      </c>
      <c r="F525" t="s">
        <v>74</v>
      </c>
      <c r="G525" t="s">
        <v>91</v>
      </c>
      <c r="H525" t="s">
        <v>71</v>
      </c>
      <c r="I525">
        <v>1</v>
      </c>
      <c r="J525" t="s">
        <v>240</v>
      </c>
      <c r="K525" s="3" t="s">
        <v>119</v>
      </c>
      <c r="L525" s="3" t="s">
        <v>172</v>
      </c>
      <c r="M525">
        <v>28</v>
      </c>
      <c r="N525">
        <v>0</v>
      </c>
      <c r="O525">
        <v>0</v>
      </c>
      <c r="P525">
        <v>0</v>
      </c>
      <c r="U525" t="str">
        <f>Receive[[#This Row],[服装]]&amp;Receive[[#This Row],[名前]]&amp;Receive[[#This Row],[レアリティ]]</f>
        <v>制服二岐丈晴ICONIC</v>
      </c>
    </row>
    <row r="526" spans="1:21" x14ac:dyDescent="0.3">
      <c r="A526">
        <f>VLOOKUP(Receive[[#This Row],[No用]],SetNo[[No.用]:[vlookup 用]],2,FALSE)</f>
        <v>92</v>
      </c>
      <c r="B526">
        <f>IF(A525&lt;&gt;Receive[[#This Row],[No]],1,B525+1)</f>
        <v>2</v>
      </c>
      <c r="C526" t="s">
        <v>149</v>
      </c>
      <c r="D526" t="s">
        <v>93</v>
      </c>
      <c r="E526" t="s">
        <v>90</v>
      </c>
      <c r="F526" t="s">
        <v>74</v>
      </c>
      <c r="G526" t="s">
        <v>91</v>
      </c>
      <c r="H526" t="s">
        <v>71</v>
      </c>
      <c r="I526">
        <v>1</v>
      </c>
      <c r="J526" t="s">
        <v>240</v>
      </c>
      <c r="K526" s="3" t="s">
        <v>173</v>
      </c>
      <c r="L526" s="3" t="s">
        <v>172</v>
      </c>
      <c r="M526">
        <v>28</v>
      </c>
      <c r="N526">
        <v>0</v>
      </c>
      <c r="O526">
        <v>0</v>
      </c>
      <c r="P526">
        <v>0</v>
      </c>
      <c r="U526" t="str">
        <f>Receive[[#This Row],[服装]]&amp;Receive[[#This Row],[名前]]&amp;Receive[[#This Row],[レアリティ]]</f>
        <v>制服二岐丈晴ICONIC</v>
      </c>
    </row>
    <row r="527" spans="1:21" x14ac:dyDescent="0.3">
      <c r="A527">
        <f>VLOOKUP(Receive[[#This Row],[No用]],SetNo[[No.用]:[vlookup 用]],2,FALSE)</f>
        <v>92</v>
      </c>
      <c r="B527">
        <f>IF(A526&lt;&gt;Receive[[#This Row],[No]],1,B526+1)</f>
        <v>3</v>
      </c>
      <c r="C527" t="s">
        <v>149</v>
      </c>
      <c r="D527" t="s">
        <v>93</v>
      </c>
      <c r="E527" t="s">
        <v>90</v>
      </c>
      <c r="F527" t="s">
        <v>74</v>
      </c>
      <c r="G527" t="s">
        <v>91</v>
      </c>
      <c r="H527" t="s">
        <v>71</v>
      </c>
      <c r="I527">
        <v>1</v>
      </c>
      <c r="J527" t="s">
        <v>240</v>
      </c>
      <c r="K527" s="3" t="s">
        <v>120</v>
      </c>
      <c r="L527" s="3" t="s">
        <v>172</v>
      </c>
      <c r="M527">
        <v>28</v>
      </c>
      <c r="N527">
        <v>0</v>
      </c>
      <c r="O527">
        <v>0</v>
      </c>
      <c r="P527">
        <v>0</v>
      </c>
      <c r="U527" t="str">
        <f>Receive[[#This Row],[服装]]&amp;Receive[[#This Row],[名前]]&amp;Receive[[#This Row],[レアリティ]]</f>
        <v>制服二岐丈晴ICONIC</v>
      </c>
    </row>
    <row r="528" spans="1:21" x14ac:dyDescent="0.3">
      <c r="A528">
        <f>VLOOKUP(Receive[[#This Row],[No用]],SetNo[[No.用]:[vlookup 用]],2,FALSE)</f>
        <v>92</v>
      </c>
      <c r="B528">
        <f>IF(A527&lt;&gt;Receive[[#This Row],[No]],1,B527+1)</f>
        <v>4</v>
      </c>
      <c r="C528" t="s">
        <v>149</v>
      </c>
      <c r="D528" t="s">
        <v>93</v>
      </c>
      <c r="E528" t="s">
        <v>90</v>
      </c>
      <c r="F528" t="s">
        <v>74</v>
      </c>
      <c r="G528" t="s">
        <v>91</v>
      </c>
      <c r="H528" t="s">
        <v>71</v>
      </c>
      <c r="I528">
        <v>1</v>
      </c>
      <c r="J528" t="s">
        <v>240</v>
      </c>
      <c r="K528" s="3" t="s">
        <v>174</v>
      </c>
      <c r="L528" s="3" t="s">
        <v>172</v>
      </c>
      <c r="M528">
        <v>28</v>
      </c>
      <c r="N528">
        <v>0</v>
      </c>
      <c r="O528">
        <v>0</v>
      </c>
      <c r="P528">
        <v>0</v>
      </c>
      <c r="U528" t="str">
        <f>Receive[[#This Row],[服装]]&amp;Receive[[#This Row],[名前]]&amp;Receive[[#This Row],[レアリティ]]</f>
        <v>制服二岐丈晴ICONIC</v>
      </c>
    </row>
    <row r="529" spans="1:21" x14ac:dyDescent="0.3">
      <c r="A529">
        <f>VLOOKUP(Receive[[#This Row],[No用]],SetNo[[No.用]:[vlookup 用]],2,FALSE)</f>
        <v>92</v>
      </c>
      <c r="B529">
        <f>IF(A528&lt;&gt;Receive[[#This Row],[No]],1,B528+1)</f>
        <v>5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240</v>
      </c>
      <c r="K529" s="3" t="s">
        <v>175</v>
      </c>
      <c r="L529" s="3" t="s">
        <v>172</v>
      </c>
      <c r="M529">
        <v>28</v>
      </c>
      <c r="N529">
        <v>0</v>
      </c>
      <c r="O529">
        <v>0</v>
      </c>
      <c r="P529">
        <v>0</v>
      </c>
      <c r="U529" t="str">
        <f>Receive[[#This Row],[服装]]&amp;Receive[[#This Row],[名前]]&amp;Receive[[#This Row],[レアリティ]]</f>
        <v>制服二岐丈晴ICONIC</v>
      </c>
    </row>
    <row r="530" spans="1:21" x14ac:dyDescent="0.3">
      <c r="A530">
        <f>VLOOKUP(Receive[[#This Row],[No用]],SetNo[[No.用]:[vlookup 用]],2,FALSE)</f>
        <v>93</v>
      </c>
      <c r="B530">
        <f>IF(A529&lt;&gt;Receive[[#This Row],[No]],1,B529+1)</f>
        <v>1</v>
      </c>
      <c r="C530" t="s">
        <v>108</v>
      </c>
      <c r="D530" t="s">
        <v>99</v>
      </c>
      <c r="E530" t="s">
        <v>73</v>
      </c>
      <c r="F530" t="s">
        <v>78</v>
      </c>
      <c r="G530" t="s">
        <v>91</v>
      </c>
      <c r="H530" t="s">
        <v>71</v>
      </c>
      <c r="I530">
        <v>1</v>
      </c>
      <c r="J530" t="s">
        <v>240</v>
      </c>
      <c r="K530" s="3" t="s">
        <v>119</v>
      </c>
      <c r="L530" s="3" t="s">
        <v>172</v>
      </c>
      <c r="M530">
        <v>27</v>
      </c>
      <c r="N530">
        <v>0</v>
      </c>
      <c r="O530">
        <v>0</v>
      </c>
      <c r="P530">
        <v>0</v>
      </c>
      <c r="U530" t="str">
        <f>Receive[[#This Row],[服装]]&amp;Receive[[#This Row],[名前]]&amp;Receive[[#This Row],[レアリティ]]</f>
        <v>ユニフォーム沼尻凛太郎ICONIC</v>
      </c>
    </row>
    <row r="531" spans="1:21" x14ac:dyDescent="0.3">
      <c r="A531">
        <f>VLOOKUP(Receive[[#This Row],[No用]],SetNo[[No.用]:[vlookup 用]],2,FALSE)</f>
        <v>93</v>
      </c>
      <c r="B531">
        <f>IF(A530&lt;&gt;Receive[[#This Row],[No]],1,B530+1)</f>
        <v>2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240</v>
      </c>
      <c r="K531" s="3" t="s">
        <v>173</v>
      </c>
      <c r="L531" s="3" t="s">
        <v>172</v>
      </c>
      <c r="M531">
        <v>27</v>
      </c>
      <c r="N531">
        <v>0</v>
      </c>
      <c r="O531">
        <v>0</v>
      </c>
      <c r="P531">
        <v>0</v>
      </c>
      <c r="U531" t="str">
        <f>Receive[[#This Row],[服装]]&amp;Receive[[#This Row],[名前]]&amp;Receive[[#This Row],[レアリティ]]</f>
        <v>ユニフォーム沼尻凛太郎ICONIC</v>
      </c>
    </row>
    <row r="532" spans="1:21" x14ac:dyDescent="0.3">
      <c r="A532">
        <f>VLOOKUP(Receive[[#This Row],[No用]],SetNo[[No.用]:[vlookup 用]],2,FALSE)</f>
        <v>93</v>
      </c>
      <c r="B532">
        <f>IF(A531&lt;&gt;Receive[[#This Row],[No]],1,B531+1)</f>
        <v>3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240</v>
      </c>
      <c r="K532" s="3" t="s">
        <v>120</v>
      </c>
      <c r="L532" s="3" t="s">
        <v>172</v>
      </c>
      <c r="M532">
        <v>27</v>
      </c>
      <c r="N532">
        <v>0</v>
      </c>
      <c r="O532">
        <v>0</v>
      </c>
      <c r="P532">
        <v>0</v>
      </c>
      <c r="U532" t="str">
        <f>Receive[[#This Row],[服装]]&amp;Receive[[#This Row],[名前]]&amp;Receive[[#This Row],[レアリティ]]</f>
        <v>ユニフォーム沼尻凛太郎ICONIC</v>
      </c>
    </row>
    <row r="533" spans="1:21" x14ac:dyDescent="0.3">
      <c r="A533">
        <f>VLOOKUP(Receive[[#This Row],[No用]],SetNo[[No.用]:[vlookup 用]],2,FALSE)</f>
        <v>93</v>
      </c>
      <c r="B533">
        <f>IF(A532&lt;&gt;Receive[[#This Row],[No]],1,B532+1)</f>
        <v>4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240</v>
      </c>
      <c r="K533" s="3" t="s">
        <v>174</v>
      </c>
      <c r="L533" s="3" t="s">
        <v>172</v>
      </c>
      <c r="M533">
        <v>27</v>
      </c>
      <c r="N533">
        <v>0</v>
      </c>
      <c r="O533">
        <v>0</v>
      </c>
      <c r="P533">
        <v>0</v>
      </c>
      <c r="U533" t="str">
        <f>Receive[[#This Row],[服装]]&amp;Receive[[#This Row],[名前]]&amp;Receive[[#This Row],[レアリティ]]</f>
        <v>ユニフォーム沼尻凛太郎ICONIC</v>
      </c>
    </row>
    <row r="534" spans="1:21" x14ac:dyDescent="0.3">
      <c r="A534">
        <f>VLOOKUP(Receive[[#This Row],[No用]],SetNo[[No.用]:[vlookup 用]],2,FALSE)</f>
        <v>93</v>
      </c>
      <c r="B534">
        <f>IF(A533&lt;&gt;Receive[[#This Row],[No]],1,B533+1)</f>
        <v>5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240</v>
      </c>
      <c r="K534" s="3" t="s">
        <v>175</v>
      </c>
      <c r="L534" s="3" t="s">
        <v>172</v>
      </c>
      <c r="M534">
        <v>14</v>
      </c>
      <c r="N534">
        <v>0</v>
      </c>
      <c r="O534">
        <v>0</v>
      </c>
      <c r="P534">
        <v>0</v>
      </c>
      <c r="U534" t="str">
        <f>Receive[[#This Row],[服装]]&amp;Receive[[#This Row],[名前]]&amp;Receive[[#This Row],[レアリティ]]</f>
        <v>ユニフォーム沼尻凛太郎ICONIC</v>
      </c>
    </row>
    <row r="535" spans="1:21" x14ac:dyDescent="0.3">
      <c r="A535">
        <f>VLOOKUP(Receive[[#This Row],[No用]],SetNo[[No.用]:[vlookup 用]],2,FALSE)</f>
        <v>94</v>
      </c>
      <c r="B535">
        <f>IF(A534&lt;&gt;Receive[[#This Row],[No]],1,B534+1)</f>
        <v>1</v>
      </c>
      <c r="C535" t="s">
        <v>108</v>
      </c>
      <c r="D535" t="s">
        <v>94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240</v>
      </c>
      <c r="K535" s="3" t="s">
        <v>119</v>
      </c>
      <c r="L535" s="3" t="s">
        <v>172</v>
      </c>
      <c r="M535">
        <v>27</v>
      </c>
      <c r="N535">
        <v>0</v>
      </c>
      <c r="O535">
        <v>0</v>
      </c>
      <c r="P535">
        <v>0</v>
      </c>
      <c r="U535" t="str">
        <f>Receive[[#This Row],[服装]]&amp;Receive[[#This Row],[名前]]&amp;Receive[[#This Row],[レアリティ]]</f>
        <v>ユニフォーム飯坂信義ICONIC</v>
      </c>
    </row>
    <row r="536" spans="1:21" x14ac:dyDescent="0.3">
      <c r="A536">
        <f>VLOOKUP(Receive[[#This Row],[No用]],SetNo[[No.用]:[vlookup 用]],2,FALSE)</f>
        <v>94</v>
      </c>
      <c r="B536">
        <f>IF(A535&lt;&gt;Receive[[#This Row],[No]],1,B535+1)</f>
        <v>2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240</v>
      </c>
      <c r="K536" s="3" t="s">
        <v>173</v>
      </c>
      <c r="L536" s="3" t="s">
        <v>172</v>
      </c>
      <c r="M536">
        <v>27</v>
      </c>
      <c r="N536">
        <v>0</v>
      </c>
      <c r="O536">
        <v>0</v>
      </c>
      <c r="P536">
        <v>0</v>
      </c>
      <c r="U536" t="str">
        <f>Receive[[#This Row],[服装]]&amp;Receive[[#This Row],[名前]]&amp;Receive[[#This Row],[レアリティ]]</f>
        <v>ユニフォーム飯坂信義ICONIC</v>
      </c>
    </row>
    <row r="537" spans="1:21" x14ac:dyDescent="0.3">
      <c r="A537">
        <f>VLOOKUP(Receive[[#This Row],[No用]],SetNo[[No.用]:[vlookup 用]],2,FALSE)</f>
        <v>94</v>
      </c>
      <c r="B537">
        <f>IF(A536&lt;&gt;Receive[[#This Row],[No]],1,B536+1)</f>
        <v>3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240</v>
      </c>
      <c r="K537" s="3" t="s">
        <v>120</v>
      </c>
      <c r="L537" s="3" t="s">
        <v>172</v>
      </c>
      <c r="M537">
        <v>27</v>
      </c>
      <c r="N537">
        <v>0</v>
      </c>
      <c r="O537">
        <v>0</v>
      </c>
      <c r="P537">
        <v>0</v>
      </c>
      <c r="U537" t="str">
        <f>Receive[[#This Row],[服装]]&amp;Receive[[#This Row],[名前]]&amp;Receive[[#This Row],[レアリティ]]</f>
        <v>ユニフォーム飯坂信義ICONIC</v>
      </c>
    </row>
    <row r="538" spans="1:21" x14ac:dyDescent="0.3">
      <c r="A538">
        <f>VLOOKUP(Receive[[#This Row],[No用]],SetNo[[No.用]:[vlookup 用]],2,FALSE)</f>
        <v>94</v>
      </c>
      <c r="B538">
        <f>IF(A537&lt;&gt;Receive[[#This Row],[No]],1,B537+1)</f>
        <v>4</v>
      </c>
      <c r="C538" t="s">
        <v>108</v>
      </c>
      <c r="D538" t="s">
        <v>94</v>
      </c>
      <c r="E538" t="s">
        <v>90</v>
      </c>
      <c r="F538" t="s">
        <v>82</v>
      </c>
      <c r="G538" t="s">
        <v>91</v>
      </c>
      <c r="H538" t="s">
        <v>71</v>
      </c>
      <c r="I538">
        <v>1</v>
      </c>
      <c r="J538" t="s">
        <v>240</v>
      </c>
      <c r="K538" s="3" t="s">
        <v>174</v>
      </c>
      <c r="L538" s="3" t="s">
        <v>172</v>
      </c>
      <c r="M538">
        <v>27</v>
      </c>
      <c r="N538">
        <v>0</v>
      </c>
      <c r="O538">
        <v>0</v>
      </c>
      <c r="P538">
        <v>0</v>
      </c>
      <c r="U538" t="str">
        <f>Receive[[#This Row],[服装]]&amp;Receive[[#This Row],[名前]]&amp;Receive[[#This Row],[レアリティ]]</f>
        <v>ユニフォーム飯坂信義ICONIC</v>
      </c>
    </row>
    <row r="539" spans="1:21" x14ac:dyDescent="0.3">
      <c r="A539">
        <f>VLOOKUP(Receive[[#This Row],[No用]],SetNo[[No.用]:[vlookup 用]],2,FALSE)</f>
        <v>94</v>
      </c>
      <c r="B539">
        <f>IF(A538&lt;&gt;Receive[[#This Row],[No]],1,B538+1)</f>
        <v>5</v>
      </c>
      <c r="C539" t="s">
        <v>108</v>
      </c>
      <c r="D539" t="s">
        <v>94</v>
      </c>
      <c r="E539" t="s">
        <v>90</v>
      </c>
      <c r="F539" t="s">
        <v>82</v>
      </c>
      <c r="G539" t="s">
        <v>91</v>
      </c>
      <c r="H539" t="s">
        <v>71</v>
      </c>
      <c r="I539">
        <v>1</v>
      </c>
      <c r="J539" t="s">
        <v>240</v>
      </c>
      <c r="K539" s="3" t="s">
        <v>175</v>
      </c>
      <c r="L539" s="3" t="s">
        <v>172</v>
      </c>
      <c r="M539">
        <v>14</v>
      </c>
      <c r="N539">
        <v>0</v>
      </c>
      <c r="O539">
        <v>0</v>
      </c>
      <c r="P539">
        <v>0</v>
      </c>
      <c r="U539" t="str">
        <f>Receive[[#This Row],[服装]]&amp;Receive[[#This Row],[名前]]&amp;Receive[[#This Row],[レアリティ]]</f>
        <v>ユニフォーム飯坂信義ICONIC</v>
      </c>
    </row>
    <row r="540" spans="1:21" x14ac:dyDescent="0.3">
      <c r="A540">
        <f>VLOOKUP(Receive[[#This Row],[No用]],SetNo[[No.用]:[vlookup 用]],2,FALSE)</f>
        <v>95</v>
      </c>
      <c r="B540">
        <f>IF(A539&lt;&gt;Receive[[#This Row],[No]],1,B539+1)</f>
        <v>1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240</v>
      </c>
      <c r="K540" s="3" t="s">
        <v>119</v>
      </c>
      <c r="L540" s="3" t="s">
        <v>172</v>
      </c>
      <c r="M540">
        <v>27</v>
      </c>
      <c r="N540">
        <v>0</v>
      </c>
      <c r="O540">
        <v>0</v>
      </c>
      <c r="P540">
        <v>0</v>
      </c>
      <c r="U540" t="str">
        <f>Receive[[#This Row],[服装]]&amp;Receive[[#This Row],[名前]]&amp;Receive[[#This Row],[レアリティ]]</f>
        <v>ユニフォーム東山勝道ICONIC</v>
      </c>
    </row>
    <row r="541" spans="1:21" x14ac:dyDescent="0.3">
      <c r="A541">
        <f>VLOOKUP(Receive[[#This Row],[No用]],SetNo[[No.用]:[vlookup 用]],2,FALSE)</f>
        <v>95</v>
      </c>
      <c r="B541">
        <f>IF(A540&lt;&gt;Receive[[#This Row],[No]],1,B540+1)</f>
        <v>2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240</v>
      </c>
      <c r="K541" s="3" t="s">
        <v>173</v>
      </c>
      <c r="L541" s="3" t="s">
        <v>172</v>
      </c>
      <c r="M541">
        <v>27</v>
      </c>
      <c r="N541">
        <v>0</v>
      </c>
      <c r="O541">
        <v>0</v>
      </c>
      <c r="P541">
        <v>0</v>
      </c>
      <c r="U541" t="str">
        <f>Receive[[#This Row],[服装]]&amp;Receive[[#This Row],[名前]]&amp;Receive[[#This Row],[レアリティ]]</f>
        <v>ユニフォーム東山勝道ICONIC</v>
      </c>
    </row>
    <row r="542" spans="1:21" x14ac:dyDescent="0.3">
      <c r="A542">
        <f>VLOOKUP(Receive[[#This Row],[No用]],SetNo[[No.用]:[vlookup 用]],2,FALSE)</f>
        <v>95</v>
      </c>
      <c r="B542">
        <f>IF(A541&lt;&gt;Receive[[#This Row],[No]],1,B541+1)</f>
        <v>3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240</v>
      </c>
      <c r="K542" s="3" t="s">
        <v>120</v>
      </c>
      <c r="L542" s="3" t="s">
        <v>172</v>
      </c>
      <c r="M542">
        <v>27</v>
      </c>
      <c r="N542">
        <v>0</v>
      </c>
      <c r="O542">
        <v>0</v>
      </c>
      <c r="P542">
        <v>0</v>
      </c>
      <c r="U542" t="str">
        <f>Receive[[#This Row],[服装]]&amp;Receive[[#This Row],[名前]]&amp;Receive[[#This Row],[レアリティ]]</f>
        <v>ユニフォーム東山勝道ICONIC</v>
      </c>
    </row>
    <row r="543" spans="1:21" x14ac:dyDescent="0.3">
      <c r="A543">
        <f>VLOOKUP(Receive[[#This Row],[No用]],SetNo[[No.用]:[vlookup 用]],2,FALSE)</f>
        <v>95</v>
      </c>
      <c r="B543">
        <f>IF(A542&lt;&gt;Receive[[#This Row],[No]],1,B542+1)</f>
        <v>4</v>
      </c>
      <c r="C543" t="s">
        <v>108</v>
      </c>
      <c r="D543" t="s">
        <v>95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240</v>
      </c>
      <c r="K543" s="3" t="s">
        <v>174</v>
      </c>
      <c r="L543" s="3" t="s">
        <v>172</v>
      </c>
      <c r="M543">
        <v>27</v>
      </c>
      <c r="N543">
        <v>0</v>
      </c>
      <c r="O543">
        <v>0</v>
      </c>
      <c r="P543">
        <v>0</v>
      </c>
      <c r="U543" t="str">
        <f>Receive[[#This Row],[服装]]&amp;Receive[[#This Row],[名前]]&amp;Receive[[#This Row],[レアリティ]]</f>
        <v>ユニフォーム東山勝道ICONIC</v>
      </c>
    </row>
    <row r="544" spans="1:21" x14ac:dyDescent="0.3">
      <c r="A544">
        <f>VLOOKUP(Receive[[#This Row],[No用]],SetNo[[No.用]:[vlookup 用]],2,FALSE)</f>
        <v>95</v>
      </c>
      <c r="B544">
        <f>IF(A543&lt;&gt;Receive[[#This Row],[No]],1,B543+1)</f>
        <v>5</v>
      </c>
      <c r="C544" t="s">
        <v>108</v>
      </c>
      <c r="D544" t="s">
        <v>95</v>
      </c>
      <c r="E544" t="s">
        <v>90</v>
      </c>
      <c r="F544" t="s">
        <v>78</v>
      </c>
      <c r="G544" t="s">
        <v>91</v>
      </c>
      <c r="H544" t="s">
        <v>71</v>
      </c>
      <c r="I544">
        <v>1</v>
      </c>
      <c r="J544" t="s">
        <v>240</v>
      </c>
      <c r="K544" s="3" t="s">
        <v>175</v>
      </c>
      <c r="L544" s="3" t="s">
        <v>172</v>
      </c>
      <c r="M544">
        <v>14</v>
      </c>
      <c r="N544">
        <v>0</v>
      </c>
      <c r="O544">
        <v>0</v>
      </c>
      <c r="P544">
        <v>0</v>
      </c>
      <c r="U544" t="str">
        <f>Receive[[#This Row],[服装]]&amp;Receive[[#This Row],[名前]]&amp;Receive[[#This Row],[レアリティ]]</f>
        <v>ユニフォーム東山勝道ICONIC</v>
      </c>
    </row>
    <row r="545" spans="1:21" x14ac:dyDescent="0.3">
      <c r="A545">
        <f>VLOOKUP(Receive[[#This Row],[No用]],SetNo[[No.用]:[vlookup 用]],2,FALSE)</f>
        <v>96</v>
      </c>
      <c r="B545">
        <f>IF(A544&lt;&gt;Receive[[#This Row],[No]],1,B544+1)</f>
        <v>1</v>
      </c>
      <c r="C545" t="s">
        <v>108</v>
      </c>
      <c r="D545" t="s">
        <v>96</v>
      </c>
      <c r="E545" t="s">
        <v>90</v>
      </c>
      <c r="F545" t="s">
        <v>80</v>
      </c>
      <c r="G545" t="s">
        <v>91</v>
      </c>
      <c r="H545" t="s">
        <v>71</v>
      </c>
      <c r="I545">
        <v>1</v>
      </c>
      <c r="J545" t="s">
        <v>240</v>
      </c>
      <c r="K545" s="3" t="s">
        <v>119</v>
      </c>
      <c r="L545" s="3" t="s">
        <v>183</v>
      </c>
      <c r="M545">
        <v>36</v>
      </c>
      <c r="N545">
        <v>0</v>
      </c>
      <c r="O545">
        <v>0</v>
      </c>
      <c r="P545">
        <v>0</v>
      </c>
      <c r="U545" t="str">
        <f>Receive[[#This Row],[服装]]&amp;Receive[[#This Row],[名前]]&amp;Receive[[#This Row],[レアリティ]]</f>
        <v>ユニフォーム土湯新ICONIC</v>
      </c>
    </row>
    <row r="546" spans="1:21" x14ac:dyDescent="0.3">
      <c r="A546">
        <f>VLOOKUP(Receive[[#This Row],[No用]],SetNo[[No.用]:[vlookup 用]],2,FALSE)</f>
        <v>96</v>
      </c>
      <c r="B546">
        <f>IF(A545&lt;&gt;Receive[[#This Row],[No]],1,B545+1)</f>
        <v>2</v>
      </c>
      <c r="C546" t="s">
        <v>108</v>
      </c>
      <c r="D546" t="s">
        <v>96</v>
      </c>
      <c r="E546" t="s">
        <v>90</v>
      </c>
      <c r="F546" t="s">
        <v>80</v>
      </c>
      <c r="G546" t="s">
        <v>91</v>
      </c>
      <c r="H546" t="s">
        <v>71</v>
      </c>
      <c r="I546">
        <v>1</v>
      </c>
      <c r="J546" t="s">
        <v>240</v>
      </c>
      <c r="K546" s="3" t="s">
        <v>205</v>
      </c>
      <c r="L546" s="3" t="s">
        <v>183</v>
      </c>
      <c r="M546">
        <v>42</v>
      </c>
      <c r="N546">
        <v>0</v>
      </c>
      <c r="O546">
        <v>0</v>
      </c>
      <c r="P546">
        <v>0</v>
      </c>
      <c r="U546" t="str">
        <f>Receive[[#This Row],[服装]]&amp;Receive[[#This Row],[名前]]&amp;Receive[[#This Row],[レアリティ]]</f>
        <v>ユニフォーム土湯新ICONIC</v>
      </c>
    </row>
    <row r="547" spans="1:21" x14ac:dyDescent="0.3">
      <c r="A547">
        <f>VLOOKUP(Receive[[#This Row],[No用]],SetNo[[No.用]:[vlookup 用]],2,FALSE)</f>
        <v>96</v>
      </c>
      <c r="B547">
        <f>IF(A546&lt;&gt;Receive[[#This Row],[No]],1,B546+1)</f>
        <v>3</v>
      </c>
      <c r="C547" t="s">
        <v>108</v>
      </c>
      <c r="D547" t="s">
        <v>96</v>
      </c>
      <c r="E547" t="s">
        <v>90</v>
      </c>
      <c r="F547" t="s">
        <v>80</v>
      </c>
      <c r="G547" t="s">
        <v>91</v>
      </c>
      <c r="H547" t="s">
        <v>71</v>
      </c>
      <c r="I547">
        <v>1</v>
      </c>
      <c r="J547" t="s">
        <v>240</v>
      </c>
      <c r="K547" s="3" t="s">
        <v>173</v>
      </c>
      <c r="L547" s="3" t="s">
        <v>172</v>
      </c>
      <c r="M547">
        <v>34</v>
      </c>
      <c r="N547">
        <v>0</v>
      </c>
      <c r="O547">
        <v>0</v>
      </c>
      <c r="P547">
        <v>0</v>
      </c>
      <c r="U547" t="str">
        <f>Receive[[#This Row],[服装]]&amp;Receive[[#This Row],[名前]]&amp;Receive[[#This Row],[レアリティ]]</f>
        <v>ユニフォーム土湯新ICONIC</v>
      </c>
    </row>
    <row r="548" spans="1:21" x14ac:dyDescent="0.3">
      <c r="A548">
        <f>VLOOKUP(Receive[[#This Row],[No用]],SetNo[[No.用]:[vlookup 用]],2,FALSE)</f>
        <v>96</v>
      </c>
      <c r="B548">
        <f>IF(A547&lt;&gt;Receive[[#This Row],[No]],1,B547+1)</f>
        <v>4</v>
      </c>
      <c r="C548" t="s">
        <v>108</v>
      </c>
      <c r="D548" t="s">
        <v>96</v>
      </c>
      <c r="E548" t="s">
        <v>90</v>
      </c>
      <c r="F548" t="s">
        <v>80</v>
      </c>
      <c r="G548" t="s">
        <v>91</v>
      </c>
      <c r="H548" t="s">
        <v>71</v>
      </c>
      <c r="I548">
        <v>1</v>
      </c>
      <c r="J548" t="s">
        <v>240</v>
      </c>
      <c r="K548" s="3" t="s">
        <v>242</v>
      </c>
      <c r="L548" s="3" t="s">
        <v>172</v>
      </c>
      <c r="M548">
        <v>34</v>
      </c>
      <c r="N548">
        <v>0</v>
      </c>
      <c r="O548">
        <v>0</v>
      </c>
      <c r="P548">
        <v>0</v>
      </c>
      <c r="U548" t="str">
        <f>Receive[[#This Row],[服装]]&amp;Receive[[#This Row],[名前]]&amp;Receive[[#This Row],[レアリティ]]</f>
        <v>ユニフォーム土湯新ICONIC</v>
      </c>
    </row>
    <row r="549" spans="1:21" x14ac:dyDescent="0.3">
      <c r="A549">
        <f>VLOOKUP(Receive[[#This Row],[No用]],SetNo[[No.用]:[vlookup 用]],2,FALSE)</f>
        <v>96</v>
      </c>
      <c r="B549">
        <f>IF(A548&lt;&gt;Receive[[#This Row],[No]],1,B548+1)</f>
        <v>5</v>
      </c>
      <c r="C549" t="s">
        <v>108</v>
      </c>
      <c r="D549" t="s">
        <v>96</v>
      </c>
      <c r="E549" t="s">
        <v>90</v>
      </c>
      <c r="F549" t="s">
        <v>80</v>
      </c>
      <c r="G549" t="s">
        <v>91</v>
      </c>
      <c r="H549" t="s">
        <v>71</v>
      </c>
      <c r="I549">
        <v>1</v>
      </c>
      <c r="J549" t="s">
        <v>240</v>
      </c>
      <c r="K549" s="3" t="s">
        <v>120</v>
      </c>
      <c r="L549" s="3" t="s">
        <v>183</v>
      </c>
      <c r="M549">
        <v>36</v>
      </c>
      <c r="N549">
        <v>0</v>
      </c>
      <c r="O549">
        <v>0</v>
      </c>
      <c r="P549">
        <v>0</v>
      </c>
      <c r="U549" t="str">
        <f>Receive[[#This Row],[服装]]&amp;Receive[[#This Row],[名前]]&amp;Receive[[#This Row],[レアリティ]]</f>
        <v>ユニフォーム土湯新ICONIC</v>
      </c>
    </row>
    <row r="550" spans="1:21" x14ac:dyDescent="0.3">
      <c r="A550">
        <f>VLOOKUP(Receive[[#This Row],[No用]],SetNo[[No.用]:[vlookup 用]],2,FALSE)</f>
        <v>96</v>
      </c>
      <c r="B550">
        <f>IF(A549&lt;&gt;Receive[[#This Row],[No]],1,B549+1)</f>
        <v>6</v>
      </c>
      <c r="C550" t="s">
        <v>108</v>
      </c>
      <c r="D550" t="s">
        <v>96</v>
      </c>
      <c r="E550" t="s">
        <v>90</v>
      </c>
      <c r="F550" t="s">
        <v>80</v>
      </c>
      <c r="G550" t="s">
        <v>91</v>
      </c>
      <c r="H550" t="s">
        <v>71</v>
      </c>
      <c r="I550">
        <v>1</v>
      </c>
      <c r="J550" t="s">
        <v>240</v>
      </c>
      <c r="K550" s="3" t="s">
        <v>174</v>
      </c>
      <c r="L550" s="3" t="s">
        <v>172</v>
      </c>
      <c r="M550">
        <v>34</v>
      </c>
      <c r="N550">
        <v>0</v>
      </c>
      <c r="O550">
        <v>0</v>
      </c>
      <c r="P550">
        <v>0</v>
      </c>
      <c r="U550" t="str">
        <f>Receive[[#This Row],[服装]]&amp;Receive[[#This Row],[名前]]&amp;Receive[[#This Row],[レアリティ]]</f>
        <v>ユニフォーム土湯新ICONIC</v>
      </c>
    </row>
    <row r="551" spans="1:21" x14ac:dyDescent="0.3">
      <c r="A551">
        <f>VLOOKUP(Receive[[#This Row],[No用]],SetNo[[No.用]:[vlookup 用]],2,FALSE)</f>
        <v>96</v>
      </c>
      <c r="B551">
        <f>IF(A550&lt;&gt;Receive[[#This Row],[No]],1,B550+1)</f>
        <v>7</v>
      </c>
      <c r="C551" t="s">
        <v>108</v>
      </c>
      <c r="D551" t="s">
        <v>96</v>
      </c>
      <c r="E551" t="s">
        <v>90</v>
      </c>
      <c r="F551" t="s">
        <v>80</v>
      </c>
      <c r="G551" t="s">
        <v>91</v>
      </c>
      <c r="H551" t="s">
        <v>71</v>
      </c>
      <c r="I551">
        <v>1</v>
      </c>
      <c r="J551" t="s">
        <v>240</v>
      </c>
      <c r="K551" s="3" t="s">
        <v>175</v>
      </c>
      <c r="L551" s="3" t="s">
        <v>172</v>
      </c>
      <c r="M551">
        <v>34</v>
      </c>
      <c r="N551">
        <v>0</v>
      </c>
      <c r="O551">
        <v>0</v>
      </c>
      <c r="P551">
        <v>0</v>
      </c>
      <c r="U551" t="str">
        <f>Receive[[#This Row],[服装]]&amp;Receive[[#This Row],[名前]]&amp;Receive[[#This Row],[レアリティ]]</f>
        <v>ユニフォーム土湯新ICONIC</v>
      </c>
    </row>
    <row r="552" spans="1:21" x14ac:dyDescent="0.3">
      <c r="A552">
        <f>VLOOKUP(Receive[[#This Row],[No用]],SetNo[[No.用]:[vlookup 用]],2,FALSE)</f>
        <v>96</v>
      </c>
      <c r="B552">
        <f>IF(A551&lt;&gt;Receive[[#This Row],[No]],1,B551+1)</f>
        <v>8</v>
      </c>
      <c r="C552" t="s">
        <v>108</v>
      </c>
      <c r="D552" t="s">
        <v>96</v>
      </c>
      <c r="E552" t="s">
        <v>90</v>
      </c>
      <c r="F552" t="s">
        <v>80</v>
      </c>
      <c r="G552" t="s">
        <v>91</v>
      </c>
      <c r="H552" t="s">
        <v>71</v>
      </c>
      <c r="I552">
        <v>1</v>
      </c>
      <c r="J552" t="s">
        <v>240</v>
      </c>
      <c r="K552" s="3" t="s">
        <v>193</v>
      </c>
      <c r="L552" s="3" t="s">
        <v>236</v>
      </c>
      <c r="M552">
        <v>47</v>
      </c>
      <c r="N552">
        <v>0</v>
      </c>
      <c r="O552">
        <v>57</v>
      </c>
      <c r="P552">
        <v>0</v>
      </c>
      <c r="U552" t="str">
        <f>Receive[[#This Row],[服装]]&amp;Receive[[#This Row],[名前]]&amp;Receive[[#This Row],[レアリティ]]</f>
        <v>ユニフォーム土湯新ICONIC</v>
      </c>
    </row>
    <row r="553" spans="1:21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216</v>
      </c>
      <c r="D553" t="s">
        <v>584</v>
      </c>
      <c r="E553" t="s">
        <v>28</v>
      </c>
      <c r="F553" t="s">
        <v>25</v>
      </c>
      <c r="G553" t="s">
        <v>157</v>
      </c>
      <c r="H553" t="s">
        <v>71</v>
      </c>
      <c r="I553">
        <v>1</v>
      </c>
      <c r="J553" t="s">
        <v>240</v>
      </c>
      <c r="K553" s="3" t="s">
        <v>119</v>
      </c>
      <c r="L553" s="3" t="s">
        <v>172</v>
      </c>
      <c r="M553">
        <v>26</v>
      </c>
      <c r="N553">
        <v>0</v>
      </c>
      <c r="O553">
        <v>0</v>
      </c>
      <c r="P553">
        <v>0</v>
      </c>
      <c r="U553" t="str">
        <f>Receive[[#This Row],[服装]]&amp;Receive[[#This Row],[名前]]&amp;Receive[[#This Row],[レアリティ]]</f>
        <v>ユニフォーム中島猛ICONIC</v>
      </c>
    </row>
    <row r="554" spans="1:21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216</v>
      </c>
      <c r="D554" t="s">
        <v>584</v>
      </c>
      <c r="E554" t="s">
        <v>28</v>
      </c>
      <c r="F554" t="s">
        <v>25</v>
      </c>
      <c r="G554" t="s">
        <v>157</v>
      </c>
      <c r="H554" t="s">
        <v>71</v>
      </c>
      <c r="I554">
        <v>1</v>
      </c>
      <c r="J554" t="s">
        <v>240</v>
      </c>
      <c r="K554" s="3" t="s">
        <v>173</v>
      </c>
      <c r="L554" s="3" t="s">
        <v>172</v>
      </c>
      <c r="M554">
        <v>26</v>
      </c>
      <c r="N554">
        <v>0</v>
      </c>
      <c r="O554">
        <v>0</v>
      </c>
      <c r="P554">
        <v>0</v>
      </c>
      <c r="U554" t="str">
        <f>Receive[[#This Row],[服装]]&amp;Receive[[#This Row],[名前]]&amp;Receive[[#This Row],[レアリティ]]</f>
        <v>ユニフォーム中島猛ICONIC</v>
      </c>
    </row>
    <row r="555" spans="1:21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216</v>
      </c>
      <c r="D555" t="s">
        <v>584</v>
      </c>
      <c r="E555" t="s">
        <v>28</v>
      </c>
      <c r="F555" t="s">
        <v>25</v>
      </c>
      <c r="G555" t="s">
        <v>157</v>
      </c>
      <c r="H555" t="s">
        <v>71</v>
      </c>
      <c r="I555">
        <v>1</v>
      </c>
      <c r="J555" t="s">
        <v>240</v>
      </c>
      <c r="K555" s="3" t="s">
        <v>242</v>
      </c>
      <c r="L555" s="3" t="s">
        <v>172</v>
      </c>
      <c r="M555">
        <v>26</v>
      </c>
      <c r="N555">
        <v>0</v>
      </c>
      <c r="O555">
        <v>0</v>
      </c>
      <c r="P555">
        <v>0</v>
      </c>
      <c r="U555" t="str">
        <f>Receive[[#This Row],[服装]]&amp;Receive[[#This Row],[名前]]&amp;Receive[[#This Row],[レアリティ]]</f>
        <v>ユニフォーム中島猛ICONIC</v>
      </c>
    </row>
    <row r="556" spans="1:21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216</v>
      </c>
      <c r="D556" t="s">
        <v>584</v>
      </c>
      <c r="E556" t="s">
        <v>28</v>
      </c>
      <c r="F556" t="s">
        <v>25</v>
      </c>
      <c r="G556" t="s">
        <v>157</v>
      </c>
      <c r="H556" t="s">
        <v>71</v>
      </c>
      <c r="I556">
        <v>1</v>
      </c>
      <c r="J556" t="s">
        <v>240</v>
      </c>
      <c r="K556" s="3" t="s">
        <v>120</v>
      </c>
      <c r="L556" s="3" t="s">
        <v>172</v>
      </c>
      <c r="M556">
        <v>26</v>
      </c>
      <c r="N556">
        <v>0</v>
      </c>
      <c r="O556">
        <v>0</v>
      </c>
      <c r="P556">
        <v>0</v>
      </c>
      <c r="U556" t="str">
        <f>Receive[[#This Row],[服装]]&amp;Receive[[#This Row],[名前]]&amp;Receive[[#This Row],[レアリティ]]</f>
        <v>ユニフォーム中島猛ICONIC</v>
      </c>
    </row>
    <row r="557" spans="1:21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216</v>
      </c>
      <c r="D557" t="s">
        <v>584</v>
      </c>
      <c r="E557" t="s">
        <v>28</v>
      </c>
      <c r="F557" t="s">
        <v>25</v>
      </c>
      <c r="G557" t="s">
        <v>157</v>
      </c>
      <c r="H557" t="s">
        <v>71</v>
      </c>
      <c r="I557">
        <v>1</v>
      </c>
      <c r="J557" t="s">
        <v>240</v>
      </c>
      <c r="K557" s="3" t="s">
        <v>174</v>
      </c>
      <c r="L557" s="3" t="s">
        <v>172</v>
      </c>
      <c r="M557">
        <v>26</v>
      </c>
      <c r="N557">
        <v>0</v>
      </c>
      <c r="O557">
        <v>0</v>
      </c>
      <c r="P557">
        <v>0</v>
      </c>
      <c r="U557" t="str">
        <f>Receive[[#This Row],[服装]]&amp;Receive[[#This Row],[名前]]&amp;Receive[[#This Row],[レアリティ]]</f>
        <v>ユニフォーム中島猛ICONIC</v>
      </c>
    </row>
    <row r="558" spans="1:21" x14ac:dyDescent="0.3">
      <c r="A558">
        <f>VLOOKUP(Receive[[#This Row],[No用]],SetNo[[No.用]:[vlookup 用]],2,FALSE)</f>
        <v>97</v>
      </c>
      <c r="B558">
        <f>IF(A557&lt;&gt;Receive[[#This Row],[No]],1,B557+1)</f>
        <v>6</v>
      </c>
      <c r="C558" t="s">
        <v>216</v>
      </c>
      <c r="D558" t="s">
        <v>584</v>
      </c>
      <c r="E558" t="s">
        <v>28</v>
      </c>
      <c r="F558" t="s">
        <v>25</v>
      </c>
      <c r="G558" t="s">
        <v>157</v>
      </c>
      <c r="H558" t="s">
        <v>71</v>
      </c>
      <c r="I558">
        <v>1</v>
      </c>
      <c r="J558" t="s">
        <v>240</v>
      </c>
      <c r="K558" s="3" t="s">
        <v>175</v>
      </c>
      <c r="L558" s="3" t="s">
        <v>172</v>
      </c>
      <c r="M558">
        <v>13</v>
      </c>
      <c r="N558">
        <v>0</v>
      </c>
      <c r="O558">
        <v>0</v>
      </c>
      <c r="P558">
        <v>0</v>
      </c>
      <c r="U558" t="str">
        <f>Receive[[#This Row],[服装]]&amp;Receive[[#This Row],[名前]]&amp;Receive[[#This Row],[レアリティ]]</f>
        <v>ユニフォーム中島猛ICONIC</v>
      </c>
    </row>
    <row r="559" spans="1:21" x14ac:dyDescent="0.3">
      <c r="A559">
        <f>VLOOKUP(Receive[[#This Row],[No用]],SetNo[[No.用]:[vlookup 用]],2,FALSE)</f>
        <v>98</v>
      </c>
      <c r="B559">
        <f>IF(A558&lt;&gt;Receive[[#This Row],[No]],1,B558+1)</f>
        <v>1</v>
      </c>
      <c r="C559" t="s">
        <v>216</v>
      </c>
      <c r="D559" t="s">
        <v>587</v>
      </c>
      <c r="E559" t="s">
        <v>24</v>
      </c>
      <c r="F559" t="s">
        <v>25</v>
      </c>
      <c r="G559" t="s">
        <v>157</v>
      </c>
      <c r="H559" t="s">
        <v>71</v>
      </c>
      <c r="I559">
        <v>1</v>
      </c>
      <c r="J559" t="s">
        <v>240</v>
      </c>
      <c r="K559" s="3" t="s">
        <v>119</v>
      </c>
      <c r="L559" s="3" t="s">
        <v>172</v>
      </c>
      <c r="M559">
        <v>25</v>
      </c>
      <c r="N559">
        <v>0</v>
      </c>
      <c r="O559">
        <v>0</v>
      </c>
      <c r="P559">
        <v>0</v>
      </c>
      <c r="U559" t="str">
        <f>Receive[[#This Row],[服装]]&amp;Receive[[#This Row],[名前]]&amp;Receive[[#This Row],[レアリティ]]</f>
        <v>ユニフォーム白石優希ICONIC</v>
      </c>
    </row>
    <row r="560" spans="1:21" x14ac:dyDescent="0.3">
      <c r="A560">
        <f>VLOOKUP(Receive[[#This Row],[No用]],SetNo[[No.用]:[vlookup 用]],2,FALSE)</f>
        <v>98</v>
      </c>
      <c r="B560">
        <f>IF(A559&lt;&gt;Receive[[#This Row],[No]],1,B559+1)</f>
        <v>2</v>
      </c>
      <c r="C560" t="s">
        <v>216</v>
      </c>
      <c r="D560" t="s">
        <v>587</v>
      </c>
      <c r="E560" t="s">
        <v>24</v>
      </c>
      <c r="F560" t="s">
        <v>25</v>
      </c>
      <c r="G560" t="s">
        <v>157</v>
      </c>
      <c r="H560" t="s">
        <v>71</v>
      </c>
      <c r="I560">
        <v>1</v>
      </c>
      <c r="J560" t="s">
        <v>240</v>
      </c>
      <c r="K560" s="3" t="s">
        <v>173</v>
      </c>
      <c r="L560" s="3" t="s">
        <v>172</v>
      </c>
      <c r="M560">
        <v>25</v>
      </c>
      <c r="N560">
        <v>0</v>
      </c>
      <c r="O560">
        <v>0</v>
      </c>
      <c r="P560">
        <v>0</v>
      </c>
      <c r="U560" t="str">
        <f>Receive[[#This Row],[服装]]&amp;Receive[[#This Row],[名前]]&amp;Receive[[#This Row],[レアリティ]]</f>
        <v>ユニフォーム白石優希ICONIC</v>
      </c>
    </row>
    <row r="561" spans="1:21" x14ac:dyDescent="0.3">
      <c r="A561">
        <f>VLOOKUP(Receive[[#This Row],[No用]],SetNo[[No.用]:[vlookup 用]],2,FALSE)</f>
        <v>98</v>
      </c>
      <c r="B561">
        <f>IF(A560&lt;&gt;Receive[[#This Row],[No]],1,B560+1)</f>
        <v>3</v>
      </c>
      <c r="C561" t="s">
        <v>216</v>
      </c>
      <c r="D561" t="s">
        <v>587</v>
      </c>
      <c r="E561" t="s">
        <v>24</v>
      </c>
      <c r="F561" t="s">
        <v>25</v>
      </c>
      <c r="G561" t="s">
        <v>157</v>
      </c>
      <c r="H561" t="s">
        <v>71</v>
      </c>
      <c r="I561">
        <v>1</v>
      </c>
      <c r="J561" t="s">
        <v>240</v>
      </c>
      <c r="K561" s="3" t="s">
        <v>120</v>
      </c>
      <c r="L561" s="3" t="s">
        <v>172</v>
      </c>
      <c r="M561">
        <v>25</v>
      </c>
      <c r="N561">
        <v>0</v>
      </c>
      <c r="O561">
        <v>0</v>
      </c>
      <c r="P561">
        <v>0</v>
      </c>
      <c r="U561" t="str">
        <f>Receive[[#This Row],[服装]]&amp;Receive[[#This Row],[名前]]&amp;Receive[[#This Row],[レアリティ]]</f>
        <v>ユニフォーム白石優希ICONIC</v>
      </c>
    </row>
    <row r="562" spans="1:21" x14ac:dyDescent="0.3">
      <c r="A562">
        <f>VLOOKUP(Receive[[#This Row],[No用]],SetNo[[No.用]:[vlookup 用]],2,FALSE)</f>
        <v>98</v>
      </c>
      <c r="B562">
        <f>IF(A561&lt;&gt;Receive[[#This Row],[No]],1,B561+1)</f>
        <v>4</v>
      </c>
      <c r="C562" t="s">
        <v>216</v>
      </c>
      <c r="D562" t="s">
        <v>587</v>
      </c>
      <c r="E562" t="s">
        <v>24</v>
      </c>
      <c r="F562" t="s">
        <v>25</v>
      </c>
      <c r="G562" t="s">
        <v>157</v>
      </c>
      <c r="H562" t="s">
        <v>71</v>
      </c>
      <c r="I562">
        <v>1</v>
      </c>
      <c r="J562" t="s">
        <v>240</v>
      </c>
      <c r="K562" s="3" t="s">
        <v>174</v>
      </c>
      <c r="L562" s="3" t="s">
        <v>172</v>
      </c>
      <c r="M562">
        <v>25</v>
      </c>
      <c r="N562">
        <v>0</v>
      </c>
      <c r="O562">
        <v>0</v>
      </c>
      <c r="P562">
        <v>0</v>
      </c>
      <c r="U562" t="str">
        <f>Receive[[#This Row],[服装]]&amp;Receive[[#This Row],[名前]]&amp;Receive[[#This Row],[レアリティ]]</f>
        <v>ユニフォーム白石優希ICONIC</v>
      </c>
    </row>
    <row r="563" spans="1:21" x14ac:dyDescent="0.3">
      <c r="A563">
        <f>VLOOKUP(Receive[[#This Row],[No用]],SetNo[[No.用]:[vlookup 用]],2,FALSE)</f>
        <v>98</v>
      </c>
      <c r="B563">
        <f>IF(A562&lt;&gt;Receive[[#This Row],[No]],1,B562+1)</f>
        <v>5</v>
      </c>
      <c r="C563" t="s">
        <v>216</v>
      </c>
      <c r="D563" t="s">
        <v>587</v>
      </c>
      <c r="E563" t="s">
        <v>24</v>
      </c>
      <c r="F563" t="s">
        <v>25</v>
      </c>
      <c r="G563" t="s">
        <v>157</v>
      </c>
      <c r="H563" t="s">
        <v>71</v>
      </c>
      <c r="I563">
        <v>1</v>
      </c>
      <c r="J563" t="s">
        <v>240</v>
      </c>
      <c r="K563" s="3" t="s">
        <v>175</v>
      </c>
      <c r="L563" s="3" t="s">
        <v>172</v>
      </c>
      <c r="M563">
        <v>12</v>
      </c>
      <c r="N563">
        <v>0</v>
      </c>
      <c r="O563">
        <v>0</v>
      </c>
      <c r="P563">
        <v>0</v>
      </c>
      <c r="U563" t="str">
        <f>Receive[[#This Row],[服装]]&amp;Receive[[#This Row],[名前]]&amp;Receive[[#This Row],[レアリティ]]</f>
        <v>ユニフォーム白石優希ICONIC</v>
      </c>
    </row>
    <row r="564" spans="1:21" x14ac:dyDescent="0.3">
      <c r="A564">
        <f>VLOOKUP(Receive[[#This Row],[No用]],SetNo[[No.用]:[vlookup 用]],2,FALSE)</f>
        <v>99</v>
      </c>
      <c r="B564">
        <f>IF(A563&lt;&gt;Receive[[#This Row],[No]],1,B563+1)</f>
        <v>1</v>
      </c>
      <c r="C564" t="s">
        <v>216</v>
      </c>
      <c r="D564" t="s">
        <v>590</v>
      </c>
      <c r="E564" t="s">
        <v>28</v>
      </c>
      <c r="F564" t="s">
        <v>31</v>
      </c>
      <c r="G564" t="s">
        <v>157</v>
      </c>
      <c r="H564" t="s">
        <v>71</v>
      </c>
      <c r="I564">
        <v>1</v>
      </c>
      <c r="J564" t="s">
        <v>240</v>
      </c>
      <c r="K564" s="3" t="s">
        <v>119</v>
      </c>
      <c r="L564" s="3" t="s">
        <v>172</v>
      </c>
      <c r="M564">
        <v>27</v>
      </c>
      <c r="N564">
        <v>0</v>
      </c>
      <c r="O564">
        <v>0</v>
      </c>
      <c r="P564">
        <v>0</v>
      </c>
      <c r="U564" t="str">
        <f>Receive[[#This Row],[服装]]&amp;Receive[[#This Row],[名前]]&amp;Receive[[#This Row],[レアリティ]]</f>
        <v>ユニフォーム花山一雅ICONIC</v>
      </c>
    </row>
    <row r="565" spans="1:21" x14ac:dyDescent="0.3">
      <c r="A565">
        <f>VLOOKUP(Receive[[#This Row],[No用]],SetNo[[No.用]:[vlookup 用]],2,FALSE)</f>
        <v>99</v>
      </c>
      <c r="B565">
        <f>IF(A564&lt;&gt;Receive[[#This Row],[No]],1,B564+1)</f>
        <v>2</v>
      </c>
      <c r="C565" t="s">
        <v>216</v>
      </c>
      <c r="D565" t="s">
        <v>590</v>
      </c>
      <c r="E565" t="s">
        <v>28</v>
      </c>
      <c r="F565" t="s">
        <v>31</v>
      </c>
      <c r="G565" t="s">
        <v>157</v>
      </c>
      <c r="H565" t="s">
        <v>71</v>
      </c>
      <c r="I565">
        <v>1</v>
      </c>
      <c r="J565" t="s">
        <v>240</v>
      </c>
      <c r="K565" s="3" t="s">
        <v>173</v>
      </c>
      <c r="L565" s="3" t="s">
        <v>172</v>
      </c>
      <c r="M565">
        <v>27</v>
      </c>
      <c r="N565">
        <v>0</v>
      </c>
      <c r="O565">
        <v>0</v>
      </c>
      <c r="P565">
        <v>0</v>
      </c>
      <c r="U565" t="str">
        <f>Receive[[#This Row],[服装]]&amp;Receive[[#This Row],[名前]]&amp;Receive[[#This Row],[レアリティ]]</f>
        <v>ユニフォーム花山一雅ICONIC</v>
      </c>
    </row>
    <row r="566" spans="1:21" x14ac:dyDescent="0.3">
      <c r="A566">
        <f>VLOOKUP(Receive[[#This Row],[No用]],SetNo[[No.用]:[vlookup 用]],2,FALSE)</f>
        <v>99</v>
      </c>
      <c r="B566">
        <f>IF(A565&lt;&gt;Receive[[#This Row],[No]],1,B565+1)</f>
        <v>3</v>
      </c>
      <c r="C566" t="s">
        <v>216</v>
      </c>
      <c r="D566" t="s">
        <v>590</v>
      </c>
      <c r="E566" t="s">
        <v>28</v>
      </c>
      <c r="F566" t="s">
        <v>31</v>
      </c>
      <c r="G566" t="s">
        <v>157</v>
      </c>
      <c r="H566" t="s">
        <v>71</v>
      </c>
      <c r="I566">
        <v>1</v>
      </c>
      <c r="J566" t="s">
        <v>240</v>
      </c>
      <c r="K566" s="3" t="s">
        <v>120</v>
      </c>
      <c r="L566" s="3" t="s">
        <v>172</v>
      </c>
      <c r="M566">
        <v>27</v>
      </c>
      <c r="N566">
        <v>0</v>
      </c>
      <c r="O566">
        <v>0</v>
      </c>
      <c r="P566">
        <v>0</v>
      </c>
      <c r="U566" t="str">
        <f>Receive[[#This Row],[服装]]&amp;Receive[[#This Row],[名前]]&amp;Receive[[#This Row],[レアリティ]]</f>
        <v>ユニフォーム花山一雅ICONIC</v>
      </c>
    </row>
    <row r="567" spans="1:21" x14ac:dyDescent="0.3">
      <c r="A567">
        <f>VLOOKUP(Receive[[#This Row],[No用]],SetNo[[No.用]:[vlookup 用]],2,FALSE)</f>
        <v>99</v>
      </c>
      <c r="B567">
        <f>IF(A566&lt;&gt;Receive[[#This Row],[No]],1,B566+1)</f>
        <v>4</v>
      </c>
      <c r="C567" t="s">
        <v>216</v>
      </c>
      <c r="D567" t="s">
        <v>590</v>
      </c>
      <c r="E567" t="s">
        <v>28</v>
      </c>
      <c r="F567" t="s">
        <v>31</v>
      </c>
      <c r="G567" t="s">
        <v>157</v>
      </c>
      <c r="H567" t="s">
        <v>71</v>
      </c>
      <c r="I567">
        <v>1</v>
      </c>
      <c r="J567" t="s">
        <v>240</v>
      </c>
      <c r="K567" s="3" t="s">
        <v>174</v>
      </c>
      <c r="L567" s="3" t="s">
        <v>172</v>
      </c>
      <c r="M567">
        <v>27</v>
      </c>
      <c r="N567">
        <v>0</v>
      </c>
      <c r="O567">
        <v>0</v>
      </c>
      <c r="P567">
        <v>0</v>
      </c>
      <c r="U567" t="str">
        <f>Receive[[#This Row],[服装]]&amp;Receive[[#This Row],[名前]]&amp;Receive[[#This Row],[レアリティ]]</f>
        <v>ユニフォーム花山一雅ICONIC</v>
      </c>
    </row>
    <row r="568" spans="1:21" x14ac:dyDescent="0.3">
      <c r="A568">
        <f>VLOOKUP(Receive[[#This Row],[No用]],SetNo[[No.用]:[vlookup 用]],2,FALSE)</f>
        <v>99</v>
      </c>
      <c r="B568">
        <f>IF(A567&lt;&gt;Receive[[#This Row],[No]],1,B567+1)</f>
        <v>5</v>
      </c>
      <c r="C568" t="s">
        <v>216</v>
      </c>
      <c r="D568" t="s">
        <v>590</v>
      </c>
      <c r="E568" t="s">
        <v>28</v>
      </c>
      <c r="F568" t="s">
        <v>31</v>
      </c>
      <c r="G568" t="s">
        <v>157</v>
      </c>
      <c r="H568" t="s">
        <v>71</v>
      </c>
      <c r="I568">
        <v>1</v>
      </c>
      <c r="J568" t="s">
        <v>240</v>
      </c>
      <c r="K568" s="3" t="s">
        <v>175</v>
      </c>
      <c r="L568" s="3" t="s">
        <v>172</v>
      </c>
      <c r="M568">
        <v>13</v>
      </c>
      <c r="N568">
        <v>0</v>
      </c>
      <c r="O568">
        <v>0</v>
      </c>
      <c r="P568">
        <v>0</v>
      </c>
      <c r="U568" t="str">
        <f>Receive[[#This Row],[服装]]&amp;Receive[[#This Row],[名前]]&amp;Receive[[#This Row],[レアリティ]]</f>
        <v>ユニフォーム花山一雅ICONIC</v>
      </c>
    </row>
    <row r="569" spans="1:21" x14ac:dyDescent="0.3">
      <c r="A569">
        <f>VLOOKUP(Receive[[#This Row],[No用]],SetNo[[No.用]:[vlookup 用]],2,FALSE)</f>
        <v>100</v>
      </c>
      <c r="B569">
        <f>IF(A568&lt;&gt;Receive[[#This Row],[No]],1,B568+1)</f>
        <v>1</v>
      </c>
      <c r="C569" t="s">
        <v>216</v>
      </c>
      <c r="D569" t="s">
        <v>593</v>
      </c>
      <c r="E569" t="s">
        <v>28</v>
      </c>
      <c r="F569" t="s">
        <v>26</v>
      </c>
      <c r="G569" t="s">
        <v>157</v>
      </c>
      <c r="H569" t="s">
        <v>71</v>
      </c>
      <c r="I569">
        <v>1</v>
      </c>
      <c r="J569" t="s">
        <v>240</v>
      </c>
      <c r="K569" s="3" t="s">
        <v>119</v>
      </c>
      <c r="L569" s="3" t="s">
        <v>172</v>
      </c>
      <c r="M569">
        <v>26</v>
      </c>
      <c r="N569">
        <v>0</v>
      </c>
      <c r="O569">
        <v>0</v>
      </c>
      <c r="P569">
        <v>0</v>
      </c>
      <c r="U569" t="str">
        <f>Receive[[#This Row],[服装]]&amp;Receive[[#This Row],[名前]]&amp;Receive[[#This Row],[レアリティ]]</f>
        <v>ユニフォーム鳴子哲平ICONIC</v>
      </c>
    </row>
    <row r="570" spans="1:21" x14ac:dyDescent="0.3">
      <c r="A570">
        <f>VLOOKUP(Receive[[#This Row],[No用]],SetNo[[No.用]:[vlookup 用]],2,FALSE)</f>
        <v>100</v>
      </c>
      <c r="B570">
        <f>IF(A569&lt;&gt;Receive[[#This Row],[No]],1,B569+1)</f>
        <v>2</v>
      </c>
      <c r="C570" t="s">
        <v>216</v>
      </c>
      <c r="D570" t="s">
        <v>593</v>
      </c>
      <c r="E570" t="s">
        <v>28</v>
      </c>
      <c r="F570" t="s">
        <v>26</v>
      </c>
      <c r="G570" t="s">
        <v>157</v>
      </c>
      <c r="H570" t="s">
        <v>71</v>
      </c>
      <c r="I570">
        <v>1</v>
      </c>
      <c r="J570" t="s">
        <v>240</v>
      </c>
      <c r="K570" s="3" t="s">
        <v>173</v>
      </c>
      <c r="L570" s="3" t="s">
        <v>172</v>
      </c>
      <c r="M570">
        <v>26</v>
      </c>
      <c r="N570">
        <v>0</v>
      </c>
      <c r="O570">
        <v>0</v>
      </c>
      <c r="P570">
        <v>0</v>
      </c>
      <c r="U570" t="str">
        <f>Receive[[#This Row],[服装]]&amp;Receive[[#This Row],[名前]]&amp;Receive[[#This Row],[レアリティ]]</f>
        <v>ユニフォーム鳴子哲平ICONIC</v>
      </c>
    </row>
    <row r="571" spans="1:21" x14ac:dyDescent="0.3">
      <c r="A571">
        <f>VLOOKUP(Receive[[#This Row],[No用]],SetNo[[No.用]:[vlookup 用]],2,FALSE)</f>
        <v>100</v>
      </c>
      <c r="B571">
        <f>IF(A570&lt;&gt;Receive[[#This Row],[No]],1,B570+1)</f>
        <v>3</v>
      </c>
      <c r="C571" t="s">
        <v>216</v>
      </c>
      <c r="D571" t="s">
        <v>593</v>
      </c>
      <c r="E571" t="s">
        <v>28</v>
      </c>
      <c r="F571" t="s">
        <v>26</v>
      </c>
      <c r="G571" t="s">
        <v>157</v>
      </c>
      <c r="H571" t="s">
        <v>71</v>
      </c>
      <c r="I571">
        <v>1</v>
      </c>
      <c r="J571" t="s">
        <v>240</v>
      </c>
      <c r="K571" s="3" t="s">
        <v>120</v>
      </c>
      <c r="L571" s="3" t="s">
        <v>172</v>
      </c>
      <c r="M571">
        <v>26</v>
      </c>
      <c r="N571">
        <v>0</v>
      </c>
      <c r="O571">
        <v>0</v>
      </c>
      <c r="P571">
        <v>0</v>
      </c>
      <c r="U571" t="str">
        <f>Receive[[#This Row],[服装]]&amp;Receive[[#This Row],[名前]]&amp;Receive[[#This Row],[レアリティ]]</f>
        <v>ユニフォーム鳴子哲平ICONIC</v>
      </c>
    </row>
    <row r="572" spans="1:21" x14ac:dyDescent="0.3">
      <c r="A572">
        <f>VLOOKUP(Receive[[#This Row],[No用]],SetNo[[No.用]:[vlookup 用]],2,FALSE)</f>
        <v>100</v>
      </c>
      <c r="B572">
        <f>IF(A571&lt;&gt;Receive[[#This Row],[No]],1,B571+1)</f>
        <v>4</v>
      </c>
      <c r="C572" t="s">
        <v>216</v>
      </c>
      <c r="D572" t="s">
        <v>593</v>
      </c>
      <c r="E572" t="s">
        <v>28</v>
      </c>
      <c r="F572" t="s">
        <v>26</v>
      </c>
      <c r="G572" t="s">
        <v>157</v>
      </c>
      <c r="H572" t="s">
        <v>71</v>
      </c>
      <c r="I572">
        <v>1</v>
      </c>
      <c r="J572" t="s">
        <v>240</v>
      </c>
      <c r="K572" s="3" t="s">
        <v>174</v>
      </c>
      <c r="L572" s="3" t="s">
        <v>172</v>
      </c>
      <c r="M572">
        <v>26</v>
      </c>
      <c r="N572">
        <v>0</v>
      </c>
      <c r="O572">
        <v>0</v>
      </c>
      <c r="P572">
        <v>0</v>
      </c>
      <c r="U572" t="str">
        <f>Receive[[#This Row],[服装]]&amp;Receive[[#This Row],[名前]]&amp;Receive[[#This Row],[レアリティ]]</f>
        <v>ユニフォーム鳴子哲平ICONIC</v>
      </c>
    </row>
    <row r="573" spans="1:21" x14ac:dyDescent="0.3">
      <c r="A573">
        <f>VLOOKUP(Receive[[#This Row],[No用]],SetNo[[No.用]:[vlookup 用]],2,FALSE)</f>
        <v>100</v>
      </c>
      <c r="B573">
        <f>IF(A572&lt;&gt;Receive[[#This Row],[No]],1,B572+1)</f>
        <v>5</v>
      </c>
      <c r="C573" t="s">
        <v>216</v>
      </c>
      <c r="D573" t="s">
        <v>593</v>
      </c>
      <c r="E573" t="s">
        <v>28</v>
      </c>
      <c r="F573" t="s">
        <v>26</v>
      </c>
      <c r="G573" t="s">
        <v>157</v>
      </c>
      <c r="H573" t="s">
        <v>71</v>
      </c>
      <c r="I573">
        <v>1</v>
      </c>
      <c r="J573" t="s">
        <v>240</v>
      </c>
      <c r="K573" s="3" t="s">
        <v>175</v>
      </c>
      <c r="L573" s="3" t="s">
        <v>172</v>
      </c>
      <c r="M573">
        <v>13</v>
      </c>
      <c r="N573">
        <v>0</v>
      </c>
      <c r="O573">
        <v>0</v>
      </c>
      <c r="P573">
        <v>0</v>
      </c>
      <c r="U573" t="str">
        <f>Receive[[#This Row],[服装]]&amp;Receive[[#This Row],[名前]]&amp;Receive[[#This Row],[レアリティ]]</f>
        <v>ユニフォーム鳴子哲平ICONIC</v>
      </c>
    </row>
    <row r="574" spans="1:21" x14ac:dyDescent="0.3">
      <c r="A574">
        <f>VLOOKUP(Receive[[#This Row],[No用]],SetNo[[No.用]:[vlookup 用]],2,FALSE)</f>
        <v>101</v>
      </c>
      <c r="B574">
        <f>IF(A573&lt;&gt;Receive[[#This Row],[No]],1,B573+1)</f>
        <v>1</v>
      </c>
      <c r="C574" t="s">
        <v>216</v>
      </c>
      <c r="D574" t="s">
        <v>596</v>
      </c>
      <c r="E574" t="s">
        <v>28</v>
      </c>
      <c r="F574" t="s">
        <v>21</v>
      </c>
      <c r="G574" t="s">
        <v>157</v>
      </c>
      <c r="H574" t="s">
        <v>71</v>
      </c>
      <c r="I574">
        <v>1</v>
      </c>
      <c r="J574" t="s">
        <v>240</v>
      </c>
      <c r="K574" s="3" t="s">
        <v>119</v>
      </c>
      <c r="L574" s="3" t="s">
        <v>183</v>
      </c>
      <c r="M574" s="3">
        <v>37</v>
      </c>
      <c r="N574">
        <v>0</v>
      </c>
      <c r="O574">
        <v>0</v>
      </c>
      <c r="P574">
        <v>0</v>
      </c>
      <c r="U574" t="str">
        <f>Receive[[#This Row],[服装]]&amp;Receive[[#This Row],[名前]]&amp;Receive[[#This Row],[レアリティ]]</f>
        <v>ユニフォーム秋保和光ICONIC</v>
      </c>
    </row>
    <row r="575" spans="1:21" x14ac:dyDescent="0.3">
      <c r="A575">
        <f>VLOOKUP(Receive[[#This Row],[No用]],SetNo[[No.用]:[vlookup 用]],2,FALSE)</f>
        <v>101</v>
      </c>
      <c r="B575">
        <f>IF(A574&lt;&gt;Receive[[#This Row],[No]],1,B574+1)</f>
        <v>2</v>
      </c>
      <c r="C575" t="s">
        <v>216</v>
      </c>
      <c r="D575" t="s">
        <v>596</v>
      </c>
      <c r="E575" t="s">
        <v>28</v>
      </c>
      <c r="F575" t="s">
        <v>21</v>
      </c>
      <c r="G575" t="s">
        <v>157</v>
      </c>
      <c r="H575" t="s">
        <v>71</v>
      </c>
      <c r="I575">
        <v>1</v>
      </c>
      <c r="J575" t="s">
        <v>240</v>
      </c>
      <c r="K575" s="3" t="s">
        <v>205</v>
      </c>
      <c r="L575" s="3" t="s">
        <v>183</v>
      </c>
      <c r="M575">
        <v>42</v>
      </c>
      <c r="N575">
        <v>0</v>
      </c>
      <c r="O575">
        <v>0</v>
      </c>
      <c r="P575">
        <v>0</v>
      </c>
      <c r="U575" t="str">
        <f>Receive[[#This Row],[服装]]&amp;Receive[[#This Row],[名前]]&amp;Receive[[#This Row],[レアリティ]]</f>
        <v>ユニフォーム秋保和光ICONIC</v>
      </c>
    </row>
    <row r="576" spans="1:21" x14ac:dyDescent="0.3">
      <c r="A576">
        <f>VLOOKUP(Receive[[#This Row],[No用]],SetNo[[No.用]:[vlookup 用]],2,FALSE)</f>
        <v>101</v>
      </c>
      <c r="B576">
        <f>IF(A575&lt;&gt;Receive[[#This Row],[No]],1,B575+1)</f>
        <v>3</v>
      </c>
      <c r="C576" t="s">
        <v>216</v>
      </c>
      <c r="D576" t="s">
        <v>596</v>
      </c>
      <c r="E576" t="s">
        <v>28</v>
      </c>
      <c r="F576" t="s">
        <v>21</v>
      </c>
      <c r="G576" t="s">
        <v>157</v>
      </c>
      <c r="H576" t="s">
        <v>71</v>
      </c>
      <c r="I576">
        <v>1</v>
      </c>
      <c r="J576" t="s">
        <v>240</v>
      </c>
      <c r="K576" s="3" t="s">
        <v>173</v>
      </c>
      <c r="L576" s="3" t="s">
        <v>172</v>
      </c>
      <c r="M576">
        <v>34</v>
      </c>
      <c r="N576">
        <v>0</v>
      </c>
      <c r="O576">
        <v>0</v>
      </c>
      <c r="P576">
        <v>0</v>
      </c>
      <c r="U576" t="str">
        <f>Receive[[#This Row],[服装]]&amp;Receive[[#This Row],[名前]]&amp;Receive[[#This Row],[レアリティ]]</f>
        <v>ユニフォーム秋保和光ICONIC</v>
      </c>
    </row>
    <row r="577" spans="1:21" x14ac:dyDescent="0.3">
      <c r="A577">
        <f>VLOOKUP(Receive[[#This Row],[No用]],SetNo[[No.用]:[vlookup 用]],2,FALSE)</f>
        <v>101</v>
      </c>
      <c r="B577">
        <f>IF(A576&lt;&gt;Receive[[#This Row],[No]],1,B576+1)</f>
        <v>4</v>
      </c>
      <c r="C577" t="s">
        <v>216</v>
      </c>
      <c r="D577" t="s">
        <v>596</v>
      </c>
      <c r="E577" t="s">
        <v>28</v>
      </c>
      <c r="F577" t="s">
        <v>21</v>
      </c>
      <c r="G577" t="s">
        <v>157</v>
      </c>
      <c r="H577" t="s">
        <v>71</v>
      </c>
      <c r="I577">
        <v>1</v>
      </c>
      <c r="J577" t="s">
        <v>240</v>
      </c>
      <c r="K577" s="3" t="s">
        <v>120</v>
      </c>
      <c r="L577" s="3" t="s">
        <v>183</v>
      </c>
      <c r="M577">
        <v>37</v>
      </c>
      <c r="N577">
        <v>0</v>
      </c>
      <c r="O577">
        <v>0</v>
      </c>
      <c r="P577">
        <v>0</v>
      </c>
      <c r="U577" t="str">
        <f>Receive[[#This Row],[服装]]&amp;Receive[[#This Row],[名前]]&amp;Receive[[#This Row],[レアリティ]]</f>
        <v>ユニフォーム秋保和光ICONIC</v>
      </c>
    </row>
    <row r="578" spans="1:21" x14ac:dyDescent="0.3">
      <c r="A578">
        <f>VLOOKUP(Receive[[#This Row],[No用]],SetNo[[No.用]:[vlookup 用]],2,FALSE)</f>
        <v>101</v>
      </c>
      <c r="B578">
        <f>IF(A577&lt;&gt;Receive[[#This Row],[No]],1,B577+1)</f>
        <v>5</v>
      </c>
      <c r="C578" t="s">
        <v>216</v>
      </c>
      <c r="D578" t="s">
        <v>596</v>
      </c>
      <c r="E578" t="s">
        <v>28</v>
      </c>
      <c r="F578" t="s">
        <v>21</v>
      </c>
      <c r="G578" t="s">
        <v>157</v>
      </c>
      <c r="H578" t="s">
        <v>71</v>
      </c>
      <c r="I578">
        <v>1</v>
      </c>
      <c r="J578" t="s">
        <v>240</v>
      </c>
      <c r="K578" s="3" t="s">
        <v>174</v>
      </c>
      <c r="L578" s="3" t="s">
        <v>172</v>
      </c>
      <c r="M578">
        <v>34</v>
      </c>
      <c r="N578">
        <v>0</v>
      </c>
      <c r="O578">
        <v>0</v>
      </c>
      <c r="P578">
        <v>0</v>
      </c>
      <c r="U578" t="str">
        <f>Receive[[#This Row],[服装]]&amp;Receive[[#This Row],[名前]]&amp;Receive[[#This Row],[レアリティ]]</f>
        <v>ユニフォーム秋保和光ICONIC</v>
      </c>
    </row>
    <row r="579" spans="1:21" x14ac:dyDescent="0.3">
      <c r="A579">
        <f>VLOOKUP(Receive[[#This Row],[No用]],SetNo[[No.用]:[vlookup 用]],2,FALSE)</f>
        <v>101</v>
      </c>
      <c r="B579">
        <f>IF(A578&lt;&gt;Receive[[#This Row],[No]],1,B578+1)</f>
        <v>6</v>
      </c>
      <c r="C579" t="s">
        <v>216</v>
      </c>
      <c r="D579" t="s">
        <v>596</v>
      </c>
      <c r="E579" t="s">
        <v>28</v>
      </c>
      <c r="F579" t="s">
        <v>21</v>
      </c>
      <c r="G579" t="s">
        <v>157</v>
      </c>
      <c r="H579" t="s">
        <v>71</v>
      </c>
      <c r="I579">
        <v>1</v>
      </c>
      <c r="J579" t="s">
        <v>240</v>
      </c>
      <c r="K579" s="3" t="s">
        <v>175</v>
      </c>
      <c r="L579" s="3" t="s">
        <v>172</v>
      </c>
      <c r="M579">
        <v>34</v>
      </c>
      <c r="N579">
        <v>0</v>
      </c>
      <c r="O579">
        <v>0</v>
      </c>
      <c r="P579">
        <v>0</v>
      </c>
      <c r="U579" t="str">
        <f>Receive[[#This Row],[服装]]&amp;Receive[[#This Row],[名前]]&amp;Receive[[#This Row],[レアリティ]]</f>
        <v>ユニフォーム秋保和光ICONIC</v>
      </c>
    </row>
    <row r="580" spans="1:21" x14ac:dyDescent="0.3">
      <c r="A580">
        <f>VLOOKUP(Receive[[#This Row],[No用]],SetNo[[No.用]:[vlookup 用]],2,FALSE)</f>
        <v>101</v>
      </c>
      <c r="B580">
        <f>IF(A579&lt;&gt;Receive[[#This Row],[No]],1,B579+1)</f>
        <v>7</v>
      </c>
      <c r="C580" t="s">
        <v>216</v>
      </c>
      <c r="D580" t="s">
        <v>596</v>
      </c>
      <c r="E580" t="s">
        <v>28</v>
      </c>
      <c r="F580" t="s">
        <v>21</v>
      </c>
      <c r="G580" t="s">
        <v>157</v>
      </c>
      <c r="H580" t="s">
        <v>71</v>
      </c>
      <c r="I580">
        <v>1</v>
      </c>
      <c r="J580" t="s">
        <v>240</v>
      </c>
      <c r="K580" s="3" t="s">
        <v>193</v>
      </c>
      <c r="L580" s="3" t="s">
        <v>236</v>
      </c>
      <c r="M580">
        <v>46</v>
      </c>
      <c r="N580">
        <v>0</v>
      </c>
      <c r="O580">
        <v>56</v>
      </c>
      <c r="P580">
        <v>0</v>
      </c>
      <c r="U580" t="str">
        <f>Receive[[#This Row],[服装]]&amp;Receive[[#This Row],[名前]]&amp;Receive[[#This Row],[レアリティ]]</f>
        <v>ユニフォーム秋保和光ICONIC</v>
      </c>
    </row>
    <row r="581" spans="1:21" x14ac:dyDescent="0.3">
      <c r="A581">
        <f>VLOOKUP(Receive[[#This Row],[No用]],SetNo[[No.用]:[vlookup 用]],2,FALSE)</f>
        <v>102</v>
      </c>
      <c r="B581">
        <f>IF(A580&lt;&gt;Receive[[#This Row],[No]],1,B580+1)</f>
        <v>1</v>
      </c>
      <c r="C581" t="s">
        <v>216</v>
      </c>
      <c r="D581" t="s">
        <v>599</v>
      </c>
      <c r="E581" t="s">
        <v>28</v>
      </c>
      <c r="F581" t="s">
        <v>26</v>
      </c>
      <c r="G581" t="s">
        <v>157</v>
      </c>
      <c r="H581" t="s">
        <v>71</v>
      </c>
      <c r="I581">
        <v>1</v>
      </c>
      <c r="J581" t="s">
        <v>240</v>
      </c>
      <c r="K581" s="3" t="s">
        <v>119</v>
      </c>
      <c r="L581" s="3" t="s">
        <v>172</v>
      </c>
      <c r="M581">
        <v>25</v>
      </c>
      <c r="N581">
        <v>0</v>
      </c>
      <c r="O581">
        <v>0</v>
      </c>
      <c r="P581">
        <v>0</v>
      </c>
      <c r="U581" t="str">
        <f>Receive[[#This Row],[服装]]&amp;Receive[[#This Row],[名前]]&amp;Receive[[#This Row],[レアリティ]]</f>
        <v>ユニフォーム松島剛ICONIC</v>
      </c>
    </row>
    <row r="582" spans="1:21" x14ac:dyDescent="0.3">
      <c r="A582">
        <f>VLOOKUP(Receive[[#This Row],[No用]],SetNo[[No.用]:[vlookup 用]],2,FALSE)</f>
        <v>102</v>
      </c>
      <c r="B582">
        <f>IF(A581&lt;&gt;Receive[[#This Row],[No]],1,B581+1)</f>
        <v>2</v>
      </c>
      <c r="C582" t="s">
        <v>216</v>
      </c>
      <c r="D582" t="s">
        <v>599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240</v>
      </c>
      <c r="K582" s="3" t="s">
        <v>173</v>
      </c>
      <c r="L582" s="3" t="s">
        <v>172</v>
      </c>
      <c r="M582">
        <v>25</v>
      </c>
      <c r="N582">
        <v>0</v>
      </c>
      <c r="O582">
        <v>0</v>
      </c>
      <c r="P582">
        <v>0</v>
      </c>
      <c r="U582" t="str">
        <f>Receive[[#This Row],[服装]]&amp;Receive[[#This Row],[名前]]&amp;Receive[[#This Row],[レアリティ]]</f>
        <v>ユニフォーム松島剛ICONIC</v>
      </c>
    </row>
    <row r="583" spans="1:21" x14ac:dyDescent="0.3">
      <c r="A583">
        <f>VLOOKUP(Receive[[#This Row],[No用]],SetNo[[No.用]:[vlookup 用]],2,FALSE)</f>
        <v>102</v>
      </c>
      <c r="B583">
        <f>IF(A582&lt;&gt;Receive[[#This Row],[No]],1,B582+1)</f>
        <v>3</v>
      </c>
      <c r="C583" t="s">
        <v>216</v>
      </c>
      <c r="D583" t="s">
        <v>599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240</v>
      </c>
      <c r="K583" s="3" t="s">
        <v>120</v>
      </c>
      <c r="L583" s="3" t="s">
        <v>172</v>
      </c>
      <c r="M583">
        <v>25</v>
      </c>
      <c r="N583">
        <v>0</v>
      </c>
      <c r="O583">
        <v>0</v>
      </c>
      <c r="P583">
        <v>0</v>
      </c>
      <c r="U583" t="str">
        <f>Receive[[#This Row],[服装]]&amp;Receive[[#This Row],[名前]]&amp;Receive[[#This Row],[レアリティ]]</f>
        <v>ユニフォーム松島剛ICONIC</v>
      </c>
    </row>
    <row r="584" spans="1:21" x14ac:dyDescent="0.3">
      <c r="A584">
        <f>VLOOKUP(Receive[[#This Row],[No用]],SetNo[[No.用]:[vlookup 用]],2,FALSE)</f>
        <v>102</v>
      </c>
      <c r="B584">
        <f>IF(A583&lt;&gt;Receive[[#This Row],[No]],1,B583+1)</f>
        <v>4</v>
      </c>
      <c r="C584" t="s">
        <v>216</v>
      </c>
      <c r="D584" t="s">
        <v>599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240</v>
      </c>
      <c r="K584" s="3" t="s">
        <v>174</v>
      </c>
      <c r="L584" s="3" t="s">
        <v>172</v>
      </c>
      <c r="M584">
        <v>25</v>
      </c>
      <c r="N584">
        <v>0</v>
      </c>
      <c r="O584">
        <v>0</v>
      </c>
      <c r="P584">
        <v>0</v>
      </c>
      <c r="U584" t="str">
        <f>Receive[[#This Row],[服装]]&amp;Receive[[#This Row],[名前]]&amp;Receive[[#This Row],[レアリティ]]</f>
        <v>ユニフォーム松島剛ICONIC</v>
      </c>
    </row>
    <row r="585" spans="1:21" x14ac:dyDescent="0.3">
      <c r="A585">
        <f>VLOOKUP(Receive[[#This Row],[No用]],SetNo[[No.用]:[vlookup 用]],2,FALSE)</f>
        <v>102</v>
      </c>
      <c r="B585">
        <f>IF(A584&lt;&gt;Receive[[#This Row],[No]],1,B584+1)</f>
        <v>5</v>
      </c>
      <c r="C585" t="s">
        <v>216</v>
      </c>
      <c r="D585" t="s">
        <v>599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240</v>
      </c>
      <c r="K585" s="3" t="s">
        <v>175</v>
      </c>
      <c r="L585" s="3" t="s">
        <v>172</v>
      </c>
      <c r="M585">
        <v>12</v>
      </c>
      <c r="N585">
        <v>0</v>
      </c>
      <c r="O585">
        <v>0</v>
      </c>
      <c r="P585">
        <v>0</v>
      </c>
      <c r="U585" t="str">
        <f>Receive[[#This Row],[服装]]&amp;Receive[[#This Row],[名前]]&amp;Receive[[#This Row],[レアリティ]]</f>
        <v>ユニフォーム松島剛ICONIC</v>
      </c>
    </row>
    <row r="586" spans="1:21" x14ac:dyDescent="0.3">
      <c r="A586">
        <f>VLOOKUP(Receive[[#This Row],[No用]],SetNo[[No.用]:[vlookup 用]],2,FALSE)</f>
        <v>103</v>
      </c>
      <c r="B586">
        <f>IF(A585&lt;&gt;Receive[[#This Row],[No]],1,B585+1)</f>
        <v>1</v>
      </c>
      <c r="C586" t="s">
        <v>216</v>
      </c>
      <c r="D586" t="s">
        <v>602</v>
      </c>
      <c r="E586" t="s">
        <v>28</v>
      </c>
      <c r="F586" t="s">
        <v>25</v>
      </c>
      <c r="G586" t="s">
        <v>157</v>
      </c>
      <c r="H586" t="s">
        <v>71</v>
      </c>
      <c r="I586">
        <v>1</v>
      </c>
      <c r="J586" t="s">
        <v>240</v>
      </c>
      <c r="K586" s="3" t="s">
        <v>119</v>
      </c>
      <c r="L586" s="3" t="s">
        <v>172</v>
      </c>
      <c r="M586">
        <v>27</v>
      </c>
      <c r="N586">
        <v>0</v>
      </c>
      <c r="O586">
        <v>0</v>
      </c>
      <c r="P586">
        <v>0</v>
      </c>
      <c r="U586" t="str">
        <f>Receive[[#This Row],[服装]]&amp;Receive[[#This Row],[名前]]&amp;Receive[[#This Row],[レアリティ]]</f>
        <v>ユニフォーム川渡瞬己ICONIC</v>
      </c>
    </row>
    <row r="587" spans="1:21" x14ac:dyDescent="0.3">
      <c r="A587">
        <f>VLOOKUP(Receive[[#This Row],[No用]],SetNo[[No.用]:[vlookup 用]],2,FALSE)</f>
        <v>103</v>
      </c>
      <c r="B587">
        <f>IF(A586&lt;&gt;Receive[[#This Row],[No]],1,B586+1)</f>
        <v>2</v>
      </c>
      <c r="C587" t="s">
        <v>216</v>
      </c>
      <c r="D587" t="s">
        <v>602</v>
      </c>
      <c r="E587" t="s">
        <v>28</v>
      </c>
      <c r="F587" t="s">
        <v>25</v>
      </c>
      <c r="G587" t="s">
        <v>157</v>
      </c>
      <c r="H587" t="s">
        <v>71</v>
      </c>
      <c r="I587">
        <v>1</v>
      </c>
      <c r="J587" t="s">
        <v>240</v>
      </c>
      <c r="K587" s="3" t="s">
        <v>173</v>
      </c>
      <c r="L587" s="3" t="s">
        <v>172</v>
      </c>
      <c r="M587">
        <v>27</v>
      </c>
      <c r="N587">
        <v>0</v>
      </c>
      <c r="O587">
        <v>0</v>
      </c>
      <c r="P587">
        <v>0</v>
      </c>
      <c r="U587" t="str">
        <f>Receive[[#This Row],[服装]]&amp;Receive[[#This Row],[名前]]&amp;Receive[[#This Row],[レアリティ]]</f>
        <v>ユニフォーム川渡瞬己ICONIC</v>
      </c>
    </row>
    <row r="588" spans="1:21" x14ac:dyDescent="0.3">
      <c r="A588">
        <f>VLOOKUP(Receive[[#This Row],[No用]],SetNo[[No.用]:[vlookup 用]],2,FALSE)</f>
        <v>103</v>
      </c>
      <c r="B588">
        <f>IF(A587&lt;&gt;Receive[[#This Row],[No]],1,B587+1)</f>
        <v>3</v>
      </c>
      <c r="C588" t="s">
        <v>216</v>
      </c>
      <c r="D588" t="s">
        <v>602</v>
      </c>
      <c r="E588" t="s">
        <v>28</v>
      </c>
      <c r="F588" t="s">
        <v>25</v>
      </c>
      <c r="G588" t="s">
        <v>157</v>
      </c>
      <c r="H588" t="s">
        <v>71</v>
      </c>
      <c r="I588">
        <v>1</v>
      </c>
      <c r="J588" t="s">
        <v>240</v>
      </c>
      <c r="K588" s="3" t="s">
        <v>242</v>
      </c>
      <c r="L588" s="3" t="s">
        <v>172</v>
      </c>
      <c r="M588">
        <v>27</v>
      </c>
      <c r="N588">
        <v>0</v>
      </c>
      <c r="O588">
        <v>0</v>
      </c>
      <c r="P588">
        <v>0</v>
      </c>
      <c r="U588" t="str">
        <f>Receive[[#This Row],[服装]]&amp;Receive[[#This Row],[名前]]&amp;Receive[[#This Row],[レアリティ]]</f>
        <v>ユニフォーム川渡瞬己ICONIC</v>
      </c>
    </row>
    <row r="589" spans="1:21" x14ac:dyDescent="0.3">
      <c r="A589">
        <f>VLOOKUP(Receive[[#This Row],[No用]],SetNo[[No.用]:[vlookup 用]],2,FALSE)</f>
        <v>103</v>
      </c>
      <c r="B589">
        <f>IF(A588&lt;&gt;Receive[[#This Row],[No]],1,B588+1)</f>
        <v>4</v>
      </c>
      <c r="C589" t="s">
        <v>216</v>
      </c>
      <c r="D589" t="s">
        <v>602</v>
      </c>
      <c r="E589" t="s">
        <v>28</v>
      </c>
      <c r="F589" t="s">
        <v>25</v>
      </c>
      <c r="G589" t="s">
        <v>157</v>
      </c>
      <c r="H589" t="s">
        <v>71</v>
      </c>
      <c r="I589">
        <v>1</v>
      </c>
      <c r="J589" t="s">
        <v>240</v>
      </c>
      <c r="K589" s="3" t="s">
        <v>120</v>
      </c>
      <c r="L589" s="3" t="s">
        <v>172</v>
      </c>
      <c r="M589">
        <v>27</v>
      </c>
      <c r="N589">
        <v>0</v>
      </c>
      <c r="O589">
        <v>0</v>
      </c>
      <c r="P589">
        <v>0</v>
      </c>
      <c r="U589" t="str">
        <f>Receive[[#This Row],[服装]]&amp;Receive[[#This Row],[名前]]&amp;Receive[[#This Row],[レアリティ]]</f>
        <v>ユニフォーム川渡瞬己ICONIC</v>
      </c>
    </row>
    <row r="590" spans="1:21" x14ac:dyDescent="0.3">
      <c r="A590">
        <f>VLOOKUP(Receive[[#This Row],[No用]],SetNo[[No.用]:[vlookup 用]],2,FALSE)</f>
        <v>103</v>
      </c>
      <c r="B590">
        <f>IF(A589&lt;&gt;Receive[[#This Row],[No]],1,B589+1)</f>
        <v>5</v>
      </c>
      <c r="C590" t="s">
        <v>216</v>
      </c>
      <c r="D590" t="s">
        <v>602</v>
      </c>
      <c r="E590" t="s">
        <v>28</v>
      </c>
      <c r="F590" t="s">
        <v>25</v>
      </c>
      <c r="G590" t="s">
        <v>157</v>
      </c>
      <c r="H590" t="s">
        <v>71</v>
      </c>
      <c r="I590">
        <v>1</v>
      </c>
      <c r="J590" t="s">
        <v>240</v>
      </c>
      <c r="K590" s="3" t="s">
        <v>174</v>
      </c>
      <c r="L590" s="3" t="s">
        <v>172</v>
      </c>
      <c r="M590">
        <v>27</v>
      </c>
      <c r="N590">
        <v>0</v>
      </c>
      <c r="O590">
        <v>0</v>
      </c>
      <c r="P590">
        <v>0</v>
      </c>
      <c r="U590" t="str">
        <f>Receive[[#This Row],[服装]]&amp;Receive[[#This Row],[名前]]&amp;Receive[[#This Row],[レアリティ]]</f>
        <v>ユニフォーム川渡瞬己ICONIC</v>
      </c>
    </row>
    <row r="591" spans="1:21" x14ac:dyDescent="0.3">
      <c r="A591">
        <f>VLOOKUP(Receive[[#This Row],[No用]],SetNo[[No.用]:[vlookup 用]],2,FALSE)</f>
        <v>103</v>
      </c>
      <c r="B591">
        <f>IF(A590&lt;&gt;Receive[[#This Row],[No]],1,B590+1)</f>
        <v>6</v>
      </c>
      <c r="C591" t="s">
        <v>216</v>
      </c>
      <c r="D591" t="s">
        <v>602</v>
      </c>
      <c r="E591" t="s">
        <v>28</v>
      </c>
      <c r="F591" t="s">
        <v>25</v>
      </c>
      <c r="G591" t="s">
        <v>157</v>
      </c>
      <c r="H591" t="s">
        <v>71</v>
      </c>
      <c r="I591">
        <v>1</v>
      </c>
      <c r="J591" t="s">
        <v>240</v>
      </c>
      <c r="K591" s="3" t="s">
        <v>175</v>
      </c>
      <c r="L591" s="3" t="s">
        <v>172</v>
      </c>
      <c r="M591">
        <v>14</v>
      </c>
      <c r="N591">
        <v>0</v>
      </c>
      <c r="O591">
        <v>0</v>
      </c>
      <c r="P591">
        <v>0</v>
      </c>
      <c r="U591" t="str">
        <f>Receive[[#This Row],[服装]]&amp;Receive[[#This Row],[名前]]&amp;Receive[[#This Row],[レアリティ]]</f>
        <v>ユニフォーム川渡瞬己ICONIC</v>
      </c>
    </row>
    <row r="592" spans="1:21" x14ac:dyDescent="0.3">
      <c r="A592">
        <f>VLOOKUP(Receive[[#This Row],[No用]],SetNo[[No.用]:[vlookup 用]],2,FALSE)</f>
        <v>104</v>
      </c>
      <c r="B592">
        <f>IF(A591&lt;&gt;Receive[[#This Row],[No]],1,B591+1)</f>
        <v>1</v>
      </c>
      <c r="C592" t="s">
        <v>108</v>
      </c>
      <c r="D592" t="s">
        <v>109</v>
      </c>
      <c r="E592" t="s">
        <v>73</v>
      </c>
      <c r="F592" t="s">
        <v>78</v>
      </c>
      <c r="G592" t="s">
        <v>118</v>
      </c>
      <c r="H592" t="s">
        <v>71</v>
      </c>
      <c r="I592">
        <v>1</v>
      </c>
      <c r="J592" t="s">
        <v>240</v>
      </c>
      <c r="K592" s="3" t="s">
        <v>119</v>
      </c>
      <c r="L592" s="3" t="s">
        <v>172</v>
      </c>
      <c r="M592">
        <v>28</v>
      </c>
      <c r="N592">
        <v>0</v>
      </c>
      <c r="O592">
        <v>0</v>
      </c>
      <c r="P592">
        <v>0</v>
      </c>
      <c r="U592" t="str">
        <f>Receive[[#This Row],[服装]]&amp;Receive[[#This Row],[名前]]&amp;Receive[[#This Row],[レアリティ]]</f>
        <v>ユニフォーム牛島若利ICONIC</v>
      </c>
    </row>
    <row r="593" spans="1:21" x14ac:dyDescent="0.3">
      <c r="A593">
        <f>VLOOKUP(Receive[[#This Row],[No用]],SetNo[[No.用]:[vlookup 用]],2,FALSE)</f>
        <v>104</v>
      </c>
      <c r="B593">
        <f>IF(A592&lt;&gt;Receive[[#This Row],[No]],1,B592+1)</f>
        <v>2</v>
      </c>
      <c r="C593" t="s">
        <v>108</v>
      </c>
      <c r="D593" t="s">
        <v>109</v>
      </c>
      <c r="E593" t="s">
        <v>73</v>
      </c>
      <c r="F593" t="s">
        <v>78</v>
      </c>
      <c r="G593" t="s">
        <v>118</v>
      </c>
      <c r="H593" t="s">
        <v>71</v>
      </c>
      <c r="I593">
        <v>1</v>
      </c>
      <c r="J593" t="s">
        <v>240</v>
      </c>
      <c r="K593" s="3" t="s">
        <v>173</v>
      </c>
      <c r="L593" s="3" t="s">
        <v>172</v>
      </c>
      <c r="M593">
        <v>28</v>
      </c>
      <c r="N593">
        <v>0</v>
      </c>
      <c r="O593">
        <v>0</v>
      </c>
      <c r="P593">
        <v>0</v>
      </c>
      <c r="U593" t="str">
        <f>Receive[[#This Row],[服装]]&amp;Receive[[#This Row],[名前]]&amp;Receive[[#This Row],[レアリティ]]</f>
        <v>ユニフォーム牛島若利ICONIC</v>
      </c>
    </row>
    <row r="594" spans="1:21" x14ac:dyDescent="0.3">
      <c r="A594">
        <f>VLOOKUP(Receive[[#This Row],[No用]],SetNo[[No.用]:[vlookup 用]],2,FALSE)</f>
        <v>104</v>
      </c>
      <c r="B594">
        <f>IF(A593&lt;&gt;Receive[[#This Row],[No]],1,B593+1)</f>
        <v>3</v>
      </c>
      <c r="C594" t="s">
        <v>108</v>
      </c>
      <c r="D594" t="s">
        <v>109</v>
      </c>
      <c r="E594" t="s">
        <v>73</v>
      </c>
      <c r="F594" t="s">
        <v>78</v>
      </c>
      <c r="G594" t="s">
        <v>118</v>
      </c>
      <c r="H594" t="s">
        <v>71</v>
      </c>
      <c r="I594">
        <v>1</v>
      </c>
      <c r="J594" t="s">
        <v>240</v>
      </c>
      <c r="K594" s="3" t="s">
        <v>120</v>
      </c>
      <c r="L594" s="3" t="s">
        <v>172</v>
      </c>
      <c r="M594">
        <v>28</v>
      </c>
      <c r="N594">
        <v>0</v>
      </c>
      <c r="O594">
        <v>0</v>
      </c>
      <c r="P594">
        <v>0</v>
      </c>
      <c r="U594" t="str">
        <f>Receive[[#This Row],[服装]]&amp;Receive[[#This Row],[名前]]&amp;Receive[[#This Row],[レアリティ]]</f>
        <v>ユニフォーム牛島若利ICONIC</v>
      </c>
    </row>
    <row r="595" spans="1:21" x14ac:dyDescent="0.3">
      <c r="A595">
        <f>VLOOKUP(Receive[[#This Row],[No用]],SetNo[[No.用]:[vlookup 用]],2,FALSE)</f>
        <v>104</v>
      </c>
      <c r="B595">
        <f>IF(A594&lt;&gt;Receive[[#This Row],[No]],1,B594+1)</f>
        <v>4</v>
      </c>
      <c r="C595" t="s">
        <v>108</v>
      </c>
      <c r="D595" t="s">
        <v>109</v>
      </c>
      <c r="E595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240</v>
      </c>
      <c r="K595" s="3" t="s">
        <v>174</v>
      </c>
      <c r="L595" s="3" t="s">
        <v>172</v>
      </c>
      <c r="M595">
        <v>28</v>
      </c>
      <c r="N595">
        <v>0</v>
      </c>
      <c r="O595">
        <v>0</v>
      </c>
      <c r="P595">
        <v>0</v>
      </c>
      <c r="U595" t="str">
        <f>Receive[[#This Row],[服装]]&amp;Receive[[#This Row],[名前]]&amp;Receive[[#This Row],[レアリティ]]</f>
        <v>ユニフォーム牛島若利ICONIC</v>
      </c>
    </row>
    <row r="596" spans="1:21" x14ac:dyDescent="0.3">
      <c r="A596">
        <f>VLOOKUP(Receive[[#This Row],[No用]],SetNo[[No.用]:[vlookup 用]],2,FALSE)</f>
        <v>104</v>
      </c>
      <c r="B596">
        <f>IF(A595&lt;&gt;Receive[[#This Row],[No]],1,B595+1)</f>
        <v>5</v>
      </c>
      <c r="C596" t="s">
        <v>108</v>
      </c>
      <c r="D596" t="s">
        <v>109</v>
      </c>
      <c r="E596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240</v>
      </c>
      <c r="K596" s="3" t="s">
        <v>175</v>
      </c>
      <c r="L596" s="3" t="s">
        <v>172</v>
      </c>
      <c r="M596">
        <v>13</v>
      </c>
      <c r="N596">
        <v>0</v>
      </c>
      <c r="O596">
        <v>0</v>
      </c>
      <c r="P596">
        <v>0</v>
      </c>
      <c r="U596" t="str">
        <f>Receive[[#This Row],[服装]]&amp;Receive[[#This Row],[名前]]&amp;Receive[[#This Row],[レアリティ]]</f>
        <v>ユニフォーム牛島若利ICONIC</v>
      </c>
    </row>
    <row r="597" spans="1:21" x14ac:dyDescent="0.3">
      <c r="A597">
        <f>VLOOKUP(Receive[[#This Row],[No用]],SetNo[[No.用]:[vlookup 用]],2,FALSE)</f>
        <v>105</v>
      </c>
      <c r="B597">
        <f>IF(A596&lt;&gt;Receive[[#This Row],[No]],1,B596+1)</f>
        <v>1</v>
      </c>
      <c r="C597" t="s">
        <v>116</v>
      </c>
      <c r="D597" t="s">
        <v>109</v>
      </c>
      <c r="E597" t="s">
        <v>90</v>
      </c>
      <c r="F597" t="s">
        <v>78</v>
      </c>
      <c r="G597" t="s">
        <v>118</v>
      </c>
      <c r="H597" t="s">
        <v>71</v>
      </c>
      <c r="I597">
        <v>1</v>
      </c>
      <c r="J597" t="s">
        <v>240</v>
      </c>
      <c r="K597" s="3" t="s">
        <v>119</v>
      </c>
      <c r="L597" s="3" t="s">
        <v>172</v>
      </c>
      <c r="M597">
        <v>28</v>
      </c>
      <c r="N597">
        <v>0</v>
      </c>
      <c r="O597">
        <v>0</v>
      </c>
      <c r="P597">
        <v>0</v>
      </c>
      <c r="U597" t="str">
        <f>Receive[[#This Row],[服装]]&amp;Receive[[#This Row],[名前]]&amp;Receive[[#This Row],[レアリティ]]</f>
        <v>水着牛島若利ICONIC</v>
      </c>
    </row>
    <row r="598" spans="1:21" x14ac:dyDescent="0.3">
      <c r="A598">
        <f>VLOOKUP(Receive[[#This Row],[No用]],SetNo[[No.用]:[vlookup 用]],2,FALSE)</f>
        <v>105</v>
      </c>
      <c r="B598">
        <f>IF(A597&lt;&gt;Receive[[#This Row],[No]],1,B597+1)</f>
        <v>2</v>
      </c>
      <c r="C598" t="s">
        <v>116</v>
      </c>
      <c r="D598" t="s">
        <v>109</v>
      </c>
      <c r="E598" t="s">
        <v>90</v>
      </c>
      <c r="F598" t="s">
        <v>78</v>
      </c>
      <c r="G598" t="s">
        <v>118</v>
      </c>
      <c r="H598" t="s">
        <v>71</v>
      </c>
      <c r="I598">
        <v>1</v>
      </c>
      <c r="J598" t="s">
        <v>240</v>
      </c>
      <c r="K598" s="3" t="s">
        <v>173</v>
      </c>
      <c r="L598" s="3" t="s">
        <v>172</v>
      </c>
      <c r="M598">
        <v>28</v>
      </c>
      <c r="N598">
        <v>0</v>
      </c>
      <c r="O598">
        <v>0</v>
      </c>
      <c r="P598">
        <v>0</v>
      </c>
      <c r="U598" t="str">
        <f>Receive[[#This Row],[服装]]&amp;Receive[[#This Row],[名前]]&amp;Receive[[#This Row],[レアリティ]]</f>
        <v>水着牛島若利ICONIC</v>
      </c>
    </row>
    <row r="599" spans="1:21" x14ac:dyDescent="0.3">
      <c r="A599">
        <f>VLOOKUP(Receive[[#This Row],[No用]],SetNo[[No.用]:[vlookup 用]],2,FALSE)</f>
        <v>105</v>
      </c>
      <c r="B599">
        <f>IF(A598&lt;&gt;Receive[[#This Row],[No]],1,B598+1)</f>
        <v>3</v>
      </c>
      <c r="C599" t="s">
        <v>116</v>
      </c>
      <c r="D599" t="s">
        <v>109</v>
      </c>
      <c r="E599" t="s">
        <v>90</v>
      </c>
      <c r="F599" t="s">
        <v>78</v>
      </c>
      <c r="G599" t="s">
        <v>118</v>
      </c>
      <c r="H599" t="s">
        <v>71</v>
      </c>
      <c r="I599">
        <v>1</v>
      </c>
      <c r="J599" t="s">
        <v>240</v>
      </c>
      <c r="K599" s="3" t="s">
        <v>120</v>
      </c>
      <c r="L599" s="3" t="s">
        <v>172</v>
      </c>
      <c r="M599">
        <v>28</v>
      </c>
      <c r="N599">
        <v>0</v>
      </c>
      <c r="O599">
        <v>0</v>
      </c>
      <c r="P599">
        <v>0</v>
      </c>
      <c r="U599" t="str">
        <f>Receive[[#This Row],[服装]]&amp;Receive[[#This Row],[名前]]&amp;Receive[[#This Row],[レアリティ]]</f>
        <v>水着牛島若利ICONIC</v>
      </c>
    </row>
    <row r="600" spans="1:21" x14ac:dyDescent="0.3">
      <c r="A600">
        <f>VLOOKUP(Receive[[#This Row],[No用]],SetNo[[No.用]:[vlookup 用]],2,FALSE)</f>
        <v>105</v>
      </c>
      <c r="B600">
        <f>IF(A599&lt;&gt;Receive[[#This Row],[No]],1,B599+1)</f>
        <v>4</v>
      </c>
      <c r="C600" t="s">
        <v>116</v>
      </c>
      <c r="D600" t="s">
        <v>109</v>
      </c>
      <c r="E600" t="s">
        <v>90</v>
      </c>
      <c r="F600" t="s">
        <v>78</v>
      </c>
      <c r="G600" t="s">
        <v>118</v>
      </c>
      <c r="H600" t="s">
        <v>71</v>
      </c>
      <c r="I600">
        <v>1</v>
      </c>
      <c r="J600" t="s">
        <v>240</v>
      </c>
      <c r="K600" s="3" t="s">
        <v>174</v>
      </c>
      <c r="L600" s="3" t="s">
        <v>172</v>
      </c>
      <c r="M600">
        <v>28</v>
      </c>
      <c r="N600">
        <v>0</v>
      </c>
      <c r="O600">
        <v>0</v>
      </c>
      <c r="P600">
        <v>0</v>
      </c>
      <c r="U600" t="str">
        <f>Receive[[#This Row],[服装]]&amp;Receive[[#This Row],[名前]]&amp;Receive[[#This Row],[レアリティ]]</f>
        <v>水着牛島若利ICONIC</v>
      </c>
    </row>
    <row r="601" spans="1:21" x14ac:dyDescent="0.3">
      <c r="A601">
        <f>VLOOKUP(Receive[[#This Row],[No用]],SetNo[[No.用]:[vlookup 用]],2,FALSE)</f>
        <v>105</v>
      </c>
      <c r="B601">
        <f>IF(A600&lt;&gt;Receive[[#This Row],[No]],1,B600+1)</f>
        <v>5</v>
      </c>
      <c r="C601" t="s">
        <v>116</v>
      </c>
      <c r="D601" t="s">
        <v>109</v>
      </c>
      <c r="E601" t="s">
        <v>90</v>
      </c>
      <c r="F601" t="s">
        <v>78</v>
      </c>
      <c r="G601" t="s">
        <v>118</v>
      </c>
      <c r="H601" t="s">
        <v>71</v>
      </c>
      <c r="I601">
        <v>1</v>
      </c>
      <c r="J601" t="s">
        <v>240</v>
      </c>
      <c r="K601" s="3" t="s">
        <v>175</v>
      </c>
      <c r="L601" s="3" t="s">
        <v>172</v>
      </c>
      <c r="M601">
        <v>13</v>
      </c>
      <c r="N601">
        <v>0</v>
      </c>
      <c r="O601">
        <v>0</v>
      </c>
      <c r="P601">
        <v>0</v>
      </c>
      <c r="U601" t="str">
        <f>Receive[[#This Row],[服装]]&amp;Receive[[#This Row],[名前]]&amp;Receive[[#This Row],[レアリティ]]</f>
        <v>水着牛島若利ICONIC</v>
      </c>
    </row>
    <row r="602" spans="1:21" x14ac:dyDescent="0.3">
      <c r="A602">
        <f>VLOOKUP(Receive[[#This Row],[No用]],SetNo[[No.用]:[vlookup 用]],2,FALSE)</f>
        <v>106</v>
      </c>
      <c r="B602">
        <f>IF(A601&lt;&gt;Receive[[#This Row],[No]],1,B601+1)</f>
        <v>1</v>
      </c>
      <c r="C602" t="s">
        <v>108</v>
      </c>
      <c r="D602" t="s">
        <v>110</v>
      </c>
      <c r="E602" t="s">
        <v>73</v>
      </c>
      <c r="F602" t="s">
        <v>82</v>
      </c>
      <c r="G602" t="s">
        <v>118</v>
      </c>
      <c r="H602" t="s">
        <v>71</v>
      </c>
      <c r="I602">
        <v>1</v>
      </c>
      <c r="J602" t="s">
        <v>240</v>
      </c>
      <c r="K602" s="3" t="s">
        <v>119</v>
      </c>
      <c r="L602" s="3" t="s">
        <v>172</v>
      </c>
      <c r="M602">
        <v>26</v>
      </c>
      <c r="N602">
        <v>0</v>
      </c>
      <c r="O602">
        <v>0</v>
      </c>
      <c r="P602">
        <v>0</v>
      </c>
      <c r="U602" t="str">
        <f>Receive[[#This Row],[服装]]&amp;Receive[[#This Row],[名前]]&amp;Receive[[#This Row],[レアリティ]]</f>
        <v>ユニフォーム天童覚ICONIC</v>
      </c>
    </row>
    <row r="603" spans="1:21" x14ac:dyDescent="0.3">
      <c r="A603">
        <f>VLOOKUP(Receive[[#This Row],[No用]],SetNo[[No.用]:[vlookup 用]],2,FALSE)</f>
        <v>106</v>
      </c>
      <c r="B603">
        <f>IF(A602&lt;&gt;Receive[[#This Row],[No]],1,B602+1)</f>
        <v>2</v>
      </c>
      <c r="C603" t="s">
        <v>108</v>
      </c>
      <c r="D603" t="s">
        <v>110</v>
      </c>
      <c r="E603" t="s">
        <v>73</v>
      </c>
      <c r="F603" t="s">
        <v>82</v>
      </c>
      <c r="G603" t="s">
        <v>118</v>
      </c>
      <c r="H603" t="s">
        <v>71</v>
      </c>
      <c r="I603">
        <v>1</v>
      </c>
      <c r="J603" t="s">
        <v>240</v>
      </c>
      <c r="K603" s="3" t="s">
        <v>173</v>
      </c>
      <c r="L603" s="3" t="s">
        <v>172</v>
      </c>
      <c r="M603">
        <v>26</v>
      </c>
      <c r="N603">
        <v>0</v>
      </c>
      <c r="O603">
        <v>0</v>
      </c>
      <c r="P603">
        <v>0</v>
      </c>
      <c r="U603" t="str">
        <f>Receive[[#This Row],[服装]]&amp;Receive[[#This Row],[名前]]&amp;Receive[[#This Row],[レアリティ]]</f>
        <v>ユニフォーム天童覚ICONIC</v>
      </c>
    </row>
    <row r="604" spans="1:21" x14ac:dyDescent="0.3">
      <c r="A604">
        <f>VLOOKUP(Receive[[#This Row],[No用]],SetNo[[No.用]:[vlookup 用]],2,FALSE)</f>
        <v>106</v>
      </c>
      <c r="B604">
        <f>IF(A603&lt;&gt;Receive[[#This Row],[No]],1,B603+1)</f>
        <v>3</v>
      </c>
      <c r="C604" t="s">
        <v>108</v>
      </c>
      <c r="D604" t="s">
        <v>110</v>
      </c>
      <c r="E604" t="s">
        <v>73</v>
      </c>
      <c r="F604" t="s">
        <v>82</v>
      </c>
      <c r="G604" t="s">
        <v>118</v>
      </c>
      <c r="H604" t="s">
        <v>71</v>
      </c>
      <c r="I604">
        <v>1</v>
      </c>
      <c r="J604" t="s">
        <v>240</v>
      </c>
      <c r="K604" s="3" t="s">
        <v>120</v>
      </c>
      <c r="L604" s="3" t="s">
        <v>172</v>
      </c>
      <c r="M604">
        <v>26</v>
      </c>
      <c r="N604">
        <v>0</v>
      </c>
      <c r="O604">
        <v>0</v>
      </c>
      <c r="P604">
        <v>0</v>
      </c>
      <c r="U604" t="str">
        <f>Receive[[#This Row],[服装]]&amp;Receive[[#This Row],[名前]]&amp;Receive[[#This Row],[レアリティ]]</f>
        <v>ユニフォーム天童覚ICONIC</v>
      </c>
    </row>
    <row r="605" spans="1:21" x14ac:dyDescent="0.3">
      <c r="A605">
        <f>VLOOKUP(Receive[[#This Row],[No用]],SetNo[[No.用]:[vlookup 用]],2,FALSE)</f>
        <v>106</v>
      </c>
      <c r="B605">
        <f>IF(A604&lt;&gt;Receive[[#This Row],[No]],1,B604+1)</f>
        <v>4</v>
      </c>
      <c r="C605" t="s">
        <v>108</v>
      </c>
      <c r="D605" t="s">
        <v>110</v>
      </c>
      <c r="E605" t="s">
        <v>73</v>
      </c>
      <c r="F605" t="s">
        <v>82</v>
      </c>
      <c r="G605" t="s">
        <v>118</v>
      </c>
      <c r="H605" t="s">
        <v>71</v>
      </c>
      <c r="I605">
        <v>1</v>
      </c>
      <c r="J605" t="s">
        <v>240</v>
      </c>
      <c r="K605" s="3" t="s">
        <v>174</v>
      </c>
      <c r="L605" s="3" t="s">
        <v>172</v>
      </c>
      <c r="M605">
        <v>27</v>
      </c>
      <c r="N605">
        <v>0</v>
      </c>
      <c r="O605">
        <v>0</v>
      </c>
      <c r="P605">
        <v>0</v>
      </c>
      <c r="U605" t="str">
        <f>Receive[[#This Row],[服装]]&amp;Receive[[#This Row],[名前]]&amp;Receive[[#This Row],[レアリティ]]</f>
        <v>ユニフォーム天童覚ICONIC</v>
      </c>
    </row>
    <row r="606" spans="1:21" x14ac:dyDescent="0.3">
      <c r="A606">
        <f>VLOOKUP(Receive[[#This Row],[No用]],SetNo[[No.用]:[vlookup 用]],2,FALSE)</f>
        <v>106</v>
      </c>
      <c r="B606">
        <f>IF(A605&lt;&gt;Receive[[#This Row],[No]],1,B605+1)</f>
        <v>5</v>
      </c>
      <c r="C606" t="s">
        <v>108</v>
      </c>
      <c r="D606" t="s">
        <v>110</v>
      </c>
      <c r="E606" t="s">
        <v>73</v>
      </c>
      <c r="F606" t="s">
        <v>82</v>
      </c>
      <c r="G606" t="s">
        <v>118</v>
      </c>
      <c r="H606" t="s">
        <v>71</v>
      </c>
      <c r="I606">
        <v>1</v>
      </c>
      <c r="J606" t="s">
        <v>240</v>
      </c>
      <c r="K606" s="3" t="s">
        <v>175</v>
      </c>
      <c r="L606" s="3" t="s">
        <v>172</v>
      </c>
      <c r="M606">
        <v>12</v>
      </c>
      <c r="N606">
        <v>0</v>
      </c>
      <c r="O606">
        <v>0</v>
      </c>
      <c r="P606">
        <v>0</v>
      </c>
      <c r="U606" t="str">
        <f>Receive[[#This Row],[服装]]&amp;Receive[[#This Row],[名前]]&amp;Receive[[#This Row],[レアリティ]]</f>
        <v>ユニフォーム天童覚ICONIC</v>
      </c>
    </row>
    <row r="607" spans="1:21" x14ac:dyDescent="0.3">
      <c r="A607">
        <f>VLOOKUP(Receive[[#This Row],[No用]],SetNo[[No.用]:[vlookup 用]],2,FALSE)</f>
        <v>107</v>
      </c>
      <c r="B607">
        <f>IF(A606&lt;&gt;Receive[[#This Row],[No]],1,B606+1)</f>
        <v>1</v>
      </c>
      <c r="C607" t="s">
        <v>116</v>
      </c>
      <c r="D607" t="s">
        <v>110</v>
      </c>
      <c r="E607" t="s">
        <v>90</v>
      </c>
      <c r="F607" t="s">
        <v>82</v>
      </c>
      <c r="G607" t="s">
        <v>118</v>
      </c>
      <c r="H607" t="s">
        <v>71</v>
      </c>
      <c r="I607">
        <v>1</v>
      </c>
      <c r="J607" t="s">
        <v>240</v>
      </c>
      <c r="K607" s="3" t="s">
        <v>119</v>
      </c>
      <c r="L607" s="3" t="s">
        <v>172</v>
      </c>
      <c r="M607">
        <v>26</v>
      </c>
      <c r="N607">
        <v>0</v>
      </c>
      <c r="O607">
        <v>0</v>
      </c>
      <c r="P607">
        <v>0</v>
      </c>
      <c r="U607" t="str">
        <f>Receive[[#This Row],[服装]]&amp;Receive[[#This Row],[名前]]&amp;Receive[[#This Row],[レアリティ]]</f>
        <v>水着天童覚ICONIC</v>
      </c>
    </row>
    <row r="608" spans="1:21" x14ac:dyDescent="0.3">
      <c r="A608">
        <f>VLOOKUP(Receive[[#This Row],[No用]],SetNo[[No.用]:[vlookup 用]],2,FALSE)</f>
        <v>107</v>
      </c>
      <c r="B608">
        <f>IF(A607&lt;&gt;Receive[[#This Row],[No]],1,B607+1)</f>
        <v>2</v>
      </c>
      <c r="C608" t="s">
        <v>116</v>
      </c>
      <c r="D608" t="s">
        <v>110</v>
      </c>
      <c r="E608" t="s">
        <v>90</v>
      </c>
      <c r="F608" t="s">
        <v>82</v>
      </c>
      <c r="G608" t="s">
        <v>118</v>
      </c>
      <c r="H608" t="s">
        <v>71</v>
      </c>
      <c r="I608">
        <v>1</v>
      </c>
      <c r="J608" t="s">
        <v>240</v>
      </c>
      <c r="K608" s="3" t="s">
        <v>173</v>
      </c>
      <c r="L608" s="3" t="s">
        <v>172</v>
      </c>
      <c r="M608">
        <v>26</v>
      </c>
      <c r="N608">
        <v>0</v>
      </c>
      <c r="O608">
        <v>0</v>
      </c>
      <c r="P608">
        <v>0</v>
      </c>
      <c r="U608" t="str">
        <f>Receive[[#This Row],[服装]]&amp;Receive[[#This Row],[名前]]&amp;Receive[[#This Row],[レアリティ]]</f>
        <v>水着天童覚ICONIC</v>
      </c>
    </row>
    <row r="609" spans="1:21" x14ac:dyDescent="0.3">
      <c r="A609">
        <f>VLOOKUP(Receive[[#This Row],[No用]],SetNo[[No.用]:[vlookup 用]],2,FALSE)</f>
        <v>107</v>
      </c>
      <c r="B609">
        <f>IF(A608&lt;&gt;Receive[[#This Row],[No]],1,B608+1)</f>
        <v>3</v>
      </c>
      <c r="C609" t="s">
        <v>116</v>
      </c>
      <c r="D609" t="s">
        <v>110</v>
      </c>
      <c r="E609" t="s">
        <v>90</v>
      </c>
      <c r="F609" t="s">
        <v>82</v>
      </c>
      <c r="G609" t="s">
        <v>118</v>
      </c>
      <c r="H609" t="s">
        <v>71</v>
      </c>
      <c r="I609">
        <v>1</v>
      </c>
      <c r="J609" t="s">
        <v>240</v>
      </c>
      <c r="K609" s="3" t="s">
        <v>120</v>
      </c>
      <c r="L609" s="3" t="s">
        <v>172</v>
      </c>
      <c r="M609">
        <v>26</v>
      </c>
      <c r="N609">
        <v>0</v>
      </c>
      <c r="O609">
        <v>0</v>
      </c>
      <c r="P609">
        <v>0</v>
      </c>
      <c r="U609" t="str">
        <f>Receive[[#This Row],[服装]]&amp;Receive[[#This Row],[名前]]&amp;Receive[[#This Row],[レアリティ]]</f>
        <v>水着天童覚ICONIC</v>
      </c>
    </row>
    <row r="610" spans="1:21" x14ac:dyDescent="0.3">
      <c r="A610">
        <f>VLOOKUP(Receive[[#This Row],[No用]],SetNo[[No.用]:[vlookup 用]],2,FALSE)</f>
        <v>107</v>
      </c>
      <c r="B610">
        <f>IF(A609&lt;&gt;Receive[[#This Row],[No]],1,B609+1)</f>
        <v>4</v>
      </c>
      <c r="C610" t="s">
        <v>116</v>
      </c>
      <c r="D610" t="s">
        <v>110</v>
      </c>
      <c r="E610" t="s">
        <v>90</v>
      </c>
      <c r="F610" t="s">
        <v>82</v>
      </c>
      <c r="G610" t="s">
        <v>118</v>
      </c>
      <c r="H610" t="s">
        <v>71</v>
      </c>
      <c r="I610">
        <v>1</v>
      </c>
      <c r="J610" t="s">
        <v>240</v>
      </c>
      <c r="K610" s="3" t="s">
        <v>174</v>
      </c>
      <c r="L610" s="3" t="s">
        <v>172</v>
      </c>
      <c r="M610">
        <v>27</v>
      </c>
      <c r="N610">
        <v>0</v>
      </c>
      <c r="O610">
        <v>0</v>
      </c>
      <c r="P610">
        <v>0</v>
      </c>
      <c r="U610" t="str">
        <f>Receive[[#This Row],[服装]]&amp;Receive[[#This Row],[名前]]&amp;Receive[[#This Row],[レアリティ]]</f>
        <v>水着天童覚ICONIC</v>
      </c>
    </row>
    <row r="611" spans="1:21" x14ac:dyDescent="0.3">
      <c r="A611">
        <f>VLOOKUP(Receive[[#This Row],[No用]],SetNo[[No.用]:[vlookup 用]],2,FALSE)</f>
        <v>107</v>
      </c>
      <c r="B611">
        <f>IF(A610&lt;&gt;Receive[[#This Row],[No]],1,B610+1)</f>
        <v>5</v>
      </c>
      <c r="C611" t="s">
        <v>116</v>
      </c>
      <c r="D611" t="s">
        <v>110</v>
      </c>
      <c r="E611" t="s">
        <v>90</v>
      </c>
      <c r="F611" t="s">
        <v>82</v>
      </c>
      <c r="G611" t="s">
        <v>118</v>
      </c>
      <c r="H611" t="s">
        <v>71</v>
      </c>
      <c r="I611">
        <v>1</v>
      </c>
      <c r="J611" t="s">
        <v>240</v>
      </c>
      <c r="K611" s="3" t="s">
        <v>175</v>
      </c>
      <c r="L611" s="3" t="s">
        <v>172</v>
      </c>
      <c r="M611">
        <v>12</v>
      </c>
      <c r="N611">
        <v>0</v>
      </c>
      <c r="O611">
        <v>0</v>
      </c>
      <c r="P611">
        <v>0</v>
      </c>
      <c r="U611" t="str">
        <f>Receive[[#This Row],[服装]]&amp;Receive[[#This Row],[名前]]&amp;Receive[[#This Row],[レアリティ]]</f>
        <v>水着天童覚ICONIC</v>
      </c>
    </row>
    <row r="612" spans="1:21" x14ac:dyDescent="0.3">
      <c r="A612">
        <f>VLOOKUP(Receive[[#This Row],[No用]],SetNo[[No.用]:[vlookup 用]],2,FALSE)</f>
        <v>108</v>
      </c>
      <c r="B612">
        <f>IF(A611&lt;&gt;Receive[[#This Row],[No]],1,B611+1)</f>
        <v>1</v>
      </c>
      <c r="C612" t="s">
        <v>108</v>
      </c>
      <c r="D612" t="s">
        <v>111</v>
      </c>
      <c r="E612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240</v>
      </c>
      <c r="K612" s="3" t="s">
        <v>119</v>
      </c>
      <c r="L612" s="3" t="s">
        <v>172</v>
      </c>
      <c r="M612">
        <v>29</v>
      </c>
      <c r="N612">
        <v>0</v>
      </c>
      <c r="O612">
        <v>0</v>
      </c>
      <c r="P612">
        <v>0</v>
      </c>
      <c r="U612" t="str">
        <f>Receive[[#This Row],[服装]]&amp;Receive[[#This Row],[名前]]&amp;Receive[[#This Row],[レアリティ]]</f>
        <v>ユニフォーム五色工ICONIC</v>
      </c>
    </row>
    <row r="613" spans="1:21" x14ac:dyDescent="0.3">
      <c r="A613">
        <f>VLOOKUP(Receive[[#This Row],[No用]],SetNo[[No.用]:[vlookup 用]],2,FALSE)</f>
        <v>108</v>
      </c>
      <c r="B613">
        <f>IF(A612&lt;&gt;Receive[[#This Row],[No]],1,B612+1)</f>
        <v>2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240</v>
      </c>
      <c r="K613" s="3" t="s">
        <v>173</v>
      </c>
      <c r="L613" s="3" t="s">
        <v>172</v>
      </c>
      <c r="M613">
        <v>29</v>
      </c>
      <c r="N613">
        <v>0</v>
      </c>
      <c r="O613">
        <v>0</v>
      </c>
      <c r="P613">
        <v>0</v>
      </c>
      <c r="U613" t="str">
        <f>Receive[[#This Row],[服装]]&amp;Receive[[#This Row],[名前]]&amp;Receive[[#This Row],[レアリティ]]</f>
        <v>ユニフォーム五色工ICONIC</v>
      </c>
    </row>
    <row r="614" spans="1:21" x14ac:dyDescent="0.3">
      <c r="A614">
        <f>VLOOKUP(Receive[[#This Row],[No用]],SetNo[[No.用]:[vlookup 用]],2,FALSE)</f>
        <v>108</v>
      </c>
      <c r="B614">
        <f>IF(A613&lt;&gt;Receive[[#This Row],[No]],1,B613+1)</f>
        <v>3</v>
      </c>
      <c r="C614" t="s">
        <v>108</v>
      </c>
      <c r="D614" t="s">
        <v>111</v>
      </c>
      <c r="E614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240</v>
      </c>
      <c r="K614" s="3" t="s">
        <v>120</v>
      </c>
      <c r="L614" s="3" t="s">
        <v>172</v>
      </c>
      <c r="M614">
        <v>29</v>
      </c>
      <c r="N614">
        <v>0</v>
      </c>
      <c r="O614">
        <v>0</v>
      </c>
      <c r="P614">
        <v>0</v>
      </c>
      <c r="U614" t="str">
        <f>Receive[[#This Row],[服装]]&amp;Receive[[#This Row],[名前]]&amp;Receive[[#This Row],[レアリティ]]</f>
        <v>ユニフォーム五色工ICONIC</v>
      </c>
    </row>
    <row r="615" spans="1:21" x14ac:dyDescent="0.3">
      <c r="A615">
        <f>VLOOKUP(Receive[[#This Row],[No用]],SetNo[[No.用]:[vlookup 用]],2,FALSE)</f>
        <v>108</v>
      </c>
      <c r="B615">
        <f>IF(A614&lt;&gt;Receive[[#This Row],[No]],1,B614+1)</f>
        <v>4</v>
      </c>
      <c r="C615" t="s">
        <v>108</v>
      </c>
      <c r="D615" t="s">
        <v>111</v>
      </c>
      <c r="E615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240</v>
      </c>
      <c r="K615" s="3" t="s">
        <v>174</v>
      </c>
      <c r="L615" s="3" t="s">
        <v>172</v>
      </c>
      <c r="M615">
        <v>29</v>
      </c>
      <c r="N615">
        <v>0</v>
      </c>
      <c r="O615">
        <v>0</v>
      </c>
      <c r="P615">
        <v>0</v>
      </c>
      <c r="U615" t="str">
        <f>Receive[[#This Row],[服装]]&amp;Receive[[#This Row],[名前]]&amp;Receive[[#This Row],[レアリティ]]</f>
        <v>ユニフォーム五色工ICONIC</v>
      </c>
    </row>
    <row r="616" spans="1:21" x14ac:dyDescent="0.3">
      <c r="A616">
        <f>VLOOKUP(Receive[[#This Row],[No用]],SetNo[[No.用]:[vlookup 用]],2,FALSE)</f>
        <v>108</v>
      </c>
      <c r="B616">
        <f>IF(A615&lt;&gt;Receive[[#This Row],[No]],1,B615+1)</f>
        <v>5</v>
      </c>
      <c r="C616" t="s">
        <v>108</v>
      </c>
      <c r="D616" t="s">
        <v>111</v>
      </c>
      <c r="E616" t="s">
        <v>77</v>
      </c>
      <c r="F616" t="s">
        <v>78</v>
      </c>
      <c r="G616" t="s">
        <v>118</v>
      </c>
      <c r="H616" t="s">
        <v>71</v>
      </c>
      <c r="I616">
        <v>1</v>
      </c>
      <c r="J616" t="s">
        <v>240</v>
      </c>
      <c r="K616" s="3" t="s">
        <v>175</v>
      </c>
      <c r="L616" s="3" t="s">
        <v>172</v>
      </c>
      <c r="M616">
        <v>14</v>
      </c>
      <c r="N616">
        <v>0</v>
      </c>
      <c r="O616">
        <v>0</v>
      </c>
      <c r="P616">
        <v>0</v>
      </c>
      <c r="U616" t="str">
        <f>Receive[[#This Row],[服装]]&amp;Receive[[#This Row],[名前]]&amp;Receive[[#This Row],[レアリティ]]</f>
        <v>ユニフォーム五色工ICONIC</v>
      </c>
    </row>
    <row r="617" spans="1:21" x14ac:dyDescent="0.3">
      <c r="A617">
        <f>VLOOKUP(Receive[[#This Row],[No用]],SetNo[[No.用]:[vlookup 用]],2,FALSE)</f>
        <v>109</v>
      </c>
      <c r="B617">
        <f>IF(A616&lt;&gt;Receive[[#This Row],[No]],1,B616+1)</f>
        <v>1</v>
      </c>
      <c r="C617" s="3" t="s">
        <v>718</v>
      </c>
      <c r="D617" t="s">
        <v>111</v>
      </c>
      <c r="E617" s="3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240</v>
      </c>
      <c r="K617" s="3" t="s">
        <v>119</v>
      </c>
      <c r="L617" s="3" t="s">
        <v>172</v>
      </c>
      <c r="M617">
        <v>29</v>
      </c>
      <c r="N617">
        <v>0</v>
      </c>
      <c r="O617">
        <v>0</v>
      </c>
      <c r="P617">
        <v>0</v>
      </c>
      <c r="U617" t="str">
        <f>Receive[[#This Row],[服装]]&amp;Receive[[#This Row],[名前]]&amp;Receive[[#This Row],[レアリティ]]</f>
        <v>職業体験五色工ICONIC</v>
      </c>
    </row>
    <row r="618" spans="1:21" x14ac:dyDescent="0.3">
      <c r="A618">
        <f>VLOOKUP(Receive[[#This Row],[No用]],SetNo[[No.用]:[vlookup 用]],2,FALSE)</f>
        <v>109</v>
      </c>
      <c r="B618">
        <f>IF(A617&lt;&gt;Receive[[#This Row],[No]],1,B617+1)</f>
        <v>2</v>
      </c>
      <c r="C618" s="3" t="s">
        <v>718</v>
      </c>
      <c r="D618" t="s">
        <v>111</v>
      </c>
      <c r="E618" s="3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240</v>
      </c>
      <c r="K618" s="3" t="s">
        <v>173</v>
      </c>
      <c r="L618" s="3" t="s">
        <v>172</v>
      </c>
      <c r="M618">
        <v>29</v>
      </c>
      <c r="N618">
        <v>0</v>
      </c>
      <c r="O618">
        <v>0</v>
      </c>
      <c r="P618">
        <v>0</v>
      </c>
      <c r="U618" t="str">
        <f>Receive[[#This Row],[服装]]&amp;Receive[[#This Row],[名前]]&amp;Receive[[#This Row],[レアリティ]]</f>
        <v>職業体験五色工ICONIC</v>
      </c>
    </row>
    <row r="619" spans="1:21" x14ac:dyDescent="0.3">
      <c r="A619">
        <f>VLOOKUP(Receive[[#This Row],[No用]],SetNo[[No.用]:[vlookup 用]],2,FALSE)</f>
        <v>109</v>
      </c>
      <c r="B619">
        <f>IF(A618&lt;&gt;Receive[[#This Row],[No]],1,B618+1)</f>
        <v>3</v>
      </c>
      <c r="C619" s="3" t="s">
        <v>718</v>
      </c>
      <c r="D619" t="s">
        <v>111</v>
      </c>
      <c r="E619" s="3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240</v>
      </c>
      <c r="K619" s="3" t="s">
        <v>120</v>
      </c>
      <c r="L619" s="3" t="s">
        <v>172</v>
      </c>
      <c r="M619">
        <v>29</v>
      </c>
      <c r="N619">
        <v>0</v>
      </c>
      <c r="O619">
        <v>0</v>
      </c>
      <c r="P619">
        <v>0</v>
      </c>
      <c r="U619" t="str">
        <f>Receive[[#This Row],[服装]]&amp;Receive[[#This Row],[名前]]&amp;Receive[[#This Row],[レアリティ]]</f>
        <v>職業体験五色工ICONIC</v>
      </c>
    </row>
    <row r="620" spans="1:21" x14ac:dyDescent="0.3">
      <c r="A620">
        <f>VLOOKUP(Receive[[#This Row],[No用]],SetNo[[No.用]:[vlookup 用]],2,FALSE)</f>
        <v>109</v>
      </c>
      <c r="B620">
        <f>IF(A619&lt;&gt;Receive[[#This Row],[No]],1,B619+1)</f>
        <v>4</v>
      </c>
      <c r="C620" s="3" t="s">
        <v>718</v>
      </c>
      <c r="D620" t="s">
        <v>111</v>
      </c>
      <c r="E620" s="3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240</v>
      </c>
      <c r="K620" s="3" t="s">
        <v>174</v>
      </c>
      <c r="L620" s="3" t="s">
        <v>172</v>
      </c>
      <c r="M620">
        <v>29</v>
      </c>
      <c r="N620">
        <v>0</v>
      </c>
      <c r="O620">
        <v>0</v>
      </c>
      <c r="P620">
        <v>0</v>
      </c>
      <c r="U620" t="str">
        <f>Receive[[#This Row],[服装]]&amp;Receive[[#This Row],[名前]]&amp;Receive[[#This Row],[レアリティ]]</f>
        <v>職業体験五色工ICONIC</v>
      </c>
    </row>
    <row r="621" spans="1:21" x14ac:dyDescent="0.3">
      <c r="A621">
        <f>VLOOKUP(Receive[[#This Row],[No用]],SetNo[[No.用]:[vlookup 用]],2,FALSE)</f>
        <v>109</v>
      </c>
      <c r="B621">
        <f>IF(A620&lt;&gt;Receive[[#This Row],[No]],1,B620+1)</f>
        <v>5</v>
      </c>
      <c r="C621" s="3" t="s">
        <v>718</v>
      </c>
      <c r="D621" t="s">
        <v>111</v>
      </c>
      <c r="E621" s="3" t="s">
        <v>73</v>
      </c>
      <c r="F621" t="s">
        <v>78</v>
      </c>
      <c r="G621" t="s">
        <v>118</v>
      </c>
      <c r="H621" t="s">
        <v>71</v>
      </c>
      <c r="I621">
        <v>1</v>
      </c>
      <c r="J621" t="s">
        <v>240</v>
      </c>
      <c r="K621" s="3" t="s">
        <v>175</v>
      </c>
      <c r="L621" s="3" t="s">
        <v>172</v>
      </c>
      <c r="M621">
        <v>14</v>
      </c>
      <c r="N621">
        <v>0</v>
      </c>
      <c r="O621">
        <v>0</v>
      </c>
      <c r="P621">
        <v>0</v>
      </c>
      <c r="U621" t="str">
        <f>Receive[[#This Row],[服装]]&amp;Receive[[#This Row],[名前]]&amp;Receive[[#This Row],[レアリティ]]</f>
        <v>職業体験五色工ICONIC</v>
      </c>
    </row>
    <row r="622" spans="1:21" x14ac:dyDescent="0.3">
      <c r="A622">
        <f>VLOOKUP(Receive[[#This Row],[No用]],SetNo[[No.用]:[vlookup 用]],2,FALSE)</f>
        <v>110</v>
      </c>
      <c r="B622">
        <f>IF(A621&lt;&gt;Receive[[#This Row],[No]],1,B621+1)</f>
        <v>1</v>
      </c>
      <c r="C622" t="s">
        <v>108</v>
      </c>
      <c r="D622" t="s">
        <v>112</v>
      </c>
      <c r="E622" t="s">
        <v>73</v>
      </c>
      <c r="F622" t="s">
        <v>74</v>
      </c>
      <c r="G622" t="s">
        <v>118</v>
      </c>
      <c r="H622" t="s">
        <v>71</v>
      </c>
      <c r="I622">
        <v>1</v>
      </c>
      <c r="J622" t="s">
        <v>240</v>
      </c>
      <c r="K622" t="s">
        <v>275</v>
      </c>
      <c r="L622" t="s">
        <v>276</v>
      </c>
      <c r="M622">
        <v>28</v>
      </c>
      <c r="N622">
        <v>0</v>
      </c>
      <c r="O622">
        <v>0</v>
      </c>
      <c r="P622">
        <v>0</v>
      </c>
      <c r="U622" t="str">
        <f>Receive[[#This Row],[服装]]&amp;Receive[[#This Row],[名前]]&amp;Receive[[#This Row],[レアリティ]]</f>
        <v>ユニフォーム白布賢二郎ICONIC</v>
      </c>
    </row>
    <row r="623" spans="1:21" x14ac:dyDescent="0.3">
      <c r="A623">
        <f>VLOOKUP(Receive[[#This Row],[No用]],SetNo[[No.用]:[vlookup 用]],2,FALSE)</f>
        <v>110</v>
      </c>
      <c r="B623">
        <f>IF(A622&lt;&gt;Receive[[#This Row],[No]],1,B622+1)</f>
        <v>2</v>
      </c>
      <c r="C623" t="s">
        <v>108</v>
      </c>
      <c r="D623" t="s">
        <v>112</v>
      </c>
      <c r="E623" t="s">
        <v>73</v>
      </c>
      <c r="F623" t="s">
        <v>74</v>
      </c>
      <c r="G623" t="s">
        <v>118</v>
      </c>
      <c r="H623" t="s">
        <v>71</v>
      </c>
      <c r="I623">
        <v>1</v>
      </c>
      <c r="J623" t="s">
        <v>240</v>
      </c>
      <c r="K623" t="s">
        <v>277</v>
      </c>
      <c r="L623" t="s">
        <v>276</v>
      </c>
      <c r="M623">
        <v>28</v>
      </c>
      <c r="N623">
        <v>0</v>
      </c>
      <c r="O623">
        <v>0</v>
      </c>
      <c r="P623">
        <v>0</v>
      </c>
      <c r="U623" t="str">
        <f>Receive[[#This Row],[服装]]&amp;Receive[[#This Row],[名前]]&amp;Receive[[#This Row],[レアリティ]]</f>
        <v>ユニフォーム白布賢二郎ICONIC</v>
      </c>
    </row>
    <row r="624" spans="1:21" x14ac:dyDescent="0.3">
      <c r="A624">
        <f>VLOOKUP(Receive[[#This Row],[No用]],SetNo[[No.用]:[vlookup 用]],2,FALSE)</f>
        <v>110</v>
      </c>
      <c r="B624">
        <f>IF(A623&lt;&gt;Receive[[#This Row],[No]],1,B623+1)</f>
        <v>3</v>
      </c>
      <c r="C624" t="s">
        <v>108</v>
      </c>
      <c r="D624" t="s">
        <v>112</v>
      </c>
      <c r="E624" t="s">
        <v>73</v>
      </c>
      <c r="F624" t="s">
        <v>74</v>
      </c>
      <c r="G624" t="s">
        <v>118</v>
      </c>
      <c r="H624" t="s">
        <v>71</v>
      </c>
      <c r="I624">
        <v>1</v>
      </c>
      <c r="J624" t="s">
        <v>240</v>
      </c>
      <c r="K624" t="s">
        <v>278</v>
      </c>
      <c r="L624" t="s">
        <v>276</v>
      </c>
      <c r="M624">
        <v>28</v>
      </c>
      <c r="N624">
        <v>0</v>
      </c>
      <c r="O624">
        <v>0</v>
      </c>
      <c r="P624">
        <v>0</v>
      </c>
      <c r="U624" t="str">
        <f>Receive[[#This Row],[服装]]&amp;Receive[[#This Row],[名前]]&amp;Receive[[#This Row],[レアリティ]]</f>
        <v>ユニフォーム白布賢二郎ICONIC</v>
      </c>
    </row>
    <row r="625" spans="1:21" x14ac:dyDescent="0.3">
      <c r="A625">
        <f>VLOOKUP(Receive[[#This Row],[No用]],SetNo[[No.用]:[vlookup 用]],2,FALSE)</f>
        <v>110</v>
      </c>
      <c r="B625">
        <f>IF(A624&lt;&gt;Receive[[#This Row],[No]],1,B624+1)</f>
        <v>4</v>
      </c>
      <c r="C625" t="s">
        <v>108</v>
      </c>
      <c r="D625" t="s">
        <v>112</v>
      </c>
      <c r="E625" t="s">
        <v>73</v>
      </c>
      <c r="F625" t="s">
        <v>74</v>
      </c>
      <c r="G625" t="s">
        <v>118</v>
      </c>
      <c r="H625" t="s">
        <v>71</v>
      </c>
      <c r="I625">
        <v>1</v>
      </c>
      <c r="J625" t="s">
        <v>240</v>
      </c>
      <c r="K625" t="s">
        <v>279</v>
      </c>
      <c r="L625" t="s">
        <v>276</v>
      </c>
      <c r="M625">
        <v>28</v>
      </c>
      <c r="N625">
        <v>0</v>
      </c>
      <c r="O625">
        <v>0</v>
      </c>
      <c r="P625">
        <v>0</v>
      </c>
      <c r="U625" t="str">
        <f>Receive[[#This Row],[服装]]&amp;Receive[[#This Row],[名前]]&amp;Receive[[#This Row],[レアリティ]]</f>
        <v>ユニフォーム白布賢二郎ICONIC</v>
      </c>
    </row>
    <row r="626" spans="1:21" x14ac:dyDescent="0.3">
      <c r="A626">
        <f>VLOOKUP(Receive[[#This Row],[No用]],SetNo[[No.用]:[vlookup 用]],2,FALSE)</f>
        <v>110</v>
      </c>
      <c r="B626">
        <f>IF(A625&lt;&gt;Receive[[#This Row],[No]],1,B625+1)</f>
        <v>5</v>
      </c>
      <c r="C626" t="s">
        <v>108</v>
      </c>
      <c r="D626" t="s">
        <v>112</v>
      </c>
      <c r="E626" t="s">
        <v>73</v>
      </c>
      <c r="F626" t="s">
        <v>74</v>
      </c>
      <c r="G626" t="s">
        <v>118</v>
      </c>
      <c r="H626" t="s">
        <v>71</v>
      </c>
      <c r="I626">
        <v>1</v>
      </c>
      <c r="J626" t="s">
        <v>240</v>
      </c>
      <c r="K626" t="s">
        <v>280</v>
      </c>
      <c r="L626" t="s">
        <v>276</v>
      </c>
      <c r="M626">
        <v>14</v>
      </c>
      <c r="N626">
        <v>0</v>
      </c>
      <c r="O626">
        <v>0</v>
      </c>
      <c r="P626">
        <v>0</v>
      </c>
      <c r="U626" t="str">
        <f>Receive[[#This Row],[服装]]&amp;Receive[[#This Row],[名前]]&amp;Receive[[#This Row],[レアリティ]]</f>
        <v>ユニフォーム白布賢二郎ICONIC</v>
      </c>
    </row>
    <row r="627" spans="1:21" x14ac:dyDescent="0.3">
      <c r="A627">
        <f>VLOOKUP(Receive[[#This Row],[No用]],SetNo[[No.用]:[vlookup 用]],2,FALSE)</f>
        <v>111</v>
      </c>
      <c r="B627">
        <f>IF(A626&lt;&gt;Receive[[#This Row],[No]],1,B626+1)</f>
        <v>1</v>
      </c>
      <c r="C627" t="s">
        <v>406</v>
      </c>
      <c r="D627" t="s">
        <v>407</v>
      </c>
      <c r="E627" t="s">
        <v>24</v>
      </c>
      <c r="F627" t="s">
        <v>31</v>
      </c>
      <c r="G627" t="s">
        <v>158</v>
      </c>
      <c r="H627" t="s">
        <v>71</v>
      </c>
      <c r="I627">
        <v>1</v>
      </c>
      <c r="J627" t="s">
        <v>240</v>
      </c>
      <c r="K627" t="s">
        <v>275</v>
      </c>
      <c r="L627" t="s">
        <v>276</v>
      </c>
      <c r="M627">
        <v>28</v>
      </c>
      <c r="N627">
        <v>0</v>
      </c>
      <c r="O627">
        <v>0</v>
      </c>
      <c r="P627">
        <v>0</v>
      </c>
      <c r="U627" t="str">
        <f>Receive[[#This Row],[服装]]&amp;Receive[[#This Row],[名前]]&amp;Receive[[#This Row],[レアリティ]]</f>
        <v>探偵白布賢二郎ICONIC</v>
      </c>
    </row>
    <row r="628" spans="1:21" x14ac:dyDescent="0.3">
      <c r="A628">
        <f>VLOOKUP(Receive[[#This Row],[No用]],SetNo[[No.用]:[vlookup 用]],2,FALSE)</f>
        <v>111</v>
      </c>
      <c r="B628">
        <f>IF(A627&lt;&gt;Receive[[#This Row],[No]],1,B627+1)</f>
        <v>2</v>
      </c>
      <c r="C628" t="s">
        <v>406</v>
      </c>
      <c r="D628" t="s">
        <v>407</v>
      </c>
      <c r="E628" t="s">
        <v>24</v>
      </c>
      <c r="F628" t="s">
        <v>31</v>
      </c>
      <c r="G628" t="s">
        <v>158</v>
      </c>
      <c r="H628" t="s">
        <v>71</v>
      </c>
      <c r="I628">
        <v>1</v>
      </c>
      <c r="J628" t="s">
        <v>240</v>
      </c>
      <c r="K628" t="s">
        <v>277</v>
      </c>
      <c r="L628" t="s">
        <v>276</v>
      </c>
      <c r="M628">
        <v>28</v>
      </c>
      <c r="N628">
        <v>0</v>
      </c>
      <c r="O628">
        <v>0</v>
      </c>
      <c r="P628">
        <v>0</v>
      </c>
      <c r="U628" t="str">
        <f>Receive[[#This Row],[服装]]&amp;Receive[[#This Row],[名前]]&amp;Receive[[#This Row],[レアリティ]]</f>
        <v>探偵白布賢二郎ICONIC</v>
      </c>
    </row>
    <row r="629" spans="1:21" x14ac:dyDescent="0.3">
      <c r="A629">
        <f>VLOOKUP(Receive[[#This Row],[No用]],SetNo[[No.用]:[vlookup 用]],2,FALSE)</f>
        <v>111</v>
      </c>
      <c r="B629">
        <f>IF(A628&lt;&gt;Receive[[#This Row],[No]],1,B628+1)</f>
        <v>3</v>
      </c>
      <c r="C629" t="s">
        <v>406</v>
      </c>
      <c r="D629" t="s">
        <v>407</v>
      </c>
      <c r="E629" t="s">
        <v>24</v>
      </c>
      <c r="F629" t="s">
        <v>31</v>
      </c>
      <c r="G629" t="s">
        <v>158</v>
      </c>
      <c r="H629" t="s">
        <v>71</v>
      </c>
      <c r="I629">
        <v>1</v>
      </c>
      <c r="J629" t="s">
        <v>240</v>
      </c>
      <c r="K629" t="s">
        <v>278</v>
      </c>
      <c r="L629" t="s">
        <v>276</v>
      </c>
      <c r="M629">
        <v>28</v>
      </c>
      <c r="N629">
        <v>0</v>
      </c>
      <c r="O629">
        <v>0</v>
      </c>
      <c r="P629">
        <v>0</v>
      </c>
      <c r="U629" t="str">
        <f>Receive[[#This Row],[服装]]&amp;Receive[[#This Row],[名前]]&amp;Receive[[#This Row],[レアリティ]]</f>
        <v>探偵白布賢二郎ICONIC</v>
      </c>
    </row>
    <row r="630" spans="1:21" x14ac:dyDescent="0.3">
      <c r="A630">
        <f>VLOOKUP(Receive[[#This Row],[No用]],SetNo[[No.用]:[vlookup 用]],2,FALSE)</f>
        <v>111</v>
      </c>
      <c r="B630">
        <f>IF(A629&lt;&gt;Receive[[#This Row],[No]],1,B629+1)</f>
        <v>4</v>
      </c>
      <c r="C630" t="s">
        <v>406</v>
      </c>
      <c r="D630" t="s">
        <v>407</v>
      </c>
      <c r="E630" t="s">
        <v>24</v>
      </c>
      <c r="F630" t="s">
        <v>31</v>
      </c>
      <c r="G630" t="s">
        <v>158</v>
      </c>
      <c r="H630" t="s">
        <v>71</v>
      </c>
      <c r="I630">
        <v>1</v>
      </c>
      <c r="J630" t="s">
        <v>16</v>
      </c>
      <c r="K630" t="s">
        <v>279</v>
      </c>
      <c r="L630" t="s">
        <v>276</v>
      </c>
      <c r="M630">
        <v>28</v>
      </c>
      <c r="N630">
        <v>0</v>
      </c>
      <c r="O630">
        <v>0</v>
      </c>
      <c r="P630">
        <v>0</v>
      </c>
      <c r="U630" t="str">
        <f>Receive[[#This Row],[服装]]&amp;Receive[[#This Row],[名前]]&amp;Receive[[#This Row],[レアリティ]]</f>
        <v>探偵白布賢二郎ICONIC</v>
      </c>
    </row>
    <row r="631" spans="1:21" x14ac:dyDescent="0.3">
      <c r="A631">
        <f>VLOOKUP(Receive[[#This Row],[No用]],SetNo[[No.用]:[vlookup 用]],2,FALSE)</f>
        <v>111</v>
      </c>
      <c r="B631">
        <f>IF(A630&lt;&gt;Receive[[#This Row],[No]],1,B630+1)</f>
        <v>5</v>
      </c>
      <c r="C631" t="s">
        <v>406</v>
      </c>
      <c r="D631" t="s">
        <v>407</v>
      </c>
      <c r="E631" t="s">
        <v>24</v>
      </c>
      <c r="F631" t="s">
        <v>31</v>
      </c>
      <c r="G631" t="s">
        <v>158</v>
      </c>
      <c r="H631" t="s">
        <v>71</v>
      </c>
      <c r="I631">
        <v>1</v>
      </c>
      <c r="J631" t="s">
        <v>16</v>
      </c>
      <c r="K631" t="s">
        <v>280</v>
      </c>
      <c r="L631" t="s">
        <v>276</v>
      </c>
      <c r="M631">
        <v>14</v>
      </c>
      <c r="N631">
        <v>0</v>
      </c>
      <c r="O631">
        <v>0</v>
      </c>
      <c r="P631">
        <v>0</v>
      </c>
      <c r="U631" t="str">
        <f>Receive[[#This Row],[服装]]&amp;Receive[[#This Row],[名前]]&amp;Receive[[#This Row],[レアリティ]]</f>
        <v>探偵白布賢二郎ICONIC</v>
      </c>
    </row>
    <row r="632" spans="1:21" x14ac:dyDescent="0.3">
      <c r="A632">
        <f>VLOOKUP(Receive[[#This Row],[No用]],SetNo[[No.用]:[vlookup 用]],2,FALSE)</f>
        <v>112</v>
      </c>
      <c r="B632">
        <f>IF(A631&lt;&gt;Receive[[#This Row],[No]],1,B631+1)</f>
        <v>1</v>
      </c>
      <c r="C632" t="s">
        <v>108</v>
      </c>
      <c r="D632" t="s">
        <v>113</v>
      </c>
      <c r="E632" t="s">
        <v>73</v>
      </c>
      <c r="F632" t="s">
        <v>78</v>
      </c>
      <c r="G632" t="s">
        <v>118</v>
      </c>
      <c r="H632" t="s">
        <v>71</v>
      </c>
      <c r="I632">
        <v>1</v>
      </c>
      <c r="J632" t="s">
        <v>16</v>
      </c>
      <c r="K632" s="3" t="s">
        <v>119</v>
      </c>
      <c r="L632" t="s">
        <v>276</v>
      </c>
      <c r="M632">
        <v>27</v>
      </c>
      <c r="N632">
        <v>0</v>
      </c>
      <c r="O632">
        <v>0</v>
      </c>
      <c r="P632">
        <v>0</v>
      </c>
      <c r="U632" t="str">
        <f>Receive[[#This Row],[服装]]&amp;Receive[[#This Row],[名前]]&amp;Receive[[#This Row],[レアリティ]]</f>
        <v>ユニフォーム大平獅音ICONIC</v>
      </c>
    </row>
    <row r="633" spans="1:21" x14ac:dyDescent="0.3">
      <c r="A633">
        <f>VLOOKUP(Receive[[#This Row],[No用]],SetNo[[No.用]:[vlookup 用]],2,FALSE)</f>
        <v>112</v>
      </c>
      <c r="B633">
        <f>IF(A632&lt;&gt;Receive[[#This Row],[No]],1,B632+1)</f>
        <v>2</v>
      </c>
      <c r="C633" t="s">
        <v>108</v>
      </c>
      <c r="D633" t="s">
        <v>113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16</v>
      </c>
      <c r="K633" s="3" t="s">
        <v>173</v>
      </c>
      <c r="L633" t="s">
        <v>276</v>
      </c>
      <c r="M633">
        <v>27</v>
      </c>
      <c r="N633">
        <v>0</v>
      </c>
      <c r="O633">
        <v>0</v>
      </c>
      <c r="P633">
        <v>0</v>
      </c>
      <c r="U633" t="str">
        <f>Receive[[#This Row],[服装]]&amp;Receive[[#This Row],[名前]]&amp;Receive[[#This Row],[レアリティ]]</f>
        <v>ユニフォーム大平獅音ICONIC</v>
      </c>
    </row>
    <row r="634" spans="1:21" x14ac:dyDescent="0.3">
      <c r="A634">
        <f>VLOOKUP(Receive[[#This Row],[No用]],SetNo[[No.用]:[vlookup 用]],2,FALSE)</f>
        <v>112</v>
      </c>
      <c r="B634">
        <f>IF(A633&lt;&gt;Receive[[#This Row],[No]],1,B633+1)</f>
        <v>3</v>
      </c>
      <c r="C634" t="s">
        <v>108</v>
      </c>
      <c r="D634" t="s">
        <v>113</v>
      </c>
      <c r="E634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16</v>
      </c>
      <c r="K634" s="3" t="s">
        <v>242</v>
      </c>
      <c r="L634" t="s">
        <v>276</v>
      </c>
      <c r="M634">
        <v>27</v>
      </c>
      <c r="N634">
        <v>0</v>
      </c>
      <c r="O634">
        <v>0</v>
      </c>
      <c r="P634">
        <v>0</v>
      </c>
      <c r="U634" t="str">
        <f>Receive[[#This Row],[服装]]&amp;Receive[[#This Row],[名前]]&amp;Receive[[#This Row],[レアリティ]]</f>
        <v>ユニフォーム大平獅音ICONIC</v>
      </c>
    </row>
    <row r="635" spans="1:21" x14ac:dyDescent="0.3">
      <c r="A635">
        <f>VLOOKUP(Receive[[#This Row],[No用]],SetNo[[No.用]:[vlookup 用]],2,FALSE)</f>
        <v>112</v>
      </c>
      <c r="B635">
        <f>IF(A634&lt;&gt;Receive[[#This Row],[No]],1,B634+1)</f>
        <v>4</v>
      </c>
      <c r="C635" t="s">
        <v>108</v>
      </c>
      <c r="D635" t="s">
        <v>113</v>
      </c>
      <c r="E635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240</v>
      </c>
      <c r="K635" s="3" t="s">
        <v>120</v>
      </c>
      <c r="L635" t="s">
        <v>276</v>
      </c>
      <c r="M635">
        <v>27</v>
      </c>
      <c r="N635">
        <v>0</v>
      </c>
      <c r="O635">
        <v>0</v>
      </c>
      <c r="P635">
        <v>0</v>
      </c>
      <c r="U635" t="str">
        <f>Receive[[#This Row],[服装]]&amp;Receive[[#This Row],[名前]]&amp;Receive[[#This Row],[レアリティ]]</f>
        <v>ユニフォーム大平獅音ICONIC</v>
      </c>
    </row>
    <row r="636" spans="1:21" x14ac:dyDescent="0.3">
      <c r="A636">
        <f>VLOOKUP(Receive[[#This Row],[No用]],SetNo[[No.用]:[vlookup 用]],2,FALSE)</f>
        <v>112</v>
      </c>
      <c r="B636">
        <f>IF(A635&lt;&gt;Receive[[#This Row],[No]],1,B635+1)</f>
        <v>5</v>
      </c>
      <c r="C636" t="s">
        <v>108</v>
      </c>
      <c r="D636" t="s">
        <v>113</v>
      </c>
      <c r="E636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240</v>
      </c>
      <c r="K636" s="3" t="s">
        <v>174</v>
      </c>
      <c r="L636" t="s">
        <v>276</v>
      </c>
      <c r="M636">
        <v>27</v>
      </c>
      <c r="N636">
        <v>0</v>
      </c>
      <c r="O636">
        <v>0</v>
      </c>
      <c r="P636">
        <v>0</v>
      </c>
      <c r="U636" t="str">
        <f>Receive[[#This Row],[服装]]&amp;Receive[[#This Row],[名前]]&amp;Receive[[#This Row],[レアリティ]]</f>
        <v>ユニフォーム大平獅音ICONIC</v>
      </c>
    </row>
    <row r="637" spans="1:21" x14ac:dyDescent="0.3">
      <c r="A637">
        <f>VLOOKUP(Receive[[#This Row],[No用]],SetNo[[No.用]:[vlookup 用]],2,FALSE)</f>
        <v>112</v>
      </c>
      <c r="B637">
        <f>IF(A636&lt;&gt;Receive[[#This Row],[No]],1,B636+1)</f>
        <v>6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240</v>
      </c>
      <c r="K637" s="3" t="s">
        <v>175</v>
      </c>
      <c r="L637" t="s">
        <v>276</v>
      </c>
      <c r="M637">
        <v>14</v>
      </c>
      <c r="N637">
        <v>0</v>
      </c>
      <c r="O637">
        <v>0</v>
      </c>
      <c r="P637">
        <v>0</v>
      </c>
      <c r="U637" t="str">
        <f>Receive[[#This Row],[服装]]&amp;Receive[[#This Row],[名前]]&amp;Receive[[#This Row],[レアリティ]]</f>
        <v>ユニフォーム大平獅音ICONIC</v>
      </c>
    </row>
    <row r="638" spans="1:21" x14ac:dyDescent="0.3">
      <c r="A638">
        <f>VLOOKUP(Receive[[#This Row],[No用]],SetNo[[No.用]:[vlookup 用]],2,FALSE)</f>
        <v>113</v>
      </c>
      <c r="B638">
        <f>IF(A637&lt;&gt;Receive[[#This Row],[No]],1,B637+1)</f>
        <v>1</v>
      </c>
      <c r="C638" t="s">
        <v>108</v>
      </c>
      <c r="D638" t="s">
        <v>114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240</v>
      </c>
      <c r="K638" s="3" t="s">
        <v>119</v>
      </c>
      <c r="L638" t="s">
        <v>276</v>
      </c>
      <c r="M638">
        <v>27</v>
      </c>
      <c r="N638">
        <v>0</v>
      </c>
      <c r="O638">
        <v>0</v>
      </c>
      <c r="P638">
        <v>0</v>
      </c>
      <c r="U638" t="str">
        <f>Receive[[#This Row],[服装]]&amp;Receive[[#This Row],[名前]]&amp;Receive[[#This Row],[レアリティ]]</f>
        <v>ユニフォーム川西太一ICONIC</v>
      </c>
    </row>
    <row r="639" spans="1:21" x14ac:dyDescent="0.3">
      <c r="A639">
        <f>VLOOKUP(Receive[[#This Row],[No用]],SetNo[[No.用]:[vlookup 用]],2,FALSE)</f>
        <v>113</v>
      </c>
      <c r="B639">
        <f>IF(A638&lt;&gt;Receive[[#This Row],[No]],1,B638+1)</f>
        <v>2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240</v>
      </c>
      <c r="K639" s="3" t="s">
        <v>173</v>
      </c>
      <c r="L639" t="s">
        <v>276</v>
      </c>
      <c r="M639">
        <v>27</v>
      </c>
      <c r="N639">
        <v>0</v>
      </c>
      <c r="O639">
        <v>0</v>
      </c>
      <c r="P639">
        <v>0</v>
      </c>
      <c r="U639" t="str">
        <f>Receive[[#This Row],[服装]]&amp;Receive[[#This Row],[名前]]&amp;Receive[[#This Row],[レアリティ]]</f>
        <v>ユニフォーム川西太一ICONIC</v>
      </c>
    </row>
    <row r="640" spans="1:21" x14ac:dyDescent="0.3">
      <c r="A640">
        <f>VLOOKUP(Receive[[#This Row],[No用]],SetNo[[No.用]:[vlookup 用]],2,FALSE)</f>
        <v>113</v>
      </c>
      <c r="B640">
        <f>IF(A639&lt;&gt;Receive[[#This Row],[No]],1,B639+1)</f>
        <v>3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240</v>
      </c>
      <c r="K640" s="3" t="s">
        <v>120</v>
      </c>
      <c r="L640" t="s">
        <v>276</v>
      </c>
      <c r="M640">
        <v>27</v>
      </c>
      <c r="N640">
        <v>0</v>
      </c>
      <c r="O640">
        <v>0</v>
      </c>
      <c r="P640">
        <v>0</v>
      </c>
      <c r="U640" t="str">
        <f>Receive[[#This Row],[服装]]&amp;Receive[[#This Row],[名前]]&amp;Receive[[#This Row],[レアリティ]]</f>
        <v>ユニフォーム川西太一ICONIC</v>
      </c>
    </row>
    <row r="641" spans="1:21" x14ac:dyDescent="0.3">
      <c r="A641">
        <f>VLOOKUP(Receive[[#This Row],[No用]],SetNo[[No.用]:[vlookup 用]],2,FALSE)</f>
        <v>113</v>
      </c>
      <c r="B641">
        <f>IF(A640&lt;&gt;Receive[[#This Row],[No]],1,B640+1)</f>
        <v>4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240</v>
      </c>
      <c r="K641" s="3" t="s">
        <v>174</v>
      </c>
      <c r="L641" t="s">
        <v>276</v>
      </c>
      <c r="M641">
        <v>27</v>
      </c>
      <c r="N641">
        <v>0</v>
      </c>
      <c r="O641">
        <v>0</v>
      </c>
      <c r="P641">
        <v>0</v>
      </c>
      <c r="U641" t="str">
        <f>Receive[[#This Row],[服装]]&amp;Receive[[#This Row],[名前]]&amp;Receive[[#This Row],[レアリティ]]</f>
        <v>ユニフォーム川西太一ICONIC</v>
      </c>
    </row>
    <row r="642" spans="1:21" x14ac:dyDescent="0.3">
      <c r="A642">
        <f>VLOOKUP(Receive[[#This Row],[No用]],SetNo[[No.用]:[vlookup 用]],2,FALSE)</f>
        <v>113</v>
      </c>
      <c r="B642">
        <f>IF(A641&lt;&gt;Receive[[#This Row],[No]],1,B641+1)</f>
        <v>5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240</v>
      </c>
      <c r="K642" s="3" t="s">
        <v>175</v>
      </c>
      <c r="L642" t="s">
        <v>276</v>
      </c>
      <c r="M642">
        <v>14</v>
      </c>
      <c r="N642">
        <v>0</v>
      </c>
      <c r="O642">
        <v>0</v>
      </c>
      <c r="P642">
        <v>0</v>
      </c>
      <c r="U642" t="str">
        <f>Receive[[#This Row],[服装]]&amp;Receive[[#This Row],[名前]]&amp;Receive[[#This Row],[レアリティ]]</f>
        <v>ユニフォーム川西太一ICONIC</v>
      </c>
    </row>
    <row r="643" spans="1:21" x14ac:dyDescent="0.3">
      <c r="A643">
        <f>VLOOKUP(Receive[[#This Row],[No用]],SetNo[[No.用]:[vlookup 用]],2,FALSE)</f>
        <v>114</v>
      </c>
      <c r="B643">
        <f>IF(A642&lt;&gt;Receive[[#This Row],[No]],1,B642+1)</f>
        <v>1</v>
      </c>
      <c r="C643" t="s">
        <v>108</v>
      </c>
      <c r="D643" s="3" t="s">
        <v>677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240</v>
      </c>
      <c r="K643" s="3" t="s">
        <v>119</v>
      </c>
      <c r="L643" t="s">
        <v>276</v>
      </c>
      <c r="M643">
        <v>28</v>
      </c>
      <c r="N643">
        <v>0</v>
      </c>
      <c r="O643">
        <v>0</v>
      </c>
      <c r="P643">
        <v>0</v>
      </c>
      <c r="U643" t="str">
        <f>Receive[[#This Row],[服装]]&amp;Receive[[#This Row],[名前]]&amp;Receive[[#This Row],[レアリティ]]</f>
        <v>ユニフォーム瀬見英太ICONIC</v>
      </c>
    </row>
    <row r="644" spans="1:21" x14ac:dyDescent="0.3">
      <c r="A644">
        <f>VLOOKUP(Receive[[#This Row],[No用]],SetNo[[No.用]:[vlookup 用]],2,FALSE)</f>
        <v>114</v>
      </c>
      <c r="B644">
        <f>IF(A643&lt;&gt;Receive[[#This Row],[No]],1,B643+1)</f>
        <v>2</v>
      </c>
      <c r="C644" t="s">
        <v>108</v>
      </c>
      <c r="D644" s="3" t="s">
        <v>677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240</v>
      </c>
      <c r="K644" s="3" t="s">
        <v>173</v>
      </c>
      <c r="L644" t="s">
        <v>276</v>
      </c>
      <c r="M644">
        <v>28</v>
      </c>
      <c r="N644">
        <v>0</v>
      </c>
      <c r="O644">
        <v>0</v>
      </c>
      <c r="P644">
        <v>0</v>
      </c>
      <c r="U644" t="str">
        <f>Receive[[#This Row],[服装]]&amp;Receive[[#This Row],[名前]]&amp;Receive[[#This Row],[レアリティ]]</f>
        <v>ユニフォーム瀬見英太ICONIC</v>
      </c>
    </row>
    <row r="645" spans="1:21" x14ac:dyDescent="0.3">
      <c r="A645">
        <f>VLOOKUP(Receive[[#This Row],[No用]],SetNo[[No.用]:[vlookup 用]],2,FALSE)</f>
        <v>114</v>
      </c>
      <c r="B645">
        <f>IF(A644&lt;&gt;Receive[[#This Row],[No]],1,B644+1)</f>
        <v>3</v>
      </c>
      <c r="C645" t="s">
        <v>108</v>
      </c>
      <c r="D645" s="3" t="s">
        <v>677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240</v>
      </c>
      <c r="K645" s="3" t="s">
        <v>120</v>
      </c>
      <c r="L645" t="s">
        <v>276</v>
      </c>
      <c r="M645">
        <v>28</v>
      </c>
      <c r="N645">
        <v>0</v>
      </c>
      <c r="O645">
        <v>0</v>
      </c>
      <c r="P645">
        <v>0</v>
      </c>
      <c r="U645" t="str">
        <f>Receive[[#This Row],[服装]]&amp;Receive[[#This Row],[名前]]&amp;Receive[[#This Row],[レアリティ]]</f>
        <v>ユニフォーム瀬見英太ICONIC</v>
      </c>
    </row>
    <row r="646" spans="1:21" x14ac:dyDescent="0.3">
      <c r="A646">
        <f>VLOOKUP(Receive[[#This Row],[No用]],SetNo[[No.用]:[vlookup 用]],2,FALSE)</f>
        <v>114</v>
      </c>
      <c r="B646">
        <f>IF(A645&lt;&gt;Receive[[#This Row],[No]],1,B645+1)</f>
        <v>4</v>
      </c>
      <c r="C646" t="s">
        <v>108</v>
      </c>
      <c r="D646" s="3" t="s">
        <v>677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240</v>
      </c>
      <c r="K646" s="3" t="s">
        <v>174</v>
      </c>
      <c r="L646" t="s">
        <v>276</v>
      </c>
      <c r="M646">
        <v>28</v>
      </c>
      <c r="N646">
        <v>0</v>
      </c>
      <c r="O646">
        <v>0</v>
      </c>
      <c r="P646">
        <v>0</v>
      </c>
      <c r="U646" t="str">
        <f>Receive[[#This Row],[服装]]&amp;Receive[[#This Row],[名前]]&amp;Receive[[#This Row],[レアリティ]]</f>
        <v>ユニフォーム瀬見英太ICONIC</v>
      </c>
    </row>
    <row r="647" spans="1:21" x14ac:dyDescent="0.3">
      <c r="A647">
        <f>VLOOKUP(Receive[[#This Row],[No用]],SetNo[[No.用]:[vlookup 用]],2,FALSE)</f>
        <v>114</v>
      </c>
      <c r="B647">
        <f>IF(A646&lt;&gt;Receive[[#This Row],[No]],1,B646+1)</f>
        <v>5</v>
      </c>
      <c r="C647" t="s">
        <v>108</v>
      </c>
      <c r="D647" s="3" t="s">
        <v>677</v>
      </c>
      <c r="E647" t="s">
        <v>73</v>
      </c>
      <c r="F647" t="s">
        <v>74</v>
      </c>
      <c r="G647" t="s">
        <v>118</v>
      </c>
      <c r="H647" t="s">
        <v>71</v>
      </c>
      <c r="I647">
        <v>1</v>
      </c>
      <c r="J647" t="s">
        <v>240</v>
      </c>
      <c r="K647" s="3" t="s">
        <v>175</v>
      </c>
      <c r="L647" t="s">
        <v>276</v>
      </c>
      <c r="M647">
        <v>13</v>
      </c>
      <c r="N647">
        <v>0</v>
      </c>
      <c r="O647">
        <v>0</v>
      </c>
      <c r="P647">
        <v>0</v>
      </c>
      <c r="U647" t="str">
        <f>Receive[[#This Row],[服装]]&amp;Receive[[#This Row],[名前]]&amp;Receive[[#This Row],[レアリティ]]</f>
        <v>ユニフォーム瀬見英太ICONIC</v>
      </c>
    </row>
    <row r="648" spans="1:21" x14ac:dyDescent="0.3">
      <c r="A648">
        <f>VLOOKUP(Receive[[#This Row],[No用]],SetNo[[No.用]:[vlookup 用]],2,FALSE)</f>
        <v>115</v>
      </c>
      <c r="B648">
        <f>IF(A647&lt;&gt;Receive[[#This Row],[No]],1,B647+1)</f>
        <v>1</v>
      </c>
      <c r="C648" t="s">
        <v>108</v>
      </c>
      <c r="D648" t="s">
        <v>115</v>
      </c>
      <c r="E648" t="s">
        <v>73</v>
      </c>
      <c r="F648" t="s">
        <v>80</v>
      </c>
      <c r="G648" t="s">
        <v>118</v>
      </c>
      <c r="H648" t="s">
        <v>71</v>
      </c>
      <c r="I648">
        <v>1</v>
      </c>
      <c r="J648" t="s">
        <v>240</v>
      </c>
      <c r="K648" s="3" t="s">
        <v>119</v>
      </c>
      <c r="L648" s="3" t="s">
        <v>183</v>
      </c>
      <c r="M648">
        <v>34</v>
      </c>
      <c r="N648">
        <v>0</v>
      </c>
      <c r="O648">
        <v>0</v>
      </c>
      <c r="P648">
        <v>0</v>
      </c>
      <c r="U648" t="str">
        <f>Receive[[#This Row],[服装]]&amp;Receive[[#This Row],[名前]]&amp;Receive[[#This Row],[レアリティ]]</f>
        <v>ユニフォーム山形隼人ICONIC</v>
      </c>
    </row>
    <row r="649" spans="1:21" x14ac:dyDescent="0.3">
      <c r="A649">
        <f>VLOOKUP(Receive[[#This Row],[No用]],SetNo[[No.用]:[vlookup 用]],2,FALSE)</f>
        <v>115</v>
      </c>
      <c r="B649">
        <f>IF(A648&lt;&gt;Receive[[#This Row],[No]],1,B648+1)</f>
        <v>2</v>
      </c>
      <c r="C649" t="s">
        <v>108</v>
      </c>
      <c r="D649" t="s">
        <v>115</v>
      </c>
      <c r="E649" t="s">
        <v>73</v>
      </c>
      <c r="F649" t="s">
        <v>80</v>
      </c>
      <c r="G649" t="s">
        <v>118</v>
      </c>
      <c r="H649" t="s">
        <v>71</v>
      </c>
      <c r="I649">
        <v>1</v>
      </c>
      <c r="J649" t="s">
        <v>240</v>
      </c>
      <c r="K649" s="3" t="s">
        <v>205</v>
      </c>
      <c r="L649" s="3" t="s">
        <v>188</v>
      </c>
      <c r="M649">
        <v>39</v>
      </c>
      <c r="N649">
        <v>0</v>
      </c>
      <c r="O649">
        <v>0</v>
      </c>
      <c r="P649">
        <v>0</v>
      </c>
      <c r="U649" t="str">
        <f>Receive[[#This Row],[服装]]&amp;Receive[[#This Row],[名前]]&amp;Receive[[#This Row],[レアリティ]]</f>
        <v>ユニフォーム山形隼人ICONIC</v>
      </c>
    </row>
    <row r="650" spans="1:21" x14ac:dyDescent="0.3">
      <c r="A650">
        <f>VLOOKUP(Receive[[#This Row],[No用]],SetNo[[No.用]:[vlookup 用]],2,FALSE)</f>
        <v>115</v>
      </c>
      <c r="B650">
        <f>IF(A649&lt;&gt;Receive[[#This Row],[No]],1,B649+1)</f>
        <v>3</v>
      </c>
      <c r="C650" t="s">
        <v>108</v>
      </c>
      <c r="D650" t="s">
        <v>115</v>
      </c>
      <c r="E650" t="s">
        <v>73</v>
      </c>
      <c r="F650" t="s">
        <v>80</v>
      </c>
      <c r="G650" t="s">
        <v>118</v>
      </c>
      <c r="H650" t="s">
        <v>71</v>
      </c>
      <c r="I650">
        <v>1</v>
      </c>
      <c r="J650" t="s">
        <v>240</v>
      </c>
      <c r="K650" s="3" t="s">
        <v>173</v>
      </c>
      <c r="L650" s="3" t="s">
        <v>172</v>
      </c>
      <c r="M650">
        <v>34</v>
      </c>
      <c r="N650">
        <v>0</v>
      </c>
      <c r="O650">
        <v>0</v>
      </c>
      <c r="P650">
        <v>0</v>
      </c>
      <c r="U650" t="str">
        <f>Receive[[#This Row],[服装]]&amp;Receive[[#This Row],[名前]]&amp;Receive[[#This Row],[レアリティ]]</f>
        <v>ユニフォーム山形隼人ICONIC</v>
      </c>
    </row>
    <row r="651" spans="1:21" x14ac:dyDescent="0.3">
      <c r="A651">
        <f>VLOOKUP(Receive[[#This Row],[No用]],SetNo[[No.用]:[vlookup 用]],2,FALSE)</f>
        <v>115</v>
      </c>
      <c r="B651">
        <f>IF(A650&lt;&gt;Receive[[#This Row],[No]],1,B650+1)</f>
        <v>4</v>
      </c>
      <c r="C651" t="s">
        <v>108</v>
      </c>
      <c r="D651" t="s">
        <v>115</v>
      </c>
      <c r="E651" t="s">
        <v>73</v>
      </c>
      <c r="F651" t="s">
        <v>80</v>
      </c>
      <c r="G651" t="s">
        <v>118</v>
      </c>
      <c r="H651" t="s">
        <v>71</v>
      </c>
      <c r="I651">
        <v>1</v>
      </c>
      <c r="J651" t="s">
        <v>240</v>
      </c>
      <c r="K651" s="3" t="s">
        <v>242</v>
      </c>
      <c r="L651" s="3" t="s">
        <v>172</v>
      </c>
      <c r="M651">
        <v>34</v>
      </c>
      <c r="N651">
        <v>0</v>
      </c>
      <c r="O651">
        <v>0</v>
      </c>
      <c r="P651">
        <v>0</v>
      </c>
      <c r="U651" t="str">
        <f>Receive[[#This Row],[服装]]&amp;Receive[[#This Row],[名前]]&amp;Receive[[#This Row],[レアリティ]]</f>
        <v>ユニフォーム山形隼人ICONIC</v>
      </c>
    </row>
    <row r="652" spans="1:21" x14ac:dyDescent="0.3">
      <c r="A652">
        <f>VLOOKUP(Receive[[#This Row],[No用]],SetNo[[No.用]:[vlookup 用]],2,FALSE)</f>
        <v>115</v>
      </c>
      <c r="B652">
        <f>IF(A651&lt;&gt;Receive[[#This Row],[No]],1,B651+1)</f>
        <v>5</v>
      </c>
      <c r="C652" t="s">
        <v>108</v>
      </c>
      <c r="D652" t="s">
        <v>115</v>
      </c>
      <c r="E652" t="s">
        <v>73</v>
      </c>
      <c r="F652" t="s">
        <v>80</v>
      </c>
      <c r="G652" t="s">
        <v>118</v>
      </c>
      <c r="H652" t="s">
        <v>71</v>
      </c>
      <c r="I652">
        <v>1</v>
      </c>
      <c r="J652" t="s">
        <v>240</v>
      </c>
      <c r="K652" s="3" t="s">
        <v>120</v>
      </c>
      <c r="L652" s="3" t="s">
        <v>183</v>
      </c>
      <c r="M652">
        <v>34</v>
      </c>
      <c r="N652">
        <v>0</v>
      </c>
      <c r="O652">
        <v>0</v>
      </c>
      <c r="P652">
        <v>0</v>
      </c>
      <c r="U652" t="str">
        <f>Receive[[#This Row],[服装]]&amp;Receive[[#This Row],[名前]]&amp;Receive[[#This Row],[レアリティ]]</f>
        <v>ユニフォーム山形隼人ICONIC</v>
      </c>
    </row>
    <row r="653" spans="1:21" x14ac:dyDescent="0.3">
      <c r="A653">
        <f>VLOOKUP(Receive[[#This Row],[No用]],SetNo[[No.用]:[vlookup 用]],2,FALSE)</f>
        <v>115</v>
      </c>
      <c r="B653">
        <f>IF(A652&lt;&gt;Receive[[#This Row],[No]],1,B652+1)</f>
        <v>6</v>
      </c>
      <c r="C653" t="s">
        <v>108</v>
      </c>
      <c r="D653" t="s">
        <v>115</v>
      </c>
      <c r="E653" t="s">
        <v>73</v>
      </c>
      <c r="F653" t="s">
        <v>80</v>
      </c>
      <c r="G653" t="s">
        <v>118</v>
      </c>
      <c r="H653" t="s">
        <v>71</v>
      </c>
      <c r="I653">
        <v>1</v>
      </c>
      <c r="J653" t="s">
        <v>240</v>
      </c>
      <c r="K653" s="3" t="s">
        <v>174</v>
      </c>
      <c r="L653" s="3" t="s">
        <v>172</v>
      </c>
      <c r="M653">
        <v>34</v>
      </c>
      <c r="N653">
        <v>0</v>
      </c>
      <c r="O653">
        <v>0</v>
      </c>
      <c r="P653">
        <v>0</v>
      </c>
      <c r="U653" t="str">
        <f>Receive[[#This Row],[服装]]&amp;Receive[[#This Row],[名前]]&amp;Receive[[#This Row],[レアリティ]]</f>
        <v>ユニフォーム山形隼人ICONIC</v>
      </c>
    </row>
    <row r="654" spans="1:21" x14ac:dyDescent="0.3">
      <c r="A654">
        <f>VLOOKUP(Receive[[#This Row],[No用]],SetNo[[No.用]:[vlookup 用]],2,FALSE)</f>
        <v>115</v>
      </c>
      <c r="B654">
        <f>IF(A653&lt;&gt;Receive[[#This Row],[No]],1,B653+1)</f>
        <v>7</v>
      </c>
      <c r="C654" t="s">
        <v>108</v>
      </c>
      <c r="D654" t="s">
        <v>115</v>
      </c>
      <c r="E654" t="s">
        <v>73</v>
      </c>
      <c r="F654" t="s">
        <v>80</v>
      </c>
      <c r="G654" t="s">
        <v>118</v>
      </c>
      <c r="H654" t="s">
        <v>71</v>
      </c>
      <c r="I654">
        <v>1</v>
      </c>
      <c r="J654" t="s">
        <v>240</v>
      </c>
      <c r="K654" s="3" t="s">
        <v>175</v>
      </c>
      <c r="L654" s="3" t="s">
        <v>172</v>
      </c>
      <c r="M654">
        <v>34</v>
      </c>
      <c r="N654">
        <v>0</v>
      </c>
      <c r="O654">
        <v>0</v>
      </c>
      <c r="P654">
        <v>0</v>
      </c>
      <c r="U654" t="str">
        <f>Receive[[#This Row],[服装]]&amp;Receive[[#This Row],[名前]]&amp;Receive[[#This Row],[レアリティ]]</f>
        <v>ユニフォーム山形隼人ICONIC</v>
      </c>
    </row>
    <row r="655" spans="1:21" x14ac:dyDescent="0.3">
      <c r="A655">
        <f>VLOOKUP(Receive[[#This Row],[No用]],SetNo[[No.用]:[vlookup 用]],2,FALSE)</f>
        <v>115</v>
      </c>
      <c r="B655">
        <f>IF(A654&lt;&gt;Receive[[#This Row],[No]],1,B654+1)</f>
        <v>8</v>
      </c>
      <c r="C655" t="s">
        <v>108</v>
      </c>
      <c r="D655" t="s">
        <v>115</v>
      </c>
      <c r="E655" t="s">
        <v>73</v>
      </c>
      <c r="F655" t="s">
        <v>80</v>
      </c>
      <c r="G655" t="s">
        <v>118</v>
      </c>
      <c r="H655" t="s">
        <v>71</v>
      </c>
      <c r="I655">
        <v>1</v>
      </c>
      <c r="J655" t="s">
        <v>240</v>
      </c>
      <c r="K655" s="3" t="s">
        <v>193</v>
      </c>
      <c r="L655" s="3" t="s">
        <v>236</v>
      </c>
      <c r="M655">
        <v>51</v>
      </c>
      <c r="N655">
        <v>0</v>
      </c>
      <c r="O655">
        <v>62</v>
      </c>
      <c r="P655">
        <v>0</v>
      </c>
      <c r="U655" t="str">
        <f>Receive[[#This Row],[服装]]&amp;Receive[[#This Row],[名前]]&amp;Receive[[#This Row],[レアリティ]]</f>
        <v>ユニフォーム山形隼人ICONIC</v>
      </c>
    </row>
    <row r="656" spans="1:21" x14ac:dyDescent="0.3">
      <c r="A656">
        <f>VLOOKUP(Receive[[#This Row],[No用]],SetNo[[No.用]:[vlookup 用]],2,FALSE)</f>
        <v>116</v>
      </c>
      <c r="B656">
        <f>IF(A655&lt;&gt;Receive[[#This Row],[No]],1,B655+1)</f>
        <v>1</v>
      </c>
      <c r="C656" t="s">
        <v>108</v>
      </c>
      <c r="D656" t="s">
        <v>196</v>
      </c>
      <c r="E656" t="s">
        <v>77</v>
      </c>
      <c r="F656" t="s">
        <v>74</v>
      </c>
      <c r="G656" t="s">
        <v>195</v>
      </c>
      <c r="H656" t="s">
        <v>71</v>
      </c>
      <c r="I656">
        <v>1</v>
      </c>
      <c r="J656" t="s">
        <v>240</v>
      </c>
      <c r="K656" s="3" t="s">
        <v>119</v>
      </c>
      <c r="L656" s="3" t="s">
        <v>172</v>
      </c>
      <c r="M656">
        <v>31</v>
      </c>
      <c r="N656">
        <v>0</v>
      </c>
      <c r="O656">
        <v>0</v>
      </c>
      <c r="P656">
        <v>0</v>
      </c>
      <c r="U656" t="str">
        <f>Receive[[#This Row],[服装]]&amp;Receive[[#This Row],[名前]]&amp;Receive[[#This Row],[レアリティ]]</f>
        <v>ユニフォーム宮侑ICONIC</v>
      </c>
    </row>
    <row r="657" spans="1:21" x14ac:dyDescent="0.3">
      <c r="A657">
        <f>VLOOKUP(Receive[[#This Row],[No用]],SetNo[[No.用]:[vlookup 用]],2,FALSE)</f>
        <v>116</v>
      </c>
      <c r="B657">
        <f>IF(A656&lt;&gt;Receive[[#This Row],[No]],1,B656+1)</f>
        <v>2</v>
      </c>
      <c r="C657" t="s">
        <v>108</v>
      </c>
      <c r="D657" t="s">
        <v>196</v>
      </c>
      <c r="E657" t="s">
        <v>77</v>
      </c>
      <c r="F657" t="s">
        <v>74</v>
      </c>
      <c r="G657" t="s">
        <v>195</v>
      </c>
      <c r="H657" t="s">
        <v>71</v>
      </c>
      <c r="I657">
        <v>1</v>
      </c>
      <c r="J657" t="s">
        <v>240</v>
      </c>
      <c r="K657" s="3" t="s">
        <v>205</v>
      </c>
      <c r="L657" s="3" t="s">
        <v>188</v>
      </c>
      <c r="M657">
        <v>34</v>
      </c>
      <c r="N657">
        <v>0</v>
      </c>
      <c r="O657">
        <v>0</v>
      </c>
      <c r="P657">
        <v>0</v>
      </c>
      <c r="U657" t="str">
        <f>Receive[[#This Row],[服装]]&amp;Receive[[#This Row],[名前]]&amp;Receive[[#This Row],[レアリティ]]</f>
        <v>ユニフォーム宮侑ICONIC</v>
      </c>
    </row>
    <row r="658" spans="1:21" x14ac:dyDescent="0.3">
      <c r="A658">
        <f>VLOOKUP(Receive[[#This Row],[No用]],SetNo[[No.用]:[vlookup 用]],2,FALSE)</f>
        <v>116</v>
      </c>
      <c r="B658">
        <f>IF(A657&lt;&gt;Receive[[#This Row],[No]],1,B657+1)</f>
        <v>3</v>
      </c>
      <c r="C658" t="s">
        <v>108</v>
      </c>
      <c r="D658" t="s">
        <v>196</v>
      </c>
      <c r="E658" t="s">
        <v>77</v>
      </c>
      <c r="F658" t="s">
        <v>74</v>
      </c>
      <c r="G658" t="s">
        <v>195</v>
      </c>
      <c r="H658" t="s">
        <v>71</v>
      </c>
      <c r="I658">
        <v>1</v>
      </c>
      <c r="J658" t="s">
        <v>240</v>
      </c>
      <c r="K658" s="3" t="s">
        <v>173</v>
      </c>
      <c r="L658" s="3" t="s">
        <v>172</v>
      </c>
      <c r="M658">
        <v>31</v>
      </c>
      <c r="N658">
        <v>0</v>
      </c>
      <c r="O658">
        <v>0</v>
      </c>
      <c r="P658">
        <v>0</v>
      </c>
      <c r="U658" t="str">
        <f>Receive[[#This Row],[服装]]&amp;Receive[[#This Row],[名前]]&amp;Receive[[#This Row],[レアリティ]]</f>
        <v>ユニフォーム宮侑ICONIC</v>
      </c>
    </row>
    <row r="659" spans="1:21" x14ac:dyDescent="0.3">
      <c r="A659">
        <f>VLOOKUP(Receive[[#This Row],[No用]],SetNo[[No.用]:[vlookup 用]],2,FALSE)</f>
        <v>116</v>
      </c>
      <c r="B659">
        <f>IF(A658&lt;&gt;Receive[[#This Row],[No]],1,B658+1)</f>
        <v>4</v>
      </c>
      <c r="C659" t="s">
        <v>108</v>
      </c>
      <c r="D659" t="s">
        <v>196</v>
      </c>
      <c r="E659" t="s">
        <v>77</v>
      </c>
      <c r="F659" t="s">
        <v>74</v>
      </c>
      <c r="G659" t="s">
        <v>195</v>
      </c>
      <c r="H659" t="s">
        <v>71</v>
      </c>
      <c r="I659">
        <v>1</v>
      </c>
      <c r="J659" t="s">
        <v>240</v>
      </c>
      <c r="K659" s="3" t="s">
        <v>120</v>
      </c>
      <c r="L659" s="3" t="s">
        <v>172</v>
      </c>
      <c r="M659">
        <v>31</v>
      </c>
      <c r="N659">
        <v>0</v>
      </c>
      <c r="O659">
        <v>0</v>
      </c>
      <c r="P659">
        <v>0</v>
      </c>
      <c r="U659" t="str">
        <f>Receive[[#This Row],[服装]]&amp;Receive[[#This Row],[名前]]&amp;Receive[[#This Row],[レアリティ]]</f>
        <v>ユニフォーム宮侑ICONIC</v>
      </c>
    </row>
    <row r="660" spans="1:21" x14ac:dyDescent="0.3">
      <c r="A660">
        <f>VLOOKUP(Receive[[#This Row],[No用]],SetNo[[No.用]:[vlookup 用]],2,FALSE)</f>
        <v>116</v>
      </c>
      <c r="B660">
        <f>IF(A659&lt;&gt;Receive[[#This Row],[No]],1,B659+1)</f>
        <v>5</v>
      </c>
      <c r="C660" t="s">
        <v>108</v>
      </c>
      <c r="D660" t="s">
        <v>196</v>
      </c>
      <c r="E660" t="s">
        <v>77</v>
      </c>
      <c r="F660" t="s">
        <v>74</v>
      </c>
      <c r="G660" t="s">
        <v>195</v>
      </c>
      <c r="H660" t="s">
        <v>71</v>
      </c>
      <c r="I660">
        <v>1</v>
      </c>
      <c r="J660" t="s">
        <v>240</v>
      </c>
      <c r="K660" s="3" t="s">
        <v>174</v>
      </c>
      <c r="L660" s="3" t="s">
        <v>172</v>
      </c>
      <c r="M660">
        <v>31</v>
      </c>
      <c r="N660">
        <v>0</v>
      </c>
      <c r="O660">
        <v>0</v>
      </c>
      <c r="P660">
        <v>0</v>
      </c>
      <c r="U660" t="str">
        <f>Receive[[#This Row],[服装]]&amp;Receive[[#This Row],[名前]]&amp;Receive[[#This Row],[レアリティ]]</f>
        <v>ユニフォーム宮侑ICONIC</v>
      </c>
    </row>
    <row r="661" spans="1:21" x14ac:dyDescent="0.3">
      <c r="A661">
        <f>VLOOKUP(Receive[[#This Row],[No用]],SetNo[[No.用]:[vlookup 用]],2,FALSE)</f>
        <v>116</v>
      </c>
      <c r="B661">
        <f>IF(A660&lt;&gt;Receive[[#This Row],[No]],1,B660+1)</f>
        <v>6</v>
      </c>
      <c r="C661" t="s">
        <v>108</v>
      </c>
      <c r="D661" t="s">
        <v>196</v>
      </c>
      <c r="E661" t="s">
        <v>77</v>
      </c>
      <c r="F661" t="s">
        <v>74</v>
      </c>
      <c r="G661" t="s">
        <v>195</v>
      </c>
      <c r="H661" t="s">
        <v>71</v>
      </c>
      <c r="I661">
        <v>1</v>
      </c>
      <c r="J661" t="s">
        <v>240</v>
      </c>
      <c r="K661" s="3" t="s">
        <v>175</v>
      </c>
      <c r="L661" s="3" t="s">
        <v>172</v>
      </c>
      <c r="M661">
        <v>13</v>
      </c>
      <c r="N661">
        <v>0</v>
      </c>
      <c r="O661">
        <v>0</v>
      </c>
      <c r="P661">
        <v>0</v>
      </c>
      <c r="U661" t="str">
        <f>Receive[[#This Row],[服装]]&amp;Receive[[#This Row],[名前]]&amp;Receive[[#This Row],[レアリティ]]</f>
        <v>ユニフォーム宮侑ICONIC</v>
      </c>
    </row>
    <row r="662" spans="1:21" x14ac:dyDescent="0.3">
      <c r="A662">
        <f>VLOOKUP(Receive[[#This Row],[No用]],SetNo[[No.用]:[vlookup 用]],2,FALSE)</f>
        <v>117</v>
      </c>
      <c r="B662">
        <f>IF(A661&lt;&gt;Receive[[#This Row],[No]],1,B661+1)</f>
        <v>1</v>
      </c>
      <c r="C662" t="s">
        <v>108</v>
      </c>
      <c r="D662" t="s">
        <v>197</v>
      </c>
      <c r="E662" t="s">
        <v>90</v>
      </c>
      <c r="F662" t="s">
        <v>78</v>
      </c>
      <c r="G662" t="s">
        <v>195</v>
      </c>
      <c r="H662" t="s">
        <v>71</v>
      </c>
      <c r="I662">
        <v>1</v>
      </c>
      <c r="J662" t="s">
        <v>240</v>
      </c>
      <c r="K662" s="3" t="s">
        <v>119</v>
      </c>
      <c r="L662" s="3" t="s">
        <v>172</v>
      </c>
      <c r="M662">
        <v>28</v>
      </c>
      <c r="N662">
        <v>0</v>
      </c>
      <c r="O662">
        <v>0</v>
      </c>
      <c r="P662">
        <v>0</v>
      </c>
      <c r="U662" t="str">
        <f>Receive[[#This Row],[服装]]&amp;Receive[[#This Row],[名前]]&amp;Receive[[#This Row],[レアリティ]]</f>
        <v>ユニフォーム宮治ICONIC</v>
      </c>
    </row>
    <row r="663" spans="1:21" x14ac:dyDescent="0.3">
      <c r="A663">
        <f>VLOOKUP(Receive[[#This Row],[No用]],SetNo[[No.用]:[vlookup 用]],2,FALSE)</f>
        <v>117</v>
      </c>
      <c r="B663">
        <f>IF(A662&lt;&gt;Receive[[#This Row],[No]],1,B662+1)</f>
        <v>2</v>
      </c>
      <c r="C663" t="s">
        <v>108</v>
      </c>
      <c r="D663" t="s">
        <v>197</v>
      </c>
      <c r="E663" t="s">
        <v>90</v>
      </c>
      <c r="F663" t="s">
        <v>78</v>
      </c>
      <c r="G663" t="s">
        <v>195</v>
      </c>
      <c r="H663" t="s">
        <v>71</v>
      </c>
      <c r="I663">
        <v>1</v>
      </c>
      <c r="J663" t="s">
        <v>240</v>
      </c>
      <c r="K663" s="3" t="s">
        <v>173</v>
      </c>
      <c r="L663" s="3" t="s">
        <v>172</v>
      </c>
      <c r="M663">
        <v>28</v>
      </c>
      <c r="N663">
        <v>0</v>
      </c>
      <c r="O663">
        <v>0</v>
      </c>
      <c r="P663">
        <v>0</v>
      </c>
      <c r="U663" t="str">
        <f>Receive[[#This Row],[服装]]&amp;Receive[[#This Row],[名前]]&amp;Receive[[#This Row],[レアリティ]]</f>
        <v>ユニフォーム宮治ICONIC</v>
      </c>
    </row>
    <row r="664" spans="1:21" x14ac:dyDescent="0.3">
      <c r="A664">
        <f>VLOOKUP(Receive[[#This Row],[No用]],SetNo[[No.用]:[vlookup 用]],2,FALSE)</f>
        <v>117</v>
      </c>
      <c r="B664">
        <f>IF(A663&lt;&gt;Receive[[#This Row],[No]],1,B663+1)</f>
        <v>3</v>
      </c>
      <c r="C664" t="s">
        <v>108</v>
      </c>
      <c r="D664" t="s">
        <v>197</v>
      </c>
      <c r="E664" t="s">
        <v>90</v>
      </c>
      <c r="F664" t="s">
        <v>78</v>
      </c>
      <c r="G664" t="s">
        <v>195</v>
      </c>
      <c r="H664" t="s">
        <v>71</v>
      </c>
      <c r="I664">
        <v>1</v>
      </c>
      <c r="J664" t="s">
        <v>240</v>
      </c>
      <c r="K664" s="3" t="s">
        <v>120</v>
      </c>
      <c r="L664" s="3" t="s">
        <v>172</v>
      </c>
      <c r="M664">
        <v>28</v>
      </c>
      <c r="N664">
        <v>0</v>
      </c>
      <c r="O664">
        <v>0</v>
      </c>
      <c r="P664">
        <v>0</v>
      </c>
      <c r="U664" t="str">
        <f>Receive[[#This Row],[服装]]&amp;Receive[[#This Row],[名前]]&amp;Receive[[#This Row],[レアリティ]]</f>
        <v>ユニフォーム宮治ICONIC</v>
      </c>
    </row>
    <row r="665" spans="1:21" x14ac:dyDescent="0.3">
      <c r="A665">
        <f>VLOOKUP(Receive[[#This Row],[No用]],SetNo[[No.用]:[vlookup 用]],2,FALSE)</f>
        <v>117</v>
      </c>
      <c r="B665">
        <f>IF(A664&lt;&gt;Receive[[#This Row],[No]],1,B664+1)</f>
        <v>4</v>
      </c>
      <c r="C665" t="s">
        <v>108</v>
      </c>
      <c r="D665" t="s">
        <v>197</v>
      </c>
      <c r="E665" t="s">
        <v>90</v>
      </c>
      <c r="F665" t="s">
        <v>78</v>
      </c>
      <c r="G665" t="s">
        <v>195</v>
      </c>
      <c r="H665" t="s">
        <v>71</v>
      </c>
      <c r="I665">
        <v>1</v>
      </c>
      <c r="J665" t="s">
        <v>240</v>
      </c>
      <c r="K665" s="3" t="s">
        <v>174</v>
      </c>
      <c r="L665" s="3" t="s">
        <v>172</v>
      </c>
      <c r="M665">
        <v>28</v>
      </c>
      <c r="N665">
        <v>0</v>
      </c>
      <c r="O665">
        <v>0</v>
      </c>
      <c r="P665">
        <v>0</v>
      </c>
      <c r="U665" t="str">
        <f>Receive[[#This Row],[服装]]&amp;Receive[[#This Row],[名前]]&amp;Receive[[#This Row],[レアリティ]]</f>
        <v>ユニフォーム宮治ICONIC</v>
      </c>
    </row>
    <row r="666" spans="1:21" x14ac:dyDescent="0.3">
      <c r="A666">
        <f>VLOOKUP(Receive[[#This Row],[No用]],SetNo[[No.用]:[vlookup 用]],2,FALSE)</f>
        <v>117</v>
      </c>
      <c r="B666">
        <f>IF(A665&lt;&gt;Receive[[#This Row],[No]],1,B665+1)</f>
        <v>5</v>
      </c>
      <c r="C666" t="s">
        <v>108</v>
      </c>
      <c r="D666" t="s">
        <v>197</v>
      </c>
      <c r="E666" t="s">
        <v>90</v>
      </c>
      <c r="F666" t="s">
        <v>78</v>
      </c>
      <c r="G666" t="s">
        <v>195</v>
      </c>
      <c r="H666" t="s">
        <v>71</v>
      </c>
      <c r="I666">
        <v>1</v>
      </c>
      <c r="J666" t="s">
        <v>240</v>
      </c>
      <c r="K666" s="3" t="s">
        <v>175</v>
      </c>
      <c r="L666" s="3" t="s">
        <v>172</v>
      </c>
      <c r="M666">
        <v>13</v>
      </c>
      <c r="N666">
        <v>0</v>
      </c>
      <c r="O666">
        <v>0</v>
      </c>
      <c r="P666">
        <v>0</v>
      </c>
      <c r="U666" t="str">
        <f>Receive[[#This Row],[服装]]&amp;Receive[[#This Row],[名前]]&amp;Receive[[#This Row],[レアリティ]]</f>
        <v>ユニフォーム宮治ICONIC</v>
      </c>
    </row>
    <row r="667" spans="1:21" x14ac:dyDescent="0.3">
      <c r="A667">
        <f>VLOOKUP(Receive[[#This Row],[No用]],SetNo[[No.用]:[vlookup 用]],2,FALSE)</f>
        <v>118</v>
      </c>
      <c r="B667">
        <f>IF(A666&lt;&gt;Receive[[#This Row],[No]],1,B666+1)</f>
        <v>1</v>
      </c>
      <c r="C667" t="s">
        <v>108</v>
      </c>
      <c r="D667" t="s">
        <v>198</v>
      </c>
      <c r="E667" t="s">
        <v>77</v>
      </c>
      <c r="F667" t="s">
        <v>82</v>
      </c>
      <c r="G667" t="s">
        <v>195</v>
      </c>
      <c r="H667" t="s">
        <v>71</v>
      </c>
      <c r="I667">
        <v>1</v>
      </c>
      <c r="J667" t="s">
        <v>240</v>
      </c>
      <c r="K667" s="3" t="s">
        <v>119</v>
      </c>
      <c r="L667" s="3" t="s">
        <v>172</v>
      </c>
      <c r="M667">
        <v>27</v>
      </c>
      <c r="N667">
        <v>0</v>
      </c>
      <c r="O667">
        <v>0</v>
      </c>
      <c r="P667">
        <v>0</v>
      </c>
      <c r="U667" t="str">
        <f>Receive[[#This Row],[服装]]&amp;Receive[[#This Row],[名前]]&amp;Receive[[#This Row],[レアリティ]]</f>
        <v>ユニフォーム角名倫太郎ICONIC</v>
      </c>
    </row>
    <row r="668" spans="1:21" x14ac:dyDescent="0.3">
      <c r="A668">
        <f>VLOOKUP(Receive[[#This Row],[No用]],SetNo[[No.用]:[vlookup 用]],2,FALSE)</f>
        <v>118</v>
      </c>
      <c r="B668">
        <f>IF(A667&lt;&gt;Receive[[#This Row],[No]],1,B667+1)</f>
        <v>2</v>
      </c>
      <c r="C668" t="s">
        <v>108</v>
      </c>
      <c r="D668" t="s">
        <v>198</v>
      </c>
      <c r="E668" t="s">
        <v>77</v>
      </c>
      <c r="F668" t="s">
        <v>82</v>
      </c>
      <c r="G668" t="s">
        <v>195</v>
      </c>
      <c r="H668" t="s">
        <v>71</v>
      </c>
      <c r="I668">
        <v>1</v>
      </c>
      <c r="J668" t="s">
        <v>240</v>
      </c>
      <c r="K668" s="3" t="s">
        <v>173</v>
      </c>
      <c r="L668" s="3" t="s">
        <v>172</v>
      </c>
      <c r="M668">
        <v>27</v>
      </c>
      <c r="N668">
        <v>0</v>
      </c>
      <c r="O668">
        <v>0</v>
      </c>
      <c r="P668">
        <v>0</v>
      </c>
      <c r="U668" t="str">
        <f>Receive[[#This Row],[服装]]&amp;Receive[[#This Row],[名前]]&amp;Receive[[#This Row],[レアリティ]]</f>
        <v>ユニフォーム角名倫太郎ICONIC</v>
      </c>
    </row>
    <row r="669" spans="1:21" x14ac:dyDescent="0.3">
      <c r="A669">
        <f>VLOOKUP(Receive[[#This Row],[No用]],SetNo[[No.用]:[vlookup 用]],2,FALSE)</f>
        <v>118</v>
      </c>
      <c r="B669">
        <f>IF(A668&lt;&gt;Receive[[#This Row],[No]],1,B668+1)</f>
        <v>3</v>
      </c>
      <c r="C669" t="s">
        <v>108</v>
      </c>
      <c r="D669" t="s">
        <v>198</v>
      </c>
      <c r="E669" t="s">
        <v>77</v>
      </c>
      <c r="F669" t="s">
        <v>82</v>
      </c>
      <c r="G669" t="s">
        <v>195</v>
      </c>
      <c r="H669" t="s">
        <v>71</v>
      </c>
      <c r="I669">
        <v>1</v>
      </c>
      <c r="J669" t="s">
        <v>240</v>
      </c>
      <c r="K669" s="3" t="s">
        <v>120</v>
      </c>
      <c r="L669" s="3" t="s">
        <v>172</v>
      </c>
      <c r="M669">
        <v>27</v>
      </c>
      <c r="N669">
        <v>0</v>
      </c>
      <c r="O669">
        <v>0</v>
      </c>
      <c r="P669">
        <v>0</v>
      </c>
      <c r="U669" t="str">
        <f>Receive[[#This Row],[服装]]&amp;Receive[[#This Row],[名前]]&amp;Receive[[#This Row],[レアリティ]]</f>
        <v>ユニフォーム角名倫太郎ICONIC</v>
      </c>
    </row>
    <row r="670" spans="1:21" x14ac:dyDescent="0.3">
      <c r="A670">
        <f>VLOOKUP(Receive[[#This Row],[No用]],SetNo[[No.用]:[vlookup 用]],2,FALSE)</f>
        <v>118</v>
      </c>
      <c r="B670">
        <f>IF(A669&lt;&gt;Receive[[#This Row],[No]],1,B669+1)</f>
        <v>4</v>
      </c>
      <c r="C670" t="s">
        <v>108</v>
      </c>
      <c r="D670" t="s">
        <v>198</v>
      </c>
      <c r="E670" t="s">
        <v>77</v>
      </c>
      <c r="F670" t="s">
        <v>82</v>
      </c>
      <c r="G670" t="s">
        <v>195</v>
      </c>
      <c r="H670" t="s">
        <v>71</v>
      </c>
      <c r="I670">
        <v>1</v>
      </c>
      <c r="J670" t="s">
        <v>240</v>
      </c>
      <c r="K670" s="3" t="s">
        <v>174</v>
      </c>
      <c r="L670" s="3" t="s">
        <v>172</v>
      </c>
      <c r="M670">
        <v>27</v>
      </c>
      <c r="N670">
        <v>0</v>
      </c>
      <c r="O670">
        <v>0</v>
      </c>
      <c r="P670">
        <v>0</v>
      </c>
      <c r="U670" t="str">
        <f>Receive[[#This Row],[服装]]&amp;Receive[[#This Row],[名前]]&amp;Receive[[#This Row],[レアリティ]]</f>
        <v>ユニフォーム角名倫太郎ICONIC</v>
      </c>
    </row>
    <row r="671" spans="1:21" x14ac:dyDescent="0.3">
      <c r="A671">
        <f>VLOOKUP(Receive[[#This Row],[No用]],SetNo[[No.用]:[vlookup 用]],2,FALSE)</f>
        <v>118</v>
      </c>
      <c r="B671">
        <f>IF(A670&lt;&gt;Receive[[#This Row],[No]],1,B670+1)</f>
        <v>5</v>
      </c>
      <c r="C671" t="s">
        <v>108</v>
      </c>
      <c r="D671" t="s">
        <v>198</v>
      </c>
      <c r="E671" t="s">
        <v>77</v>
      </c>
      <c r="F671" t="s">
        <v>82</v>
      </c>
      <c r="G671" t="s">
        <v>195</v>
      </c>
      <c r="H671" t="s">
        <v>71</v>
      </c>
      <c r="I671">
        <v>1</v>
      </c>
      <c r="J671" t="s">
        <v>240</v>
      </c>
      <c r="K671" s="3" t="s">
        <v>175</v>
      </c>
      <c r="L671" s="3" t="s">
        <v>172</v>
      </c>
      <c r="M671">
        <v>13</v>
      </c>
      <c r="N671">
        <v>0</v>
      </c>
      <c r="O671">
        <v>0</v>
      </c>
      <c r="P671">
        <v>0</v>
      </c>
      <c r="U671" t="str">
        <f>Receive[[#This Row],[服装]]&amp;Receive[[#This Row],[名前]]&amp;Receive[[#This Row],[レアリティ]]</f>
        <v>ユニフォーム角名倫太郎ICONIC</v>
      </c>
    </row>
    <row r="672" spans="1:21" x14ac:dyDescent="0.3">
      <c r="A672">
        <f>VLOOKUP(Receive[[#This Row],[No用]],SetNo[[No.用]:[vlookup 用]],2,FALSE)</f>
        <v>119</v>
      </c>
      <c r="B672">
        <f>IF(A671&lt;&gt;Receive[[#This Row],[No]],1,B671+1)</f>
        <v>1</v>
      </c>
      <c r="C672" t="s">
        <v>108</v>
      </c>
      <c r="D672" t="s">
        <v>199</v>
      </c>
      <c r="E672" t="s">
        <v>77</v>
      </c>
      <c r="F672" t="s">
        <v>78</v>
      </c>
      <c r="G672" t="s">
        <v>195</v>
      </c>
      <c r="H672" t="s">
        <v>71</v>
      </c>
      <c r="I672">
        <v>1</v>
      </c>
      <c r="J672" t="s">
        <v>240</v>
      </c>
      <c r="K672" s="3" t="s">
        <v>119</v>
      </c>
      <c r="L672" s="3" t="s">
        <v>188</v>
      </c>
      <c r="M672">
        <v>35</v>
      </c>
      <c r="N672">
        <v>0</v>
      </c>
      <c r="O672">
        <v>0</v>
      </c>
      <c r="P672">
        <v>0</v>
      </c>
      <c r="U672" t="str">
        <f>Receive[[#This Row],[服装]]&amp;Receive[[#This Row],[名前]]&amp;Receive[[#This Row],[レアリティ]]</f>
        <v>ユニフォーム北信介ICONIC</v>
      </c>
    </row>
    <row r="673" spans="1:21" x14ac:dyDescent="0.3">
      <c r="A673">
        <f>VLOOKUP(Receive[[#This Row],[No用]],SetNo[[No.用]:[vlookup 用]],2,FALSE)</f>
        <v>119</v>
      </c>
      <c r="B673">
        <f>IF(A672&lt;&gt;Receive[[#This Row],[No]],1,B672+1)</f>
        <v>2</v>
      </c>
      <c r="C673" t="s">
        <v>108</v>
      </c>
      <c r="D673" t="s">
        <v>199</v>
      </c>
      <c r="E673" t="s">
        <v>77</v>
      </c>
      <c r="F673" t="s">
        <v>78</v>
      </c>
      <c r="G673" t="s">
        <v>195</v>
      </c>
      <c r="H673" t="s">
        <v>71</v>
      </c>
      <c r="I673">
        <v>1</v>
      </c>
      <c r="J673" t="s">
        <v>240</v>
      </c>
      <c r="K673" s="3" t="s">
        <v>173</v>
      </c>
      <c r="L673" s="3" t="s">
        <v>172</v>
      </c>
      <c r="M673">
        <v>32</v>
      </c>
      <c r="N673">
        <v>0</v>
      </c>
      <c r="O673">
        <v>0</v>
      </c>
      <c r="P673">
        <v>0</v>
      </c>
      <c r="U673" t="str">
        <f>Receive[[#This Row],[服装]]&amp;Receive[[#This Row],[名前]]&amp;Receive[[#This Row],[レアリティ]]</f>
        <v>ユニフォーム北信介ICONIC</v>
      </c>
    </row>
    <row r="674" spans="1:21" x14ac:dyDescent="0.3">
      <c r="A674">
        <f>VLOOKUP(Receive[[#This Row],[No用]],SetNo[[No.用]:[vlookup 用]],2,FALSE)</f>
        <v>119</v>
      </c>
      <c r="B674">
        <f>IF(A673&lt;&gt;Receive[[#This Row],[No]],1,B673+1)</f>
        <v>3</v>
      </c>
      <c r="C674" t="s">
        <v>108</v>
      </c>
      <c r="D674" t="s">
        <v>199</v>
      </c>
      <c r="E674" t="s">
        <v>77</v>
      </c>
      <c r="F674" t="s">
        <v>78</v>
      </c>
      <c r="G674" t="s">
        <v>195</v>
      </c>
      <c r="H674" t="s">
        <v>71</v>
      </c>
      <c r="I674">
        <v>1</v>
      </c>
      <c r="J674" t="s">
        <v>240</v>
      </c>
      <c r="K674" s="3" t="s">
        <v>242</v>
      </c>
      <c r="L674" s="3" t="s">
        <v>172</v>
      </c>
      <c r="M674">
        <v>32</v>
      </c>
      <c r="N674">
        <v>0</v>
      </c>
      <c r="O674">
        <v>0</v>
      </c>
      <c r="P674">
        <v>0</v>
      </c>
      <c r="U674" t="str">
        <f>Receive[[#This Row],[服装]]&amp;Receive[[#This Row],[名前]]&amp;Receive[[#This Row],[レアリティ]]</f>
        <v>ユニフォーム北信介ICONIC</v>
      </c>
    </row>
    <row r="675" spans="1:21" x14ac:dyDescent="0.3">
      <c r="A675">
        <f>VLOOKUP(Receive[[#This Row],[No用]],SetNo[[No.用]:[vlookup 用]],2,FALSE)</f>
        <v>119</v>
      </c>
      <c r="B675">
        <f>IF(A674&lt;&gt;Receive[[#This Row],[No]],1,B674+1)</f>
        <v>4</v>
      </c>
      <c r="C675" t="s">
        <v>108</v>
      </c>
      <c r="D675" t="s">
        <v>199</v>
      </c>
      <c r="E675" t="s">
        <v>77</v>
      </c>
      <c r="F675" t="s">
        <v>78</v>
      </c>
      <c r="G675" t="s">
        <v>195</v>
      </c>
      <c r="H675" t="s">
        <v>71</v>
      </c>
      <c r="I675">
        <v>1</v>
      </c>
      <c r="J675" t="s">
        <v>240</v>
      </c>
      <c r="K675" s="3" t="s">
        <v>120</v>
      </c>
      <c r="L675" s="3" t="s">
        <v>183</v>
      </c>
      <c r="M675">
        <v>36</v>
      </c>
      <c r="N675">
        <v>0</v>
      </c>
      <c r="O675">
        <v>0</v>
      </c>
      <c r="P675">
        <v>0</v>
      </c>
      <c r="U675" t="str">
        <f>Receive[[#This Row],[服装]]&amp;Receive[[#This Row],[名前]]&amp;Receive[[#This Row],[レアリティ]]</f>
        <v>ユニフォーム北信介ICONIC</v>
      </c>
    </row>
    <row r="676" spans="1:21" x14ac:dyDescent="0.3">
      <c r="A676">
        <f>VLOOKUP(Receive[[#This Row],[No用]],SetNo[[No.用]:[vlookup 用]],2,FALSE)</f>
        <v>119</v>
      </c>
      <c r="B676">
        <f>IF(A675&lt;&gt;Receive[[#This Row],[No]],1,B675+1)</f>
        <v>5</v>
      </c>
      <c r="C676" t="s">
        <v>108</v>
      </c>
      <c r="D676" t="s">
        <v>199</v>
      </c>
      <c r="E676" t="s">
        <v>77</v>
      </c>
      <c r="F676" t="s">
        <v>78</v>
      </c>
      <c r="G676" t="s">
        <v>195</v>
      </c>
      <c r="H676" t="s">
        <v>71</v>
      </c>
      <c r="I676">
        <v>1</v>
      </c>
      <c r="J676" t="s">
        <v>240</v>
      </c>
      <c r="K676" s="3" t="s">
        <v>174</v>
      </c>
      <c r="L676" s="3" t="s">
        <v>172</v>
      </c>
      <c r="M676">
        <v>32</v>
      </c>
      <c r="N676">
        <v>0</v>
      </c>
      <c r="O676">
        <v>0</v>
      </c>
      <c r="P676">
        <v>0</v>
      </c>
      <c r="U676" t="str">
        <f>Receive[[#This Row],[服装]]&amp;Receive[[#This Row],[名前]]&amp;Receive[[#This Row],[レアリティ]]</f>
        <v>ユニフォーム北信介ICONIC</v>
      </c>
    </row>
    <row r="677" spans="1:21" x14ac:dyDescent="0.3">
      <c r="A677">
        <f>VLOOKUP(Receive[[#This Row],[No用]],SetNo[[No.用]:[vlookup 用]],2,FALSE)</f>
        <v>119</v>
      </c>
      <c r="B677">
        <f>IF(A676&lt;&gt;Receive[[#This Row],[No]],1,B676+1)</f>
        <v>6</v>
      </c>
      <c r="C677" t="s">
        <v>108</v>
      </c>
      <c r="D677" t="s">
        <v>199</v>
      </c>
      <c r="E677" t="s">
        <v>77</v>
      </c>
      <c r="F677" t="s">
        <v>78</v>
      </c>
      <c r="G677" t="s">
        <v>195</v>
      </c>
      <c r="H677" t="s">
        <v>71</v>
      </c>
      <c r="I677">
        <v>1</v>
      </c>
      <c r="J677" t="s">
        <v>240</v>
      </c>
      <c r="K677" s="3" t="s">
        <v>175</v>
      </c>
      <c r="L677" s="3" t="s">
        <v>172</v>
      </c>
      <c r="M677">
        <v>13</v>
      </c>
      <c r="N677">
        <v>0</v>
      </c>
      <c r="O677">
        <v>0</v>
      </c>
      <c r="P677">
        <v>0</v>
      </c>
      <c r="U677" t="str">
        <f>Receive[[#This Row],[服装]]&amp;Receive[[#This Row],[名前]]&amp;Receive[[#This Row],[レアリティ]]</f>
        <v>ユニフォーム北信介ICONIC</v>
      </c>
    </row>
    <row r="678" spans="1:21" x14ac:dyDescent="0.3">
      <c r="A678">
        <f>VLOOKUP(Receive[[#This Row],[No用]],SetNo[[No.用]:[vlookup 用]],2,FALSE)</f>
        <v>120</v>
      </c>
      <c r="B678">
        <f>IF(A677&lt;&gt;Receive[[#This Row],[No]],1,B677+1)</f>
        <v>1</v>
      </c>
      <c r="C678" t="s">
        <v>108</v>
      </c>
      <c r="D678" s="3" t="s">
        <v>680</v>
      </c>
      <c r="E678" t="s">
        <v>77</v>
      </c>
      <c r="F678" s="3" t="s">
        <v>78</v>
      </c>
      <c r="G678" t="s">
        <v>195</v>
      </c>
      <c r="H678" t="s">
        <v>71</v>
      </c>
      <c r="I678">
        <v>1</v>
      </c>
      <c r="J678" t="s">
        <v>240</v>
      </c>
      <c r="K678" s="3" t="s">
        <v>119</v>
      </c>
      <c r="L678" s="3" t="s">
        <v>172</v>
      </c>
      <c r="M678">
        <v>25</v>
      </c>
      <c r="N678">
        <v>0</v>
      </c>
      <c r="O678">
        <v>0</v>
      </c>
      <c r="P678">
        <v>0</v>
      </c>
      <c r="U678" t="str">
        <f>Receive[[#This Row],[服装]]&amp;Receive[[#This Row],[名前]]&amp;Receive[[#This Row],[レアリティ]]</f>
        <v>ユニフォーム尾白アランICONIC</v>
      </c>
    </row>
    <row r="679" spans="1:21" x14ac:dyDescent="0.3">
      <c r="A679">
        <f>VLOOKUP(Receive[[#This Row],[No用]],SetNo[[No.用]:[vlookup 用]],2,FALSE)</f>
        <v>120</v>
      </c>
      <c r="B679">
        <f>IF(A678&lt;&gt;Receive[[#This Row],[No]],1,B678+1)</f>
        <v>2</v>
      </c>
      <c r="C679" t="s">
        <v>108</v>
      </c>
      <c r="D679" s="3" t="s">
        <v>680</v>
      </c>
      <c r="E679" t="s">
        <v>77</v>
      </c>
      <c r="F679" s="3" t="s">
        <v>78</v>
      </c>
      <c r="G679" t="s">
        <v>195</v>
      </c>
      <c r="H679" t="s">
        <v>71</v>
      </c>
      <c r="I679">
        <v>1</v>
      </c>
      <c r="J679" t="s">
        <v>240</v>
      </c>
      <c r="K679" s="3" t="s">
        <v>173</v>
      </c>
      <c r="L679" s="3" t="s">
        <v>172</v>
      </c>
      <c r="M679">
        <v>25</v>
      </c>
      <c r="N679">
        <v>0</v>
      </c>
      <c r="O679">
        <v>0</v>
      </c>
      <c r="P679">
        <v>0</v>
      </c>
      <c r="U679" t="str">
        <f>Receive[[#This Row],[服装]]&amp;Receive[[#This Row],[名前]]&amp;Receive[[#This Row],[レアリティ]]</f>
        <v>ユニフォーム尾白アランICONIC</v>
      </c>
    </row>
    <row r="680" spans="1:21" x14ac:dyDescent="0.3">
      <c r="A680">
        <f>VLOOKUP(Receive[[#This Row],[No用]],SetNo[[No.用]:[vlookup 用]],2,FALSE)</f>
        <v>120</v>
      </c>
      <c r="B680">
        <f>IF(A679&lt;&gt;Receive[[#This Row],[No]],1,B679+1)</f>
        <v>3</v>
      </c>
      <c r="C680" t="s">
        <v>108</v>
      </c>
      <c r="D680" s="3" t="s">
        <v>680</v>
      </c>
      <c r="E680" t="s">
        <v>77</v>
      </c>
      <c r="F680" s="3" t="s">
        <v>78</v>
      </c>
      <c r="G680" t="s">
        <v>195</v>
      </c>
      <c r="H680" t="s">
        <v>71</v>
      </c>
      <c r="I680">
        <v>1</v>
      </c>
      <c r="J680" t="s">
        <v>240</v>
      </c>
      <c r="K680" s="3" t="s">
        <v>120</v>
      </c>
      <c r="L680" s="3" t="s">
        <v>172</v>
      </c>
      <c r="M680">
        <v>25</v>
      </c>
      <c r="N680">
        <v>0</v>
      </c>
      <c r="O680">
        <v>0</v>
      </c>
      <c r="P680">
        <v>0</v>
      </c>
      <c r="U680" t="str">
        <f>Receive[[#This Row],[服装]]&amp;Receive[[#This Row],[名前]]&amp;Receive[[#This Row],[レアリティ]]</f>
        <v>ユニフォーム尾白アランICONIC</v>
      </c>
    </row>
    <row r="681" spans="1:21" x14ac:dyDescent="0.3">
      <c r="A681">
        <f>VLOOKUP(Receive[[#This Row],[No用]],SetNo[[No.用]:[vlookup 用]],2,FALSE)</f>
        <v>120</v>
      </c>
      <c r="B681">
        <f>IF(A680&lt;&gt;Receive[[#This Row],[No]],1,B680+1)</f>
        <v>4</v>
      </c>
      <c r="C681" t="s">
        <v>108</v>
      </c>
      <c r="D681" s="3" t="s">
        <v>680</v>
      </c>
      <c r="E681" t="s">
        <v>77</v>
      </c>
      <c r="F681" s="3" t="s">
        <v>78</v>
      </c>
      <c r="G681" t="s">
        <v>195</v>
      </c>
      <c r="H681" t="s">
        <v>71</v>
      </c>
      <c r="I681">
        <v>1</v>
      </c>
      <c r="J681" t="s">
        <v>240</v>
      </c>
      <c r="K681" s="3" t="s">
        <v>174</v>
      </c>
      <c r="L681" s="3" t="s">
        <v>172</v>
      </c>
      <c r="M681">
        <v>25</v>
      </c>
      <c r="N681">
        <v>0</v>
      </c>
      <c r="O681">
        <v>0</v>
      </c>
      <c r="P681">
        <v>0</v>
      </c>
      <c r="U681" t="str">
        <f>Receive[[#This Row],[服装]]&amp;Receive[[#This Row],[名前]]&amp;Receive[[#This Row],[レアリティ]]</f>
        <v>ユニフォーム尾白アランICONIC</v>
      </c>
    </row>
    <row r="682" spans="1:21" x14ac:dyDescent="0.3">
      <c r="A682">
        <f>VLOOKUP(Receive[[#This Row],[No用]],SetNo[[No.用]:[vlookup 用]],2,FALSE)</f>
        <v>120</v>
      </c>
      <c r="B682">
        <f>IF(A681&lt;&gt;Receive[[#This Row],[No]],1,B681+1)</f>
        <v>5</v>
      </c>
      <c r="C682" t="s">
        <v>108</v>
      </c>
      <c r="D682" s="3" t="s">
        <v>680</v>
      </c>
      <c r="E682" t="s">
        <v>77</v>
      </c>
      <c r="F682" s="3" t="s">
        <v>78</v>
      </c>
      <c r="G682" t="s">
        <v>195</v>
      </c>
      <c r="H682" t="s">
        <v>71</v>
      </c>
      <c r="I682">
        <v>1</v>
      </c>
      <c r="J682" t="s">
        <v>240</v>
      </c>
      <c r="K682" s="3" t="s">
        <v>175</v>
      </c>
      <c r="L682" s="3" t="s">
        <v>172</v>
      </c>
      <c r="M682">
        <v>13</v>
      </c>
      <c r="N682">
        <v>0</v>
      </c>
      <c r="O682">
        <v>0</v>
      </c>
      <c r="P682">
        <v>0</v>
      </c>
      <c r="U682" t="str">
        <f>Receive[[#This Row],[服装]]&amp;Receive[[#This Row],[名前]]&amp;Receive[[#This Row],[レアリティ]]</f>
        <v>ユニフォーム尾白アランICONIC</v>
      </c>
    </row>
    <row r="683" spans="1:21" x14ac:dyDescent="0.3">
      <c r="A683">
        <f>VLOOKUP(Receive[[#This Row],[No用]],SetNo[[No.用]:[vlookup 用]],2,FALSE)</f>
        <v>121</v>
      </c>
      <c r="B683">
        <f>IF(A682&lt;&gt;Receive[[#This Row],[No]],1,B682+1)</f>
        <v>1</v>
      </c>
      <c r="C683" t="s">
        <v>108</v>
      </c>
      <c r="D683" s="3" t="s">
        <v>682</v>
      </c>
      <c r="E683" t="s">
        <v>77</v>
      </c>
      <c r="F683" s="3" t="s">
        <v>80</v>
      </c>
      <c r="G683" t="s">
        <v>195</v>
      </c>
      <c r="H683" t="s">
        <v>71</v>
      </c>
      <c r="I683">
        <v>1</v>
      </c>
      <c r="J683" t="s">
        <v>240</v>
      </c>
      <c r="K683" s="3" t="s">
        <v>119</v>
      </c>
      <c r="L683" s="3" t="s">
        <v>188</v>
      </c>
      <c r="M683">
        <v>36</v>
      </c>
      <c r="N683">
        <v>0</v>
      </c>
      <c r="O683">
        <v>0</v>
      </c>
      <c r="P683">
        <v>0</v>
      </c>
      <c r="U683" t="str">
        <f>Receive[[#This Row],[服装]]&amp;Receive[[#This Row],[名前]]&amp;Receive[[#This Row],[レアリティ]]</f>
        <v>ユニフォーム赤木路成ICONIC</v>
      </c>
    </row>
    <row r="684" spans="1:21" x14ac:dyDescent="0.3">
      <c r="A684">
        <f>VLOOKUP(Receive[[#This Row],[No用]],SetNo[[No.用]:[vlookup 用]],2,FALSE)</f>
        <v>121</v>
      </c>
      <c r="B684">
        <f>IF(A683&lt;&gt;Receive[[#This Row],[No]],1,B683+1)</f>
        <v>2</v>
      </c>
      <c r="C684" t="s">
        <v>108</v>
      </c>
      <c r="D684" s="3" t="s">
        <v>682</v>
      </c>
      <c r="E684" t="s">
        <v>77</v>
      </c>
      <c r="F684" s="3" t="s">
        <v>80</v>
      </c>
      <c r="G684" t="s">
        <v>195</v>
      </c>
      <c r="H684" t="s">
        <v>71</v>
      </c>
      <c r="I684">
        <v>1</v>
      </c>
      <c r="J684" t="s">
        <v>240</v>
      </c>
      <c r="K684" s="3" t="s">
        <v>205</v>
      </c>
      <c r="L684" s="3" t="s">
        <v>183</v>
      </c>
      <c r="M684">
        <v>41</v>
      </c>
      <c r="N684">
        <v>0</v>
      </c>
      <c r="O684">
        <v>0</v>
      </c>
      <c r="P684">
        <v>0</v>
      </c>
      <c r="U684" t="str">
        <f>Receive[[#This Row],[服装]]&amp;Receive[[#This Row],[名前]]&amp;Receive[[#This Row],[レアリティ]]</f>
        <v>ユニフォーム赤木路成ICONIC</v>
      </c>
    </row>
    <row r="685" spans="1:21" x14ac:dyDescent="0.3">
      <c r="A685">
        <f>VLOOKUP(Receive[[#This Row],[No用]],SetNo[[No.用]:[vlookup 用]],2,FALSE)</f>
        <v>121</v>
      </c>
      <c r="B685">
        <f>IF(A684&lt;&gt;Receive[[#This Row],[No]],1,B684+1)</f>
        <v>3</v>
      </c>
      <c r="C685" t="s">
        <v>108</v>
      </c>
      <c r="D685" s="3" t="s">
        <v>682</v>
      </c>
      <c r="E685" t="s">
        <v>77</v>
      </c>
      <c r="F685" s="3" t="s">
        <v>80</v>
      </c>
      <c r="G685" t="s">
        <v>195</v>
      </c>
      <c r="H685" t="s">
        <v>71</v>
      </c>
      <c r="I685">
        <v>1</v>
      </c>
      <c r="J685" t="s">
        <v>240</v>
      </c>
      <c r="K685" s="3" t="s">
        <v>173</v>
      </c>
      <c r="L685" s="3" t="s">
        <v>172</v>
      </c>
      <c r="M685">
        <v>33</v>
      </c>
      <c r="N685">
        <v>0</v>
      </c>
      <c r="O685">
        <v>0</v>
      </c>
      <c r="P685">
        <v>0</v>
      </c>
      <c r="U685" t="str">
        <f>Receive[[#This Row],[服装]]&amp;Receive[[#This Row],[名前]]&amp;Receive[[#This Row],[レアリティ]]</f>
        <v>ユニフォーム赤木路成ICONIC</v>
      </c>
    </row>
    <row r="686" spans="1:21" x14ac:dyDescent="0.3">
      <c r="A686">
        <f>VLOOKUP(Receive[[#This Row],[No用]],SetNo[[No.用]:[vlookup 用]],2,FALSE)</f>
        <v>121</v>
      </c>
      <c r="B686">
        <f>IF(A685&lt;&gt;Receive[[#This Row],[No]],1,B685+1)</f>
        <v>4</v>
      </c>
      <c r="C686" t="s">
        <v>108</v>
      </c>
      <c r="D686" s="3" t="s">
        <v>682</v>
      </c>
      <c r="E686" t="s">
        <v>77</v>
      </c>
      <c r="F686" s="3" t="s">
        <v>80</v>
      </c>
      <c r="G686" t="s">
        <v>195</v>
      </c>
      <c r="H686" t="s">
        <v>71</v>
      </c>
      <c r="I686">
        <v>1</v>
      </c>
      <c r="J686" t="s">
        <v>240</v>
      </c>
      <c r="K686" s="3" t="s">
        <v>242</v>
      </c>
      <c r="L686" s="3" t="s">
        <v>236</v>
      </c>
      <c r="M686">
        <v>57</v>
      </c>
      <c r="N686">
        <v>0</v>
      </c>
      <c r="O686">
        <v>0</v>
      </c>
      <c r="P686">
        <v>0</v>
      </c>
      <c r="U686" t="str">
        <f>Receive[[#This Row],[服装]]&amp;Receive[[#This Row],[名前]]&amp;Receive[[#This Row],[レアリティ]]</f>
        <v>ユニフォーム赤木路成ICONIC</v>
      </c>
    </row>
    <row r="687" spans="1:21" x14ac:dyDescent="0.3">
      <c r="A687">
        <f>VLOOKUP(Receive[[#This Row],[No用]],SetNo[[No.用]:[vlookup 用]],2,FALSE)</f>
        <v>121</v>
      </c>
      <c r="B687">
        <f>IF(A686&lt;&gt;Receive[[#This Row],[No]],1,B686+1)</f>
        <v>5</v>
      </c>
      <c r="C687" t="s">
        <v>108</v>
      </c>
      <c r="D687" s="3" t="s">
        <v>682</v>
      </c>
      <c r="E687" t="s">
        <v>77</v>
      </c>
      <c r="F687" s="3" t="s">
        <v>80</v>
      </c>
      <c r="G687" t="s">
        <v>195</v>
      </c>
      <c r="H687" t="s">
        <v>71</v>
      </c>
      <c r="I687">
        <v>1</v>
      </c>
      <c r="J687" t="s">
        <v>240</v>
      </c>
      <c r="K687" s="3" t="s">
        <v>120</v>
      </c>
      <c r="L687" s="3" t="s">
        <v>183</v>
      </c>
      <c r="M687">
        <v>36</v>
      </c>
      <c r="N687">
        <v>0</v>
      </c>
      <c r="O687">
        <v>0</v>
      </c>
      <c r="P687">
        <v>0</v>
      </c>
      <c r="U687" t="str">
        <f>Receive[[#This Row],[服装]]&amp;Receive[[#This Row],[名前]]&amp;Receive[[#This Row],[レアリティ]]</f>
        <v>ユニフォーム赤木路成ICONIC</v>
      </c>
    </row>
    <row r="688" spans="1:21" x14ac:dyDescent="0.3">
      <c r="A688">
        <f>VLOOKUP(Receive[[#This Row],[No用]],SetNo[[No.用]:[vlookup 用]],2,FALSE)</f>
        <v>121</v>
      </c>
      <c r="B688">
        <f>IF(A687&lt;&gt;Receive[[#This Row],[No]],1,B687+1)</f>
        <v>6</v>
      </c>
      <c r="C688" t="s">
        <v>108</v>
      </c>
      <c r="D688" s="3" t="s">
        <v>682</v>
      </c>
      <c r="E688" t="s">
        <v>77</v>
      </c>
      <c r="F688" s="3" t="s">
        <v>80</v>
      </c>
      <c r="G688" t="s">
        <v>195</v>
      </c>
      <c r="H688" t="s">
        <v>71</v>
      </c>
      <c r="I688">
        <v>1</v>
      </c>
      <c r="J688" t="s">
        <v>240</v>
      </c>
      <c r="K688" s="3" t="s">
        <v>174</v>
      </c>
      <c r="L688" s="3" t="s">
        <v>172</v>
      </c>
      <c r="M688">
        <v>33</v>
      </c>
      <c r="N688">
        <v>0</v>
      </c>
      <c r="O688">
        <v>0</v>
      </c>
      <c r="P688">
        <v>0</v>
      </c>
      <c r="U688" t="str">
        <f>Receive[[#This Row],[服装]]&amp;Receive[[#This Row],[名前]]&amp;Receive[[#This Row],[レアリティ]]</f>
        <v>ユニフォーム赤木路成ICONIC</v>
      </c>
    </row>
    <row r="689" spans="1:21" x14ac:dyDescent="0.3">
      <c r="A689">
        <f>VLOOKUP(Receive[[#This Row],[No用]],SetNo[[No.用]:[vlookup 用]],2,FALSE)</f>
        <v>121</v>
      </c>
      <c r="B689">
        <f>IF(A688&lt;&gt;Receive[[#This Row],[No]],1,B688+1)</f>
        <v>7</v>
      </c>
      <c r="C689" t="s">
        <v>108</v>
      </c>
      <c r="D689" s="3" t="s">
        <v>682</v>
      </c>
      <c r="E689" t="s">
        <v>77</v>
      </c>
      <c r="F689" s="3" t="s">
        <v>80</v>
      </c>
      <c r="G689" t="s">
        <v>195</v>
      </c>
      <c r="H689" t="s">
        <v>71</v>
      </c>
      <c r="I689">
        <v>1</v>
      </c>
      <c r="J689" t="s">
        <v>240</v>
      </c>
      <c r="K689" s="3" t="s">
        <v>175</v>
      </c>
      <c r="L689" s="3" t="s">
        <v>172</v>
      </c>
      <c r="M689">
        <v>33</v>
      </c>
      <c r="N689">
        <v>0</v>
      </c>
      <c r="O689">
        <v>0</v>
      </c>
      <c r="P689">
        <v>0</v>
      </c>
      <c r="U689" t="str">
        <f>Receive[[#This Row],[服装]]&amp;Receive[[#This Row],[名前]]&amp;Receive[[#This Row],[レアリティ]]</f>
        <v>ユニフォーム赤木路成ICONIC</v>
      </c>
    </row>
    <row r="690" spans="1:21" x14ac:dyDescent="0.3">
      <c r="A690">
        <f>VLOOKUP(Receive[[#This Row],[No用]],SetNo[[No.用]:[vlookup 用]],2,FALSE)</f>
        <v>121</v>
      </c>
      <c r="B690">
        <f>IF(A689&lt;&gt;Receive[[#This Row],[No]],1,B689+1)</f>
        <v>8</v>
      </c>
      <c r="C690" t="s">
        <v>108</v>
      </c>
      <c r="D690" s="3" t="s">
        <v>682</v>
      </c>
      <c r="E690" t="s">
        <v>77</v>
      </c>
      <c r="F690" s="3" t="s">
        <v>80</v>
      </c>
      <c r="G690" t="s">
        <v>195</v>
      </c>
      <c r="H690" t="s">
        <v>71</v>
      </c>
      <c r="I690">
        <v>1</v>
      </c>
      <c r="J690" t="s">
        <v>240</v>
      </c>
      <c r="K690" s="3" t="s">
        <v>193</v>
      </c>
      <c r="L690" s="3" t="s">
        <v>236</v>
      </c>
      <c r="M690">
        <v>47</v>
      </c>
      <c r="N690">
        <v>0</v>
      </c>
      <c r="O690">
        <v>0</v>
      </c>
      <c r="P690">
        <v>0</v>
      </c>
      <c r="U690" t="str">
        <f>Receive[[#This Row],[服装]]&amp;Receive[[#This Row],[名前]]&amp;Receive[[#This Row],[レアリティ]]</f>
        <v>ユニフォーム赤木路成ICONIC</v>
      </c>
    </row>
    <row r="691" spans="1:21" x14ac:dyDescent="0.3">
      <c r="A691">
        <f>VLOOKUP(Receive[[#This Row],[No用]],SetNo[[No.用]:[vlookup 用]],2,FALSE)</f>
        <v>122</v>
      </c>
      <c r="B691">
        <f>IF(A690&lt;&gt;Receive[[#This Row],[No]],1,B690+1)</f>
        <v>1</v>
      </c>
      <c r="C691" t="s">
        <v>108</v>
      </c>
      <c r="D691" s="3" t="s">
        <v>684</v>
      </c>
      <c r="E691" t="s">
        <v>77</v>
      </c>
      <c r="F691" s="3" t="s">
        <v>82</v>
      </c>
      <c r="G691" t="s">
        <v>195</v>
      </c>
      <c r="H691" t="s">
        <v>71</v>
      </c>
      <c r="I691">
        <v>1</v>
      </c>
      <c r="J691" t="s">
        <v>240</v>
      </c>
      <c r="K691" s="3" t="s">
        <v>119</v>
      </c>
      <c r="L691" s="3" t="s">
        <v>172</v>
      </c>
      <c r="M691">
        <v>28</v>
      </c>
      <c r="N691">
        <v>0</v>
      </c>
      <c r="O691">
        <v>0</v>
      </c>
      <c r="P691">
        <v>0</v>
      </c>
      <c r="U691" t="str">
        <f>Receive[[#This Row],[服装]]&amp;Receive[[#This Row],[名前]]&amp;Receive[[#This Row],[レアリティ]]</f>
        <v>ユニフォーム大耳練ICONIC</v>
      </c>
    </row>
    <row r="692" spans="1:21" x14ac:dyDescent="0.3">
      <c r="A692">
        <f>VLOOKUP(Receive[[#This Row],[No用]],SetNo[[No.用]:[vlookup 用]],2,FALSE)</f>
        <v>122</v>
      </c>
      <c r="B692">
        <f>IF(A691&lt;&gt;Receive[[#This Row],[No]],1,B691+1)</f>
        <v>2</v>
      </c>
      <c r="C692" t="s">
        <v>108</v>
      </c>
      <c r="D692" s="3" t="s">
        <v>684</v>
      </c>
      <c r="E692" t="s">
        <v>77</v>
      </c>
      <c r="F692" s="3" t="s">
        <v>82</v>
      </c>
      <c r="G692" t="s">
        <v>195</v>
      </c>
      <c r="H692" t="s">
        <v>71</v>
      </c>
      <c r="I692">
        <v>1</v>
      </c>
      <c r="J692" t="s">
        <v>240</v>
      </c>
      <c r="K692" s="3" t="s">
        <v>173</v>
      </c>
      <c r="L692" s="3" t="s">
        <v>172</v>
      </c>
      <c r="M692">
        <v>28</v>
      </c>
      <c r="N692">
        <v>0</v>
      </c>
      <c r="O692">
        <v>0</v>
      </c>
      <c r="P692">
        <v>0</v>
      </c>
      <c r="U692" t="str">
        <f>Receive[[#This Row],[服装]]&amp;Receive[[#This Row],[名前]]&amp;Receive[[#This Row],[レアリティ]]</f>
        <v>ユニフォーム大耳練ICONIC</v>
      </c>
    </row>
    <row r="693" spans="1:21" x14ac:dyDescent="0.3">
      <c r="A693">
        <f>VLOOKUP(Receive[[#This Row],[No用]],SetNo[[No.用]:[vlookup 用]],2,FALSE)</f>
        <v>122</v>
      </c>
      <c r="B693">
        <f>IF(A692&lt;&gt;Receive[[#This Row],[No]],1,B692+1)</f>
        <v>3</v>
      </c>
      <c r="C693" t="s">
        <v>108</v>
      </c>
      <c r="D693" s="3" t="s">
        <v>684</v>
      </c>
      <c r="E693" t="s">
        <v>77</v>
      </c>
      <c r="F693" s="3" t="s">
        <v>82</v>
      </c>
      <c r="G693" t="s">
        <v>195</v>
      </c>
      <c r="H693" t="s">
        <v>71</v>
      </c>
      <c r="I693">
        <v>1</v>
      </c>
      <c r="J693" t="s">
        <v>240</v>
      </c>
      <c r="K693" s="3" t="s">
        <v>120</v>
      </c>
      <c r="L693" s="3" t="s">
        <v>172</v>
      </c>
      <c r="M693">
        <v>28</v>
      </c>
      <c r="N693">
        <v>0</v>
      </c>
      <c r="O693">
        <v>0</v>
      </c>
      <c r="P693">
        <v>0</v>
      </c>
      <c r="U693" t="str">
        <f>Receive[[#This Row],[服装]]&amp;Receive[[#This Row],[名前]]&amp;Receive[[#This Row],[レアリティ]]</f>
        <v>ユニフォーム大耳練ICONIC</v>
      </c>
    </row>
    <row r="694" spans="1:21" x14ac:dyDescent="0.3">
      <c r="A694">
        <f>VLOOKUP(Receive[[#This Row],[No用]],SetNo[[No.用]:[vlookup 用]],2,FALSE)</f>
        <v>122</v>
      </c>
      <c r="B694">
        <f>IF(A693&lt;&gt;Receive[[#This Row],[No]],1,B693+1)</f>
        <v>4</v>
      </c>
      <c r="C694" t="s">
        <v>108</v>
      </c>
      <c r="D694" s="3" t="s">
        <v>684</v>
      </c>
      <c r="E694" t="s">
        <v>77</v>
      </c>
      <c r="F694" s="3" t="s">
        <v>82</v>
      </c>
      <c r="G694" t="s">
        <v>195</v>
      </c>
      <c r="H694" t="s">
        <v>71</v>
      </c>
      <c r="I694">
        <v>1</v>
      </c>
      <c r="J694" t="s">
        <v>240</v>
      </c>
      <c r="K694" s="3" t="s">
        <v>174</v>
      </c>
      <c r="L694" s="3" t="s">
        <v>172</v>
      </c>
      <c r="M694">
        <v>28</v>
      </c>
      <c r="N694">
        <v>0</v>
      </c>
      <c r="O694">
        <v>0</v>
      </c>
      <c r="P694">
        <v>0</v>
      </c>
      <c r="U694" t="str">
        <f>Receive[[#This Row],[服装]]&amp;Receive[[#This Row],[名前]]&amp;Receive[[#This Row],[レアリティ]]</f>
        <v>ユニフォーム大耳練ICONIC</v>
      </c>
    </row>
    <row r="695" spans="1:21" x14ac:dyDescent="0.3">
      <c r="A695">
        <f>VLOOKUP(Receive[[#This Row],[No用]],SetNo[[No.用]:[vlookup 用]],2,FALSE)</f>
        <v>122</v>
      </c>
      <c r="B695">
        <f>IF(A694&lt;&gt;Receive[[#This Row],[No]],1,B694+1)</f>
        <v>5</v>
      </c>
      <c r="C695" t="s">
        <v>108</v>
      </c>
      <c r="D695" s="3" t="s">
        <v>684</v>
      </c>
      <c r="E695" t="s">
        <v>77</v>
      </c>
      <c r="F695" s="3" t="s">
        <v>82</v>
      </c>
      <c r="G695" t="s">
        <v>195</v>
      </c>
      <c r="H695" t="s">
        <v>71</v>
      </c>
      <c r="I695">
        <v>1</v>
      </c>
      <c r="J695" t="s">
        <v>240</v>
      </c>
      <c r="K695" s="3" t="s">
        <v>175</v>
      </c>
      <c r="L695" s="3" t="s">
        <v>172</v>
      </c>
      <c r="M695">
        <v>13</v>
      </c>
      <c r="N695">
        <v>0</v>
      </c>
      <c r="O695">
        <v>0</v>
      </c>
      <c r="P695">
        <v>0</v>
      </c>
      <c r="U695" t="str">
        <f>Receive[[#This Row],[服装]]&amp;Receive[[#This Row],[名前]]&amp;Receive[[#This Row],[レアリティ]]</f>
        <v>ユニフォーム大耳練ICONIC</v>
      </c>
    </row>
    <row r="696" spans="1:21" x14ac:dyDescent="0.3">
      <c r="A696">
        <f>VLOOKUP(Receive[[#This Row],[No用]],SetNo[[No.用]:[vlookup 用]],2,FALSE)</f>
        <v>123</v>
      </c>
      <c r="B696">
        <f>IF(A695&lt;&gt;Receive[[#This Row],[No]],1,B695+1)</f>
        <v>1</v>
      </c>
      <c r="C696" t="s">
        <v>108</v>
      </c>
      <c r="D696" s="3" t="s">
        <v>686</v>
      </c>
      <c r="E696" t="s">
        <v>77</v>
      </c>
      <c r="F696" s="3" t="s">
        <v>78</v>
      </c>
      <c r="G696" t="s">
        <v>195</v>
      </c>
      <c r="H696" t="s">
        <v>71</v>
      </c>
      <c r="I696">
        <v>1</v>
      </c>
      <c r="J696" t="s">
        <v>240</v>
      </c>
      <c r="K696" s="3" t="s">
        <v>119</v>
      </c>
      <c r="L696" s="3" t="s">
        <v>188</v>
      </c>
      <c r="M696">
        <v>28</v>
      </c>
      <c r="N696">
        <v>0</v>
      </c>
      <c r="O696">
        <v>0</v>
      </c>
      <c r="P696">
        <v>0</v>
      </c>
      <c r="U696" t="str">
        <f>Receive[[#This Row],[服装]]&amp;Receive[[#This Row],[名前]]&amp;Receive[[#This Row],[レアリティ]]</f>
        <v>ユニフォーム理石平介ICONIC</v>
      </c>
    </row>
    <row r="697" spans="1:21" x14ac:dyDescent="0.3">
      <c r="A697">
        <f>VLOOKUP(Receive[[#This Row],[No用]],SetNo[[No.用]:[vlookup 用]],2,FALSE)</f>
        <v>123</v>
      </c>
      <c r="B697">
        <f>IF(A696&lt;&gt;Receive[[#This Row],[No]],1,B696+1)</f>
        <v>2</v>
      </c>
      <c r="C697" t="s">
        <v>108</v>
      </c>
      <c r="D697" s="3" t="s">
        <v>686</v>
      </c>
      <c r="E697" t="s">
        <v>77</v>
      </c>
      <c r="F697" s="3" t="s">
        <v>78</v>
      </c>
      <c r="G697" t="s">
        <v>195</v>
      </c>
      <c r="H697" t="s">
        <v>71</v>
      </c>
      <c r="I697">
        <v>1</v>
      </c>
      <c r="J697" t="s">
        <v>240</v>
      </c>
      <c r="K697" s="3" t="s">
        <v>205</v>
      </c>
      <c r="L697" s="3" t="s">
        <v>183</v>
      </c>
      <c r="M697">
        <v>31</v>
      </c>
      <c r="N697">
        <v>0</v>
      </c>
      <c r="O697">
        <v>0</v>
      </c>
      <c r="P697">
        <v>0</v>
      </c>
      <c r="U697" t="str">
        <f>Receive[[#This Row],[服装]]&amp;Receive[[#This Row],[名前]]&amp;Receive[[#This Row],[レアリティ]]</f>
        <v>ユニフォーム理石平介ICONIC</v>
      </c>
    </row>
    <row r="698" spans="1:21" x14ac:dyDescent="0.3">
      <c r="A698">
        <f>VLOOKUP(Receive[[#This Row],[No用]],SetNo[[No.用]:[vlookup 用]],2,FALSE)</f>
        <v>123</v>
      </c>
      <c r="B698">
        <f>IF(A697&lt;&gt;Receive[[#This Row],[No]],1,B697+1)</f>
        <v>3</v>
      </c>
      <c r="C698" t="s">
        <v>108</v>
      </c>
      <c r="D698" s="3" t="s">
        <v>686</v>
      </c>
      <c r="E698" t="s">
        <v>77</v>
      </c>
      <c r="F698" s="3" t="s">
        <v>78</v>
      </c>
      <c r="G698" t="s">
        <v>195</v>
      </c>
      <c r="H698" t="s">
        <v>71</v>
      </c>
      <c r="I698">
        <v>1</v>
      </c>
      <c r="J698" t="s">
        <v>240</v>
      </c>
      <c r="K698" s="3" t="s">
        <v>173</v>
      </c>
      <c r="L698" s="3" t="s">
        <v>172</v>
      </c>
      <c r="M698">
        <v>25</v>
      </c>
      <c r="N698">
        <v>0</v>
      </c>
      <c r="O698">
        <v>0</v>
      </c>
      <c r="P698">
        <v>0</v>
      </c>
      <c r="U698" t="str">
        <f>Receive[[#This Row],[服装]]&amp;Receive[[#This Row],[名前]]&amp;Receive[[#This Row],[レアリティ]]</f>
        <v>ユニフォーム理石平介ICONIC</v>
      </c>
    </row>
    <row r="699" spans="1:21" x14ac:dyDescent="0.3">
      <c r="A699">
        <f>VLOOKUP(Receive[[#This Row],[No用]],SetNo[[No.用]:[vlookup 用]],2,FALSE)</f>
        <v>123</v>
      </c>
      <c r="B699">
        <f>IF(A698&lt;&gt;Receive[[#This Row],[No]],1,B698+1)</f>
        <v>4</v>
      </c>
      <c r="C699" t="s">
        <v>108</v>
      </c>
      <c r="D699" s="3" t="s">
        <v>686</v>
      </c>
      <c r="E699" t="s">
        <v>77</v>
      </c>
      <c r="F699" s="3" t="s">
        <v>78</v>
      </c>
      <c r="G699" t="s">
        <v>195</v>
      </c>
      <c r="H699" t="s">
        <v>71</v>
      </c>
      <c r="I699">
        <v>1</v>
      </c>
      <c r="J699" t="s">
        <v>240</v>
      </c>
      <c r="K699" s="3" t="s">
        <v>120</v>
      </c>
      <c r="L699" s="3" t="s">
        <v>188</v>
      </c>
      <c r="M699">
        <v>28</v>
      </c>
      <c r="N699">
        <v>0</v>
      </c>
      <c r="O699">
        <v>0</v>
      </c>
      <c r="P699">
        <v>0</v>
      </c>
      <c r="U699" t="str">
        <f>Receive[[#This Row],[服装]]&amp;Receive[[#This Row],[名前]]&amp;Receive[[#This Row],[レアリティ]]</f>
        <v>ユニフォーム理石平介ICONIC</v>
      </c>
    </row>
    <row r="700" spans="1:21" x14ac:dyDescent="0.3">
      <c r="A700">
        <f>VLOOKUP(Receive[[#This Row],[No用]],SetNo[[No.用]:[vlookup 用]],2,FALSE)</f>
        <v>123</v>
      </c>
      <c r="B700">
        <f>IF(A699&lt;&gt;Receive[[#This Row],[No]],1,B699+1)</f>
        <v>5</v>
      </c>
      <c r="C700" t="s">
        <v>108</v>
      </c>
      <c r="D700" s="3" t="s">
        <v>686</v>
      </c>
      <c r="E700" t="s">
        <v>77</v>
      </c>
      <c r="F700" s="3" t="s">
        <v>78</v>
      </c>
      <c r="G700" t="s">
        <v>195</v>
      </c>
      <c r="H700" t="s">
        <v>71</v>
      </c>
      <c r="I700">
        <v>1</v>
      </c>
      <c r="J700" t="s">
        <v>240</v>
      </c>
      <c r="K700" s="3" t="s">
        <v>174</v>
      </c>
      <c r="L700" s="3" t="s">
        <v>172</v>
      </c>
      <c r="M700">
        <v>25</v>
      </c>
      <c r="N700">
        <v>0</v>
      </c>
      <c r="O700">
        <v>0</v>
      </c>
      <c r="P700">
        <v>0</v>
      </c>
      <c r="U700" t="str">
        <f>Receive[[#This Row],[服装]]&amp;Receive[[#This Row],[名前]]&amp;Receive[[#This Row],[レアリティ]]</f>
        <v>ユニフォーム理石平介ICONIC</v>
      </c>
    </row>
    <row r="701" spans="1:21" x14ac:dyDescent="0.3">
      <c r="A701">
        <f>VLOOKUP(Receive[[#This Row],[No用]],SetNo[[No.用]:[vlookup 用]],2,FALSE)</f>
        <v>123</v>
      </c>
      <c r="B701">
        <f>IF(A700&lt;&gt;Receive[[#This Row],[No]],1,B700+1)</f>
        <v>6</v>
      </c>
      <c r="C701" t="s">
        <v>108</v>
      </c>
      <c r="D701" s="3" t="s">
        <v>686</v>
      </c>
      <c r="E701" t="s">
        <v>77</v>
      </c>
      <c r="F701" s="3" t="s">
        <v>78</v>
      </c>
      <c r="G701" t="s">
        <v>195</v>
      </c>
      <c r="H701" t="s">
        <v>71</v>
      </c>
      <c r="I701">
        <v>1</v>
      </c>
      <c r="J701" t="s">
        <v>240</v>
      </c>
      <c r="K701" s="3" t="s">
        <v>175</v>
      </c>
      <c r="L701" s="3" t="s">
        <v>172</v>
      </c>
      <c r="M701">
        <v>13</v>
      </c>
      <c r="N701">
        <v>0</v>
      </c>
      <c r="O701">
        <v>0</v>
      </c>
      <c r="P701">
        <v>0</v>
      </c>
      <c r="U701" t="str">
        <f>Receive[[#This Row],[服装]]&amp;Receive[[#This Row],[名前]]&amp;Receive[[#This Row],[レアリティ]]</f>
        <v>ユニフォーム理石平介ICONIC</v>
      </c>
    </row>
    <row r="702" spans="1:21" x14ac:dyDescent="0.3">
      <c r="A702">
        <f>VLOOKUP(Receive[[#This Row],[No用]],SetNo[[No.用]:[vlookup 用]],2,FALSE)</f>
        <v>124</v>
      </c>
      <c r="B702">
        <f>IF(A701&lt;&gt;Receive[[#This Row],[No]],1,B701+1)</f>
        <v>1</v>
      </c>
      <c r="C702" t="s">
        <v>108</v>
      </c>
      <c r="D702" t="s">
        <v>122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16</v>
      </c>
      <c r="K702" s="3" t="s">
        <v>119</v>
      </c>
      <c r="L702" s="3" t="s">
        <v>172</v>
      </c>
      <c r="M702">
        <v>29</v>
      </c>
      <c r="N702">
        <v>0</v>
      </c>
      <c r="O702">
        <v>0</v>
      </c>
      <c r="P702">
        <v>0</v>
      </c>
      <c r="U702" t="str">
        <f>Receive[[#This Row],[服装]]&amp;Receive[[#This Row],[名前]]&amp;Receive[[#This Row],[レアリティ]]</f>
        <v>ユニフォーム木兎光太郎ICONIC</v>
      </c>
    </row>
    <row r="703" spans="1:21" x14ac:dyDescent="0.3">
      <c r="A703">
        <f>VLOOKUP(Receive[[#This Row],[No用]],SetNo[[No.用]:[vlookup 用]],2,FALSE)</f>
        <v>124</v>
      </c>
      <c r="B703">
        <f>IF(A702&lt;&gt;Receive[[#This Row],[No]],1,B702+1)</f>
        <v>2</v>
      </c>
      <c r="C703" t="s">
        <v>108</v>
      </c>
      <c r="D703" t="s">
        <v>122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16</v>
      </c>
      <c r="K703" s="3" t="s">
        <v>173</v>
      </c>
      <c r="L703" s="3" t="s">
        <v>172</v>
      </c>
      <c r="M703">
        <v>29</v>
      </c>
      <c r="N703">
        <v>0</v>
      </c>
      <c r="O703">
        <v>0</v>
      </c>
      <c r="P703">
        <v>0</v>
      </c>
      <c r="U703" t="str">
        <f>Receive[[#This Row],[服装]]&amp;Receive[[#This Row],[名前]]&amp;Receive[[#This Row],[レアリティ]]</f>
        <v>ユニフォーム木兎光太郎ICONIC</v>
      </c>
    </row>
    <row r="704" spans="1:21" x14ac:dyDescent="0.3">
      <c r="A704">
        <f>VLOOKUP(Receive[[#This Row],[No用]],SetNo[[No.用]:[vlookup 用]],2,FALSE)</f>
        <v>124</v>
      </c>
      <c r="B704">
        <f>IF(A703&lt;&gt;Receive[[#This Row],[No]],1,B703+1)</f>
        <v>3</v>
      </c>
      <c r="C704" t="s">
        <v>108</v>
      </c>
      <c r="D704" t="s">
        <v>122</v>
      </c>
      <c r="E704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16</v>
      </c>
      <c r="K704" s="3" t="s">
        <v>120</v>
      </c>
      <c r="L704" s="3" t="s">
        <v>172</v>
      </c>
      <c r="M704">
        <v>29</v>
      </c>
      <c r="N704">
        <v>0</v>
      </c>
      <c r="O704">
        <v>0</v>
      </c>
      <c r="P704">
        <v>0</v>
      </c>
      <c r="U704" t="str">
        <f>Receive[[#This Row],[服装]]&amp;Receive[[#This Row],[名前]]&amp;Receive[[#This Row],[レアリティ]]</f>
        <v>ユニフォーム木兎光太郎ICONIC</v>
      </c>
    </row>
    <row r="705" spans="1:21" x14ac:dyDescent="0.3">
      <c r="A705">
        <f>VLOOKUP(Receive[[#This Row],[No用]],SetNo[[No.用]:[vlookup 用]],2,FALSE)</f>
        <v>124</v>
      </c>
      <c r="B705">
        <f>IF(A704&lt;&gt;Receive[[#This Row],[No]],1,B704+1)</f>
        <v>4</v>
      </c>
      <c r="C705" t="s">
        <v>108</v>
      </c>
      <c r="D705" t="s">
        <v>122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16</v>
      </c>
      <c r="K705" s="3" t="s">
        <v>174</v>
      </c>
      <c r="L705" s="3" t="s">
        <v>172</v>
      </c>
      <c r="M705">
        <v>29</v>
      </c>
      <c r="N705">
        <v>0</v>
      </c>
      <c r="O705">
        <v>0</v>
      </c>
      <c r="P705">
        <v>0</v>
      </c>
      <c r="U705" t="str">
        <f>Receive[[#This Row],[服装]]&amp;Receive[[#This Row],[名前]]&amp;Receive[[#This Row],[レアリティ]]</f>
        <v>ユニフォーム木兎光太郎ICONIC</v>
      </c>
    </row>
    <row r="706" spans="1:21" x14ac:dyDescent="0.3">
      <c r="A706">
        <f>VLOOKUP(Receive[[#This Row],[No用]],SetNo[[No.用]:[vlookup 用]],2,FALSE)</f>
        <v>124</v>
      </c>
      <c r="B706">
        <f>IF(A705&lt;&gt;Receive[[#This Row],[No]],1,B705+1)</f>
        <v>5</v>
      </c>
      <c r="C706" t="s">
        <v>108</v>
      </c>
      <c r="D706" t="s">
        <v>122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16</v>
      </c>
      <c r="K706" s="3" t="s">
        <v>175</v>
      </c>
      <c r="L706" s="3" t="s">
        <v>172</v>
      </c>
      <c r="M706">
        <v>13</v>
      </c>
      <c r="N706">
        <v>0</v>
      </c>
      <c r="O706">
        <v>0</v>
      </c>
      <c r="P706">
        <v>0</v>
      </c>
      <c r="U706" t="str">
        <f>Receive[[#This Row],[服装]]&amp;Receive[[#This Row],[名前]]&amp;Receive[[#This Row],[レアリティ]]</f>
        <v>ユニフォーム木兎光太郎ICONIC</v>
      </c>
    </row>
    <row r="707" spans="1:21" x14ac:dyDescent="0.3">
      <c r="A707">
        <f>VLOOKUP(Receive[[#This Row],[No用]],SetNo[[No.用]:[vlookup 用]],2,FALSE)</f>
        <v>125</v>
      </c>
      <c r="B707">
        <f>IF(A706&lt;&gt;Receive[[#This Row],[No]],1,B706+1)</f>
        <v>1</v>
      </c>
      <c r="C707" t="s">
        <v>150</v>
      </c>
      <c r="D707" t="s">
        <v>122</v>
      </c>
      <c r="E707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16</v>
      </c>
      <c r="K707" s="3" t="s">
        <v>119</v>
      </c>
      <c r="L707" s="3" t="s">
        <v>172</v>
      </c>
      <c r="M707">
        <v>29</v>
      </c>
      <c r="N707">
        <v>0</v>
      </c>
      <c r="O707">
        <v>0</v>
      </c>
      <c r="P707">
        <v>0</v>
      </c>
      <c r="U707" t="str">
        <f>Receive[[#This Row],[服装]]&amp;Receive[[#This Row],[名前]]&amp;Receive[[#This Row],[レアリティ]]</f>
        <v>夏祭り木兎光太郎ICONIC</v>
      </c>
    </row>
    <row r="708" spans="1:21" x14ac:dyDescent="0.3">
      <c r="A708">
        <f>VLOOKUP(Receive[[#This Row],[No用]],SetNo[[No.用]:[vlookup 用]],2,FALSE)</f>
        <v>125</v>
      </c>
      <c r="B708">
        <f>IF(A707&lt;&gt;Receive[[#This Row],[No]],1,B707+1)</f>
        <v>2</v>
      </c>
      <c r="C708" t="s">
        <v>150</v>
      </c>
      <c r="D708" t="s">
        <v>122</v>
      </c>
      <c r="E708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16</v>
      </c>
      <c r="K708" s="3" t="s">
        <v>173</v>
      </c>
      <c r="L708" s="3" t="s">
        <v>172</v>
      </c>
      <c r="M708">
        <v>29</v>
      </c>
      <c r="N708">
        <v>0</v>
      </c>
      <c r="O708">
        <v>0</v>
      </c>
      <c r="P708">
        <v>0</v>
      </c>
      <c r="U708" t="str">
        <f>Receive[[#This Row],[服装]]&amp;Receive[[#This Row],[名前]]&amp;Receive[[#This Row],[レアリティ]]</f>
        <v>夏祭り木兎光太郎ICONIC</v>
      </c>
    </row>
    <row r="709" spans="1:21" x14ac:dyDescent="0.3">
      <c r="A709">
        <f>VLOOKUP(Receive[[#This Row],[No用]],SetNo[[No.用]:[vlookup 用]],2,FALSE)</f>
        <v>125</v>
      </c>
      <c r="B709">
        <f>IF(A708&lt;&gt;Receive[[#This Row],[No]],1,B708+1)</f>
        <v>3</v>
      </c>
      <c r="C709" t="s">
        <v>150</v>
      </c>
      <c r="D709" t="s">
        <v>122</v>
      </c>
      <c r="E709" t="s">
        <v>77</v>
      </c>
      <c r="F709" t="s">
        <v>78</v>
      </c>
      <c r="G709" t="s">
        <v>128</v>
      </c>
      <c r="H709" t="s">
        <v>71</v>
      </c>
      <c r="I709">
        <v>1</v>
      </c>
      <c r="J709" t="s">
        <v>240</v>
      </c>
      <c r="K709" s="3" t="s">
        <v>120</v>
      </c>
      <c r="L709" s="3" t="s">
        <v>172</v>
      </c>
      <c r="M709">
        <v>29</v>
      </c>
      <c r="N709">
        <v>0</v>
      </c>
      <c r="O709">
        <v>0</v>
      </c>
      <c r="P709">
        <v>0</v>
      </c>
      <c r="U709" t="str">
        <f>Receive[[#This Row],[服装]]&amp;Receive[[#This Row],[名前]]&amp;Receive[[#This Row],[レアリティ]]</f>
        <v>夏祭り木兎光太郎ICONIC</v>
      </c>
    </row>
    <row r="710" spans="1:21" x14ac:dyDescent="0.3">
      <c r="A710">
        <f>VLOOKUP(Receive[[#This Row],[No用]],SetNo[[No.用]:[vlookup 用]],2,FALSE)</f>
        <v>125</v>
      </c>
      <c r="B710">
        <f>IF(A709&lt;&gt;Receive[[#This Row],[No]],1,B709+1)</f>
        <v>4</v>
      </c>
      <c r="C710" t="s">
        <v>150</v>
      </c>
      <c r="D710" t="s">
        <v>122</v>
      </c>
      <c r="E710" t="s">
        <v>77</v>
      </c>
      <c r="F710" t="s">
        <v>78</v>
      </c>
      <c r="G710" t="s">
        <v>128</v>
      </c>
      <c r="H710" t="s">
        <v>71</v>
      </c>
      <c r="I710">
        <v>1</v>
      </c>
      <c r="J710" t="s">
        <v>240</v>
      </c>
      <c r="K710" s="3" t="s">
        <v>174</v>
      </c>
      <c r="L710" s="3" t="s">
        <v>172</v>
      </c>
      <c r="M710">
        <v>29</v>
      </c>
      <c r="N710">
        <v>0</v>
      </c>
      <c r="O710">
        <v>0</v>
      </c>
      <c r="P710">
        <v>0</v>
      </c>
      <c r="U710" t="str">
        <f>Receive[[#This Row],[服装]]&amp;Receive[[#This Row],[名前]]&amp;Receive[[#This Row],[レアリティ]]</f>
        <v>夏祭り木兎光太郎ICONIC</v>
      </c>
    </row>
    <row r="711" spans="1:21" x14ac:dyDescent="0.3">
      <c r="A711">
        <f>VLOOKUP(Receive[[#This Row],[No用]],SetNo[[No.用]:[vlookup 用]],2,FALSE)</f>
        <v>125</v>
      </c>
      <c r="B711">
        <f>IF(A710&lt;&gt;Receive[[#This Row],[No]],1,B710+1)</f>
        <v>5</v>
      </c>
      <c r="C711" t="s">
        <v>150</v>
      </c>
      <c r="D711" t="s">
        <v>122</v>
      </c>
      <c r="E711" t="s">
        <v>77</v>
      </c>
      <c r="F711" t="s">
        <v>78</v>
      </c>
      <c r="G711" t="s">
        <v>128</v>
      </c>
      <c r="H711" t="s">
        <v>71</v>
      </c>
      <c r="I711">
        <v>1</v>
      </c>
      <c r="J711" t="s">
        <v>240</v>
      </c>
      <c r="K711" s="3" t="s">
        <v>175</v>
      </c>
      <c r="L711" s="3" t="s">
        <v>172</v>
      </c>
      <c r="M711">
        <v>13</v>
      </c>
      <c r="N711">
        <v>0</v>
      </c>
      <c r="O711">
        <v>0</v>
      </c>
      <c r="P711">
        <v>0</v>
      </c>
      <c r="U711" t="str">
        <f>Receive[[#This Row],[服装]]&amp;Receive[[#This Row],[名前]]&amp;Receive[[#This Row],[レアリティ]]</f>
        <v>夏祭り木兎光太郎ICONIC</v>
      </c>
    </row>
    <row r="712" spans="1:21" x14ac:dyDescent="0.3">
      <c r="A712">
        <f>VLOOKUP(Receive[[#This Row],[No用]],SetNo[[No.用]:[vlookup 用]],2,FALSE)</f>
        <v>126</v>
      </c>
      <c r="B712">
        <f>IF(A711&lt;&gt;Receive[[#This Row],[No]],1,B711+1)</f>
        <v>1</v>
      </c>
      <c r="C712" t="s">
        <v>108</v>
      </c>
      <c r="D712" t="s">
        <v>123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240</v>
      </c>
      <c r="K712" s="3" t="s">
        <v>119</v>
      </c>
      <c r="L712" s="3" t="s">
        <v>183</v>
      </c>
      <c r="M712">
        <v>33</v>
      </c>
      <c r="N712">
        <v>0</v>
      </c>
      <c r="O712">
        <v>0</v>
      </c>
      <c r="P712">
        <v>0</v>
      </c>
      <c r="U712" t="str">
        <f>Receive[[#This Row],[服装]]&amp;Receive[[#This Row],[名前]]&amp;Receive[[#This Row],[レアリティ]]</f>
        <v>ユニフォーム木葉秋紀ICONIC</v>
      </c>
    </row>
    <row r="713" spans="1:21" x14ac:dyDescent="0.3">
      <c r="A713">
        <f>VLOOKUP(Receive[[#This Row],[No用]],SetNo[[No.用]:[vlookup 用]],2,FALSE)</f>
        <v>126</v>
      </c>
      <c r="B713">
        <f>IF(A712&lt;&gt;Receive[[#This Row],[No]],1,B712+1)</f>
        <v>2</v>
      </c>
      <c r="C713" t="s">
        <v>108</v>
      </c>
      <c r="D713" t="s">
        <v>123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240</v>
      </c>
      <c r="K713" s="3" t="s">
        <v>173</v>
      </c>
      <c r="L713" s="3" t="s">
        <v>172</v>
      </c>
      <c r="M713">
        <v>30</v>
      </c>
      <c r="N713">
        <v>0</v>
      </c>
      <c r="O713">
        <v>0</v>
      </c>
      <c r="P713">
        <v>0</v>
      </c>
      <c r="U713" t="str">
        <f>Receive[[#This Row],[服装]]&amp;Receive[[#This Row],[名前]]&amp;Receive[[#This Row],[レアリティ]]</f>
        <v>ユニフォーム木葉秋紀ICONIC</v>
      </c>
    </row>
    <row r="714" spans="1:21" x14ac:dyDescent="0.3">
      <c r="A714">
        <f>VLOOKUP(Receive[[#This Row],[No用]],SetNo[[No.用]:[vlookup 用]],2,FALSE)</f>
        <v>126</v>
      </c>
      <c r="B714">
        <f>IF(A713&lt;&gt;Receive[[#This Row],[No]],1,B713+1)</f>
        <v>3</v>
      </c>
      <c r="C714" t="s">
        <v>108</v>
      </c>
      <c r="D714" t="s">
        <v>123</v>
      </c>
      <c r="E714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240</v>
      </c>
      <c r="K714" s="3" t="s">
        <v>242</v>
      </c>
      <c r="L714" s="3" t="s">
        <v>172</v>
      </c>
      <c r="M714">
        <v>30</v>
      </c>
      <c r="N714">
        <v>0</v>
      </c>
      <c r="O714">
        <v>0</v>
      </c>
      <c r="P714">
        <v>0</v>
      </c>
      <c r="U714" t="str">
        <f>Receive[[#This Row],[服装]]&amp;Receive[[#This Row],[名前]]&amp;Receive[[#This Row],[レアリティ]]</f>
        <v>ユニフォーム木葉秋紀ICONIC</v>
      </c>
    </row>
    <row r="715" spans="1:21" x14ac:dyDescent="0.3">
      <c r="A715">
        <f>VLOOKUP(Receive[[#This Row],[No用]],SetNo[[No.用]:[vlookup 用]],2,FALSE)</f>
        <v>126</v>
      </c>
      <c r="B715">
        <f>IF(A714&lt;&gt;Receive[[#This Row],[No]],1,B714+1)</f>
        <v>4</v>
      </c>
      <c r="C715" t="s">
        <v>108</v>
      </c>
      <c r="D715" t="s">
        <v>123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240</v>
      </c>
      <c r="K715" s="3" t="s">
        <v>120</v>
      </c>
      <c r="L715" s="3" t="s">
        <v>183</v>
      </c>
      <c r="M715">
        <v>33</v>
      </c>
      <c r="N715">
        <v>0</v>
      </c>
      <c r="O715">
        <v>0</v>
      </c>
      <c r="P715">
        <v>0</v>
      </c>
      <c r="U715" t="str">
        <f>Receive[[#This Row],[服装]]&amp;Receive[[#This Row],[名前]]&amp;Receive[[#This Row],[レアリティ]]</f>
        <v>ユニフォーム木葉秋紀ICONIC</v>
      </c>
    </row>
    <row r="716" spans="1:21" x14ac:dyDescent="0.3">
      <c r="A716">
        <f>VLOOKUP(Receive[[#This Row],[No用]],SetNo[[No.用]:[vlookup 用]],2,FALSE)</f>
        <v>126</v>
      </c>
      <c r="B716">
        <f>IF(A715&lt;&gt;Receive[[#This Row],[No]],1,B715+1)</f>
        <v>5</v>
      </c>
      <c r="C716" t="s">
        <v>108</v>
      </c>
      <c r="D716" t="s">
        <v>123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240</v>
      </c>
      <c r="K716" s="3" t="s">
        <v>174</v>
      </c>
      <c r="L716" s="3" t="s">
        <v>172</v>
      </c>
      <c r="M716">
        <v>30</v>
      </c>
      <c r="N716">
        <v>0</v>
      </c>
      <c r="O716">
        <v>0</v>
      </c>
      <c r="P716">
        <v>0</v>
      </c>
      <c r="U716" t="str">
        <f>Receive[[#This Row],[服装]]&amp;Receive[[#This Row],[名前]]&amp;Receive[[#This Row],[レアリティ]]</f>
        <v>ユニフォーム木葉秋紀ICONIC</v>
      </c>
    </row>
    <row r="717" spans="1:21" x14ac:dyDescent="0.3">
      <c r="A717">
        <f>VLOOKUP(Receive[[#This Row],[No用]],SetNo[[No.用]:[vlookup 用]],2,FALSE)</f>
        <v>126</v>
      </c>
      <c r="B717">
        <f>IF(A716&lt;&gt;Receive[[#This Row],[No]],1,B716+1)</f>
        <v>6</v>
      </c>
      <c r="C717" t="s">
        <v>108</v>
      </c>
      <c r="D717" t="s">
        <v>123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240</v>
      </c>
      <c r="K717" s="3" t="s">
        <v>175</v>
      </c>
      <c r="L717" s="3" t="s">
        <v>172</v>
      </c>
      <c r="M717">
        <v>13</v>
      </c>
      <c r="N717">
        <v>0</v>
      </c>
      <c r="O717">
        <v>0</v>
      </c>
      <c r="P717">
        <v>0</v>
      </c>
      <c r="U717" t="str">
        <f>Receive[[#This Row],[服装]]&amp;Receive[[#This Row],[名前]]&amp;Receive[[#This Row],[レアリティ]]</f>
        <v>ユニフォーム木葉秋紀ICONIC</v>
      </c>
    </row>
    <row r="718" spans="1:21" x14ac:dyDescent="0.3">
      <c r="A718">
        <f>VLOOKUP(Receive[[#This Row],[No用]],SetNo[[No.用]:[vlookup 用]],2,FALSE)</f>
        <v>127</v>
      </c>
      <c r="B718">
        <f>IF(A717&lt;&gt;Receive[[#This Row],[No]],1,B717+1)</f>
        <v>1</v>
      </c>
      <c r="C718" s="3" t="s">
        <v>400</v>
      </c>
      <c r="D718" t="s">
        <v>123</v>
      </c>
      <c r="E718" s="3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240</v>
      </c>
      <c r="K718" s="3" t="s">
        <v>119</v>
      </c>
      <c r="L718" s="3" t="s">
        <v>183</v>
      </c>
      <c r="M718">
        <v>33</v>
      </c>
      <c r="N718">
        <v>0</v>
      </c>
      <c r="O718">
        <v>0</v>
      </c>
      <c r="P718">
        <v>0</v>
      </c>
      <c r="U718" t="str">
        <f>Receive[[#This Row],[服装]]&amp;Receive[[#This Row],[名前]]&amp;Receive[[#This Row],[レアリティ]]</f>
        <v>探偵木葉秋紀ICONIC</v>
      </c>
    </row>
    <row r="719" spans="1:21" x14ac:dyDescent="0.3">
      <c r="A719">
        <f>VLOOKUP(Receive[[#This Row],[No用]],SetNo[[No.用]:[vlookup 用]],2,FALSE)</f>
        <v>127</v>
      </c>
      <c r="B719">
        <f>IF(A718&lt;&gt;Receive[[#This Row],[No]],1,B718+1)</f>
        <v>2</v>
      </c>
      <c r="C719" s="3" t="s">
        <v>400</v>
      </c>
      <c r="D719" t="s">
        <v>123</v>
      </c>
      <c r="E719" s="3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240</v>
      </c>
      <c r="K719" s="3" t="s">
        <v>173</v>
      </c>
      <c r="L719" s="3" t="s">
        <v>172</v>
      </c>
      <c r="M719">
        <v>30</v>
      </c>
      <c r="N719">
        <v>0</v>
      </c>
      <c r="O719">
        <v>0</v>
      </c>
      <c r="P719">
        <v>0</v>
      </c>
      <c r="U719" t="str">
        <f>Receive[[#This Row],[服装]]&amp;Receive[[#This Row],[名前]]&amp;Receive[[#This Row],[レアリティ]]</f>
        <v>探偵木葉秋紀ICONIC</v>
      </c>
    </row>
    <row r="720" spans="1:21" x14ac:dyDescent="0.3">
      <c r="A720">
        <f>VLOOKUP(Receive[[#This Row],[No用]],SetNo[[No.用]:[vlookup 用]],2,FALSE)</f>
        <v>127</v>
      </c>
      <c r="B720">
        <f>IF(A719&lt;&gt;Receive[[#This Row],[No]],1,B719+1)</f>
        <v>3</v>
      </c>
      <c r="C720" s="3" t="s">
        <v>400</v>
      </c>
      <c r="D720" t="s">
        <v>123</v>
      </c>
      <c r="E720" s="3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240</v>
      </c>
      <c r="K720" s="3" t="s">
        <v>242</v>
      </c>
      <c r="L720" s="3" t="s">
        <v>172</v>
      </c>
      <c r="M720">
        <v>30</v>
      </c>
      <c r="N720">
        <v>0</v>
      </c>
      <c r="O720">
        <v>0</v>
      </c>
      <c r="P720">
        <v>0</v>
      </c>
      <c r="U720" t="str">
        <f>Receive[[#This Row],[服装]]&amp;Receive[[#This Row],[名前]]&amp;Receive[[#This Row],[レアリティ]]</f>
        <v>探偵木葉秋紀ICONIC</v>
      </c>
    </row>
    <row r="721" spans="1:21" x14ac:dyDescent="0.3">
      <c r="A721">
        <f>VLOOKUP(Receive[[#This Row],[No用]],SetNo[[No.用]:[vlookup 用]],2,FALSE)</f>
        <v>127</v>
      </c>
      <c r="B721">
        <f>IF(A720&lt;&gt;Receive[[#This Row],[No]],1,B720+1)</f>
        <v>4</v>
      </c>
      <c r="C721" s="3" t="s">
        <v>400</v>
      </c>
      <c r="D721" t="s">
        <v>123</v>
      </c>
      <c r="E721" s="3" t="s">
        <v>77</v>
      </c>
      <c r="F721" t="s">
        <v>78</v>
      </c>
      <c r="G721" t="s">
        <v>128</v>
      </c>
      <c r="H721" t="s">
        <v>71</v>
      </c>
      <c r="I721">
        <v>1</v>
      </c>
      <c r="J721" t="s">
        <v>240</v>
      </c>
      <c r="K721" s="3" t="s">
        <v>120</v>
      </c>
      <c r="L721" s="3" t="s">
        <v>183</v>
      </c>
      <c r="M721">
        <v>33</v>
      </c>
      <c r="N721">
        <v>0</v>
      </c>
      <c r="O721">
        <v>0</v>
      </c>
      <c r="P721">
        <v>0</v>
      </c>
      <c r="U721" t="str">
        <f>Receive[[#This Row],[服装]]&amp;Receive[[#This Row],[名前]]&amp;Receive[[#This Row],[レアリティ]]</f>
        <v>探偵木葉秋紀ICONIC</v>
      </c>
    </row>
    <row r="722" spans="1:21" x14ac:dyDescent="0.3">
      <c r="A722">
        <f>VLOOKUP(Receive[[#This Row],[No用]],SetNo[[No.用]:[vlookup 用]],2,FALSE)</f>
        <v>127</v>
      </c>
      <c r="B722">
        <f>IF(A721&lt;&gt;Receive[[#This Row],[No]],1,B721+1)</f>
        <v>5</v>
      </c>
      <c r="C722" s="3" t="s">
        <v>400</v>
      </c>
      <c r="D722" t="s">
        <v>123</v>
      </c>
      <c r="E722" s="3" t="s">
        <v>77</v>
      </c>
      <c r="F722" t="s">
        <v>78</v>
      </c>
      <c r="G722" t="s">
        <v>128</v>
      </c>
      <c r="H722" t="s">
        <v>71</v>
      </c>
      <c r="I722">
        <v>1</v>
      </c>
      <c r="J722" t="s">
        <v>240</v>
      </c>
      <c r="K722" s="3" t="s">
        <v>174</v>
      </c>
      <c r="L722" s="3" t="s">
        <v>172</v>
      </c>
      <c r="M722">
        <v>30</v>
      </c>
      <c r="N722">
        <v>0</v>
      </c>
      <c r="O722">
        <v>0</v>
      </c>
      <c r="P722">
        <v>0</v>
      </c>
      <c r="U722" t="str">
        <f>Receive[[#This Row],[服装]]&amp;Receive[[#This Row],[名前]]&amp;Receive[[#This Row],[レアリティ]]</f>
        <v>探偵木葉秋紀ICONIC</v>
      </c>
    </row>
    <row r="723" spans="1:21" x14ac:dyDescent="0.3">
      <c r="A723">
        <f>VLOOKUP(Receive[[#This Row],[No用]],SetNo[[No.用]:[vlookup 用]],2,FALSE)</f>
        <v>127</v>
      </c>
      <c r="B723">
        <f>IF(A722&lt;&gt;Receive[[#This Row],[No]],1,B722+1)</f>
        <v>6</v>
      </c>
      <c r="C723" s="3" t="s">
        <v>400</v>
      </c>
      <c r="D723" t="s">
        <v>123</v>
      </c>
      <c r="E723" s="3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240</v>
      </c>
      <c r="K723" s="3" t="s">
        <v>175</v>
      </c>
      <c r="L723" s="3" t="s">
        <v>172</v>
      </c>
      <c r="M723">
        <v>13</v>
      </c>
      <c r="N723">
        <v>0</v>
      </c>
      <c r="O723">
        <v>0</v>
      </c>
      <c r="P723">
        <v>0</v>
      </c>
      <c r="U723" t="str">
        <f>Receive[[#This Row],[服装]]&amp;Receive[[#This Row],[名前]]&amp;Receive[[#This Row],[レアリティ]]</f>
        <v>探偵木葉秋紀ICONIC</v>
      </c>
    </row>
    <row r="724" spans="1:21" x14ac:dyDescent="0.3">
      <c r="A724">
        <f>VLOOKUP(Receive[[#This Row],[No用]],SetNo[[No.用]:[vlookup 用]],2,FALSE)</f>
        <v>127</v>
      </c>
      <c r="B724">
        <f>IF(A723&lt;&gt;Receive[[#This Row],[No]],1,B723+1)</f>
        <v>7</v>
      </c>
      <c r="C724" s="3" t="s">
        <v>400</v>
      </c>
      <c r="D724" t="s">
        <v>123</v>
      </c>
      <c r="E724" s="3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240</v>
      </c>
      <c r="K724" s="3" t="s">
        <v>193</v>
      </c>
      <c r="L724" s="3" t="s">
        <v>236</v>
      </c>
      <c r="M724">
        <v>49</v>
      </c>
      <c r="N724">
        <v>0</v>
      </c>
      <c r="O724">
        <v>59</v>
      </c>
      <c r="P724">
        <v>0</v>
      </c>
      <c r="U724" t="str">
        <f>Receive[[#This Row],[服装]]&amp;Receive[[#This Row],[名前]]&amp;Receive[[#This Row],[レアリティ]]</f>
        <v>探偵木葉秋紀ICONIC</v>
      </c>
    </row>
    <row r="725" spans="1:21" x14ac:dyDescent="0.3">
      <c r="A725">
        <f>VLOOKUP(Receive[[#This Row],[No用]],SetNo[[No.用]:[vlookup 用]],2,FALSE)</f>
        <v>128</v>
      </c>
      <c r="B725">
        <f>IF(A724&lt;&gt;Receive[[#This Row],[No]],1,B724+1)</f>
        <v>1</v>
      </c>
      <c r="C725" t="s">
        <v>108</v>
      </c>
      <c r="D725" t="s">
        <v>124</v>
      </c>
      <c r="E725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240</v>
      </c>
      <c r="K725" s="3" t="s">
        <v>119</v>
      </c>
      <c r="L725" s="3" t="s">
        <v>715</v>
      </c>
      <c r="M725">
        <v>28</v>
      </c>
      <c r="N725">
        <v>0</v>
      </c>
      <c r="O725">
        <v>0</v>
      </c>
      <c r="P725">
        <v>0</v>
      </c>
      <c r="U725" t="str">
        <f>Receive[[#This Row],[服装]]&amp;Receive[[#This Row],[名前]]&amp;Receive[[#This Row],[レアリティ]]</f>
        <v>ユニフォーム猿杙大和ICONIC</v>
      </c>
    </row>
    <row r="726" spans="1:21" x14ac:dyDescent="0.3">
      <c r="A726">
        <f>VLOOKUP(Receive[[#This Row],[No用]],SetNo[[No.用]:[vlookup 用]],2,FALSE)</f>
        <v>128</v>
      </c>
      <c r="B726">
        <f>IF(A725&lt;&gt;Receive[[#This Row],[No]],1,B725+1)</f>
        <v>2</v>
      </c>
      <c r="C726" t="s">
        <v>108</v>
      </c>
      <c r="D726" t="s">
        <v>124</v>
      </c>
      <c r="E726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240</v>
      </c>
      <c r="K726" s="3" t="s">
        <v>173</v>
      </c>
      <c r="L726" s="3" t="s">
        <v>172</v>
      </c>
      <c r="M726">
        <v>25</v>
      </c>
      <c r="N726">
        <v>0</v>
      </c>
      <c r="O726">
        <v>0</v>
      </c>
      <c r="P726">
        <v>0</v>
      </c>
      <c r="U726" t="str">
        <f>Receive[[#This Row],[服装]]&amp;Receive[[#This Row],[名前]]&amp;Receive[[#This Row],[レアリティ]]</f>
        <v>ユニフォーム猿杙大和ICONIC</v>
      </c>
    </row>
    <row r="727" spans="1:21" x14ac:dyDescent="0.3">
      <c r="A727">
        <f>VLOOKUP(Receive[[#This Row],[No用]],SetNo[[No.用]:[vlookup 用]],2,FALSE)</f>
        <v>128</v>
      </c>
      <c r="B727">
        <f>IF(A726&lt;&gt;Receive[[#This Row],[No]],1,B726+1)</f>
        <v>3</v>
      </c>
      <c r="C727" t="s">
        <v>108</v>
      </c>
      <c r="D727" t="s">
        <v>124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240</v>
      </c>
      <c r="K727" s="3" t="s">
        <v>120</v>
      </c>
      <c r="L727" s="3" t="s">
        <v>715</v>
      </c>
      <c r="M727">
        <v>28</v>
      </c>
      <c r="N727">
        <v>0</v>
      </c>
      <c r="O727">
        <v>0</v>
      </c>
      <c r="P727">
        <v>0</v>
      </c>
      <c r="U727" t="str">
        <f>Receive[[#This Row],[服装]]&amp;Receive[[#This Row],[名前]]&amp;Receive[[#This Row],[レアリティ]]</f>
        <v>ユニフォーム猿杙大和ICONIC</v>
      </c>
    </row>
    <row r="728" spans="1:21" x14ac:dyDescent="0.3">
      <c r="A728">
        <f>VLOOKUP(Receive[[#This Row],[No用]],SetNo[[No.用]:[vlookup 用]],2,FALSE)</f>
        <v>128</v>
      </c>
      <c r="B728">
        <f>IF(A727&lt;&gt;Receive[[#This Row],[No]],1,B727+1)</f>
        <v>4</v>
      </c>
      <c r="C728" t="s">
        <v>108</v>
      </c>
      <c r="D728" t="s">
        <v>124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240</v>
      </c>
      <c r="K728" s="3" t="s">
        <v>174</v>
      </c>
      <c r="L728" s="3" t="s">
        <v>172</v>
      </c>
      <c r="M728">
        <v>25</v>
      </c>
      <c r="N728">
        <v>0</v>
      </c>
      <c r="O728">
        <v>0</v>
      </c>
      <c r="P728">
        <v>0</v>
      </c>
      <c r="U728" t="str">
        <f>Receive[[#This Row],[服装]]&amp;Receive[[#This Row],[名前]]&amp;Receive[[#This Row],[レアリティ]]</f>
        <v>ユニフォーム猿杙大和ICONIC</v>
      </c>
    </row>
    <row r="729" spans="1:21" x14ac:dyDescent="0.3">
      <c r="A729">
        <f>VLOOKUP(Receive[[#This Row],[No用]],SetNo[[No.用]:[vlookup 用]],2,FALSE)</f>
        <v>128</v>
      </c>
      <c r="B729">
        <f>IF(A728&lt;&gt;Receive[[#This Row],[No]],1,B728+1)</f>
        <v>5</v>
      </c>
      <c r="C729" t="s">
        <v>108</v>
      </c>
      <c r="D729" t="s">
        <v>124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240</v>
      </c>
      <c r="K729" s="3" t="s">
        <v>175</v>
      </c>
      <c r="L729" s="3" t="s">
        <v>172</v>
      </c>
      <c r="M729">
        <v>12</v>
      </c>
      <c r="N729">
        <v>0</v>
      </c>
      <c r="O729">
        <v>0</v>
      </c>
      <c r="P729">
        <v>0</v>
      </c>
      <c r="U729" t="str">
        <f>Receive[[#This Row],[服装]]&amp;Receive[[#This Row],[名前]]&amp;Receive[[#This Row],[レアリティ]]</f>
        <v>ユニフォーム猿杙大和ICONIC</v>
      </c>
    </row>
    <row r="730" spans="1:21" x14ac:dyDescent="0.3">
      <c r="A730">
        <f>VLOOKUP(Receive[[#This Row],[No用]],SetNo[[No.用]:[vlookup 用]],2,FALSE)</f>
        <v>129</v>
      </c>
      <c r="B730">
        <f>IF(A729&lt;&gt;Receive[[#This Row],[No]],1,B729+1)</f>
        <v>1</v>
      </c>
      <c r="C730" t="s">
        <v>108</v>
      </c>
      <c r="D730" t="s">
        <v>125</v>
      </c>
      <c r="E730" t="s">
        <v>90</v>
      </c>
      <c r="F730" t="s">
        <v>80</v>
      </c>
      <c r="G730" t="s">
        <v>128</v>
      </c>
      <c r="H730" t="s">
        <v>71</v>
      </c>
      <c r="I730">
        <v>1</v>
      </c>
      <c r="J730" t="s">
        <v>240</v>
      </c>
      <c r="K730" s="3" t="s">
        <v>119</v>
      </c>
      <c r="L730" s="3" t="s">
        <v>183</v>
      </c>
      <c r="M730">
        <v>35</v>
      </c>
      <c r="N730">
        <v>0</v>
      </c>
      <c r="O730">
        <v>0</v>
      </c>
      <c r="P730">
        <v>0</v>
      </c>
      <c r="U730" t="str">
        <f>Receive[[#This Row],[服装]]&amp;Receive[[#This Row],[名前]]&amp;Receive[[#This Row],[レアリティ]]</f>
        <v>ユニフォーム小見春樹ICONIC</v>
      </c>
    </row>
    <row r="731" spans="1:21" x14ac:dyDescent="0.3">
      <c r="A731">
        <f>VLOOKUP(Receive[[#This Row],[No用]],SetNo[[No.用]:[vlookup 用]],2,FALSE)</f>
        <v>129</v>
      </c>
      <c r="B731">
        <f>IF(A730&lt;&gt;Receive[[#This Row],[No]],1,B730+1)</f>
        <v>2</v>
      </c>
      <c r="C731" t="s">
        <v>108</v>
      </c>
      <c r="D731" t="s">
        <v>125</v>
      </c>
      <c r="E731" t="s">
        <v>90</v>
      </c>
      <c r="F731" t="s">
        <v>80</v>
      </c>
      <c r="G731" t="s">
        <v>128</v>
      </c>
      <c r="H731" t="s">
        <v>71</v>
      </c>
      <c r="I731">
        <v>1</v>
      </c>
      <c r="J731" t="s">
        <v>240</v>
      </c>
      <c r="K731" s="3" t="s">
        <v>205</v>
      </c>
      <c r="L731" s="3" t="s">
        <v>188</v>
      </c>
      <c r="M731">
        <v>41</v>
      </c>
      <c r="N731">
        <v>0</v>
      </c>
      <c r="O731">
        <v>0</v>
      </c>
      <c r="P731">
        <v>0</v>
      </c>
      <c r="U731" t="str">
        <f>Receive[[#This Row],[服装]]&amp;Receive[[#This Row],[名前]]&amp;Receive[[#This Row],[レアリティ]]</f>
        <v>ユニフォーム小見春樹ICONIC</v>
      </c>
    </row>
    <row r="732" spans="1:21" x14ac:dyDescent="0.3">
      <c r="A732">
        <f>VLOOKUP(Receive[[#This Row],[No用]],SetNo[[No.用]:[vlookup 用]],2,FALSE)</f>
        <v>129</v>
      </c>
      <c r="B732">
        <f>IF(A731&lt;&gt;Receive[[#This Row],[No]],1,B731+1)</f>
        <v>3</v>
      </c>
      <c r="C732" t="s">
        <v>108</v>
      </c>
      <c r="D732" t="s">
        <v>125</v>
      </c>
      <c r="E732" t="s">
        <v>90</v>
      </c>
      <c r="F732" t="s">
        <v>80</v>
      </c>
      <c r="G732" t="s">
        <v>128</v>
      </c>
      <c r="H732" t="s">
        <v>71</v>
      </c>
      <c r="I732">
        <v>1</v>
      </c>
      <c r="J732" t="s">
        <v>240</v>
      </c>
      <c r="K732" s="3" t="s">
        <v>173</v>
      </c>
      <c r="L732" s="3" t="s">
        <v>172</v>
      </c>
      <c r="M732">
        <v>32</v>
      </c>
      <c r="N732">
        <v>0</v>
      </c>
      <c r="O732">
        <v>0</v>
      </c>
      <c r="P732">
        <v>0</v>
      </c>
      <c r="U732" t="str">
        <f>Receive[[#This Row],[服装]]&amp;Receive[[#This Row],[名前]]&amp;Receive[[#This Row],[レアリティ]]</f>
        <v>ユニフォーム小見春樹ICONIC</v>
      </c>
    </row>
    <row r="733" spans="1:21" x14ac:dyDescent="0.3">
      <c r="A733">
        <f>VLOOKUP(Receive[[#This Row],[No用]],SetNo[[No.用]:[vlookup 用]],2,FALSE)</f>
        <v>129</v>
      </c>
      <c r="B733">
        <f>IF(A732&lt;&gt;Receive[[#This Row],[No]],1,B732+1)</f>
        <v>4</v>
      </c>
      <c r="C733" t="s">
        <v>108</v>
      </c>
      <c r="D733" t="s">
        <v>125</v>
      </c>
      <c r="E733" t="s">
        <v>90</v>
      </c>
      <c r="F733" t="s">
        <v>80</v>
      </c>
      <c r="G733" t="s">
        <v>128</v>
      </c>
      <c r="H733" t="s">
        <v>71</v>
      </c>
      <c r="I733">
        <v>1</v>
      </c>
      <c r="J733" t="s">
        <v>240</v>
      </c>
      <c r="K733" s="3" t="s">
        <v>242</v>
      </c>
      <c r="L733" s="3" t="s">
        <v>172</v>
      </c>
      <c r="M733">
        <v>32</v>
      </c>
      <c r="N733">
        <v>0</v>
      </c>
      <c r="O733">
        <v>0</v>
      </c>
      <c r="P733">
        <v>0</v>
      </c>
      <c r="U733" t="str">
        <f>Receive[[#This Row],[服装]]&amp;Receive[[#This Row],[名前]]&amp;Receive[[#This Row],[レアリティ]]</f>
        <v>ユニフォーム小見春樹ICONIC</v>
      </c>
    </row>
    <row r="734" spans="1:21" x14ac:dyDescent="0.3">
      <c r="A734">
        <f>VLOOKUP(Receive[[#This Row],[No用]],SetNo[[No.用]:[vlookup 用]],2,FALSE)</f>
        <v>129</v>
      </c>
      <c r="B734">
        <f>IF(A733&lt;&gt;Receive[[#This Row],[No]],1,B733+1)</f>
        <v>5</v>
      </c>
      <c r="C734" t="s">
        <v>108</v>
      </c>
      <c r="D734" t="s">
        <v>125</v>
      </c>
      <c r="E734" t="s">
        <v>90</v>
      </c>
      <c r="F734" t="s">
        <v>80</v>
      </c>
      <c r="G734" t="s">
        <v>128</v>
      </c>
      <c r="H734" t="s">
        <v>71</v>
      </c>
      <c r="I734">
        <v>1</v>
      </c>
      <c r="J734" t="s">
        <v>240</v>
      </c>
      <c r="K734" s="3" t="s">
        <v>120</v>
      </c>
      <c r="L734" s="3" t="s">
        <v>183</v>
      </c>
      <c r="M734">
        <v>35</v>
      </c>
      <c r="N734">
        <v>0</v>
      </c>
      <c r="O734">
        <v>0</v>
      </c>
      <c r="P734">
        <v>0</v>
      </c>
      <c r="U734" t="str">
        <f>Receive[[#This Row],[服装]]&amp;Receive[[#This Row],[名前]]&amp;Receive[[#This Row],[レアリティ]]</f>
        <v>ユニフォーム小見春樹ICONIC</v>
      </c>
    </row>
    <row r="735" spans="1:21" x14ac:dyDescent="0.3">
      <c r="A735">
        <f>VLOOKUP(Receive[[#This Row],[No用]],SetNo[[No.用]:[vlookup 用]],2,FALSE)</f>
        <v>129</v>
      </c>
      <c r="B735">
        <f>IF(A734&lt;&gt;Receive[[#This Row],[No]],1,B734+1)</f>
        <v>6</v>
      </c>
      <c r="C735" t="s">
        <v>108</v>
      </c>
      <c r="D735" t="s">
        <v>125</v>
      </c>
      <c r="E735" t="s">
        <v>90</v>
      </c>
      <c r="F735" t="s">
        <v>80</v>
      </c>
      <c r="G735" t="s">
        <v>128</v>
      </c>
      <c r="H735" t="s">
        <v>71</v>
      </c>
      <c r="I735">
        <v>1</v>
      </c>
      <c r="J735" t="s">
        <v>240</v>
      </c>
      <c r="K735" s="3" t="s">
        <v>174</v>
      </c>
      <c r="L735" s="3" t="s">
        <v>172</v>
      </c>
      <c r="M735">
        <v>32</v>
      </c>
      <c r="N735">
        <v>0</v>
      </c>
      <c r="O735">
        <v>0</v>
      </c>
      <c r="P735">
        <v>0</v>
      </c>
      <c r="U735" t="str">
        <f>Receive[[#This Row],[服装]]&amp;Receive[[#This Row],[名前]]&amp;Receive[[#This Row],[レアリティ]]</f>
        <v>ユニフォーム小見春樹ICONIC</v>
      </c>
    </row>
    <row r="736" spans="1:21" x14ac:dyDescent="0.3">
      <c r="A736">
        <f>VLOOKUP(Receive[[#This Row],[No用]],SetNo[[No.用]:[vlookup 用]],2,FALSE)</f>
        <v>129</v>
      </c>
      <c r="B736">
        <f>IF(A735&lt;&gt;Receive[[#This Row],[No]],1,B735+1)</f>
        <v>7</v>
      </c>
      <c r="C736" t="s">
        <v>108</v>
      </c>
      <c r="D736" t="s">
        <v>125</v>
      </c>
      <c r="E736" t="s">
        <v>90</v>
      </c>
      <c r="F736" t="s">
        <v>80</v>
      </c>
      <c r="G736" t="s">
        <v>128</v>
      </c>
      <c r="H736" t="s">
        <v>71</v>
      </c>
      <c r="I736">
        <v>1</v>
      </c>
      <c r="J736" t="s">
        <v>240</v>
      </c>
      <c r="K736" s="3" t="s">
        <v>175</v>
      </c>
      <c r="L736" s="3" t="s">
        <v>172</v>
      </c>
      <c r="M736">
        <v>32</v>
      </c>
      <c r="N736">
        <v>0</v>
      </c>
      <c r="O736">
        <v>0</v>
      </c>
      <c r="P736">
        <v>0</v>
      </c>
      <c r="U736" t="str">
        <f>Receive[[#This Row],[服装]]&amp;Receive[[#This Row],[名前]]&amp;Receive[[#This Row],[レアリティ]]</f>
        <v>ユニフォーム小見春樹ICONIC</v>
      </c>
    </row>
    <row r="737" spans="1:21" x14ac:dyDescent="0.3">
      <c r="A737">
        <f>VLOOKUP(Receive[[#This Row],[No用]],SetNo[[No.用]:[vlookup 用]],2,FALSE)</f>
        <v>129</v>
      </c>
      <c r="B737">
        <f>IF(A736&lt;&gt;Receive[[#This Row],[No]],1,B736+1)</f>
        <v>8</v>
      </c>
      <c r="C737" t="s">
        <v>108</v>
      </c>
      <c r="D737" t="s">
        <v>125</v>
      </c>
      <c r="E737" t="s">
        <v>90</v>
      </c>
      <c r="F737" t="s">
        <v>80</v>
      </c>
      <c r="G737" t="s">
        <v>128</v>
      </c>
      <c r="H737" t="s">
        <v>71</v>
      </c>
      <c r="I737">
        <v>1</v>
      </c>
      <c r="J737" t="s">
        <v>240</v>
      </c>
      <c r="K737" s="3" t="s">
        <v>193</v>
      </c>
      <c r="L737" s="3" t="s">
        <v>236</v>
      </c>
      <c r="M737">
        <v>45</v>
      </c>
      <c r="N737">
        <v>0</v>
      </c>
      <c r="O737">
        <v>55</v>
      </c>
      <c r="P737">
        <v>0</v>
      </c>
      <c r="U737" t="str">
        <f>Receive[[#This Row],[服装]]&amp;Receive[[#This Row],[名前]]&amp;Receive[[#This Row],[レアリティ]]</f>
        <v>ユニフォーム小見春樹ICONIC</v>
      </c>
    </row>
    <row r="738" spans="1:21" x14ac:dyDescent="0.3">
      <c r="A738">
        <f>VLOOKUP(Receive[[#This Row],[No用]],SetNo[[No.用]:[vlookup 用]],2,FALSE)</f>
        <v>130</v>
      </c>
      <c r="B738">
        <f>IF(A737&lt;&gt;Receive[[#This Row],[No]],1,B737+1)</f>
        <v>1</v>
      </c>
      <c r="C738" t="s">
        <v>108</v>
      </c>
      <c r="D738" t="s">
        <v>126</v>
      </c>
      <c r="E738" t="s">
        <v>90</v>
      </c>
      <c r="F738" t="s">
        <v>82</v>
      </c>
      <c r="G738" t="s">
        <v>128</v>
      </c>
      <c r="H738" t="s">
        <v>71</v>
      </c>
      <c r="I738">
        <v>1</v>
      </c>
      <c r="J738" t="s">
        <v>240</v>
      </c>
      <c r="K738" s="3" t="s">
        <v>119</v>
      </c>
      <c r="L738" s="3" t="s">
        <v>172</v>
      </c>
      <c r="M738">
        <v>25</v>
      </c>
      <c r="N738">
        <v>0</v>
      </c>
      <c r="O738">
        <v>0</v>
      </c>
      <c r="P738">
        <v>0</v>
      </c>
      <c r="U738" t="str">
        <f>Receive[[#This Row],[服装]]&amp;Receive[[#This Row],[名前]]&amp;Receive[[#This Row],[レアリティ]]</f>
        <v>ユニフォーム尾長渉ICONIC</v>
      </c>
    </row>
    <row r="739" spans="1:21" x14ac:dyDescent="0.3">
      <c r="A739">
        <f>VLOOKUP(Receive[[#This Row],[No用]],SetNo[[No.用]:[vlookup 用]],2,FALSE)</f>
        <v>130</v>
      </c>
      <c r="B739">
        <f>IF(A738&lt;&gt;Receive[[#This Row],[No]],1,B738+1)</f>
        <v>2</v>
      </c>
      <c r="C739" t="s">
        <v>108</v>
      </c>
      <c r="D739" t="s">
        <v>126</v>
      </c>
      <c r="E739" t="s">
        <v>90</v>
      </c>
      <c r="F739" t="s">
        <v>82</v>
      </c>
      <c r="G739" t="s">
        <v>128</v>
      </c>
      <c r="H739" t="s">
        <v>71</v>
      </c>
      <c r="I739">
        <v>1</v>
      </c>
      <c r="J739" t="s">
        <v>240</v>
      </c>
      <c r="K739" s="3" t="s">
        <v>173</v>
      </c>
      <c r="L739" s="3" t="s">
        <v>172</v>
      </c>
      <c r="M739">
        <v>25</v>
      </c>
      <c r="N739">
        <v>0</v>
      </c>
      <c r="O739">
        <v>0</v>
      </c>
      <c r="P739">
        <v>0</v>
      </c>
      <c r="U739" t="str">
        <f>Receive[[#This Row],[服装]]&amp;Receive[[#This Row],[名前]]&amp;Receive[[#This Row],[レアリティ]]</f>
        <v>ユニフォーム尾長渉ICONIC</v>
      </c>
    </row>
    <row r="740" spans="1:21" x14ac:dyDescent="0.3">
      <c r="A740">
        <f>VLOOKUP(Receive[[#This Row],[No用]],SetNo[[No.用]:[vlookup 用]],2,FALSE)</f>
        <v>130</v>
      </c>
      <c r="B740">
        <f>IF(A739&lt;&gt;Receive[[#This Row],[No]],1,B739+1)</f>
        <v>3</v>
      </c>
      <c r="C740" t="s">
        <v>108</v>
      </c>
      <c r="D740" t="s">
        <v>126</v>
      </c>
      <c r="E740" t="s">
        <v>90</v>
      </c>
      <c r="F740" t="s">
        <v>82</v>
      </c>
      <c r="G740" t="s">
        <v>128</v>
      </c>
      <c r="H740" t="s">
        <v>71</v>
      </c>
      <c r="I740">
        <v>1</v>
      </c>
      <c r="J740" t="s">
        <v>240</v>
      </c>
      <c r="K740" s="3" t="s">
        <v>120</v>
      </c>
      <c r="L740" s="3" t="s">
        <v>172</v>
      </c>
      <c r="M740">
        <v>25</v>
      </c>
      <c r="N740">
        <v>0</v>
      </c>
      <c r="O740">
        <v>0</v>
      </c>
      <c r="P740">
        <v>0</v>
      </c>
      <c r="U740" t="str">
        <f>Receive[[#This Row],[服装]]&amp;Receive[[#This Row],[名前]]&amp;Receive[[#This Row],[レアリティ]]</f>
        <v>ユニフォーム尾長渉ICONIC</v>
      </c>
    </row>
    <row r="741" spans="1:21" x14ac:dyDescent="0.3">
      <c r="A741">
        <f>VLOOKUP(Receive[[#This Row],[No用]],SetNo[[No.用]:[vlookup 用]],2,FALSE)</f>
        <v>130</v>
      </c>
      <c r="B741">
        <f>IF(A740&lt;&gt;Receive[[#This Row],[No]],1,B740+1)</f>
        <v>4</v>
      </c>
      <c r="C741" t="s">
        <v>108</v>
      </c>
      <c r="D741" t="s">
        <v>126</v>
      </c>
      <c r="E741" t="s">
        <v>90</v>
      </c>
      <c r="F741" t="s">
        <v>82</v>
      </c>
      <c r="G741" t="s">
        <v>128</v>
      </c>
      <c r="H741" t="s">
        <v>71</v>
      </c>
      <c r="I741">
        <v>1</v>
      </c>
      <c r="J741" t="s">
        <v>240</v>
      </c>
      <c r="K741" s="3" t="s">
        <v>174</v>
      </c>
      <c r="L741" s="3" t="s">
        <v>172</v>
      </c>
      <c r="M741">
        <v>25</v>
      </c>
      <c r="N741">
        <v>0</v>
      </c>
      <c r="O741">
        <v>0</v>
      </c>
      <c r="P741">
        <v>0</v>
      </c>
      <c r="U741" t="str">
        <f>Receive[[#This Row],[服装]]&amp;Receive[[#This Row],[名前]]&amp;Receive[[#This Row],[レアリティ]]</f>
        <v>ユニフォーム尾長渉ICONIC</v>
      </c>
    </row>
    <row r="742" spans="1:21" x14ac:dyDescent="0.3">
      <c r="A742">
        <f>VLOOKUP(Receive[[#This Row],[No用]],SetNo[[No.用]:[vlookup 用]],2,FALSE)</f>
        <v>130</v>
      </c>
      <c r="B742">
        <f>IF(A741&lt;&gt;Receive[[#This Row],[No]],1,B741+1)</f>
        <v>5</v>
      </c>
      <c r="C742" t="s">
        <v>108</v>
      </c>
      <c r="D742" t="s">
        <v>126</v>
      </c>
      <c r="E742" t="s">
        <v>90</v>
      </c>
      <c r="F742" t="s">
        <v>82</v>
      </c>
      <c r="G742" t="s">
        <v>128</v>
      </c>
      <c r="H742" t="s">
        <v>71</v>
      </c>
      <c r="I742">
        <v>1</v>
      </c>
      <c r="J742" t="s">
        <v>240</v>
      </c>
      <c r="K742" s="3" t="s">
        <v>175</v>
      </c>
      <c r="L742" s="3" t="s">
        <v>172</v>
      </c>
      <c r="M742">
        <v>12</v>
      </c>
      <c r="N742">
        <v>0</v>
      </c>
      <c r="O742">
        <v>0</v>
      </c>
      <c r="P742">
        <v>0</v>
      </c>
      <c r="U742" t="str">
        <f>Receive[[#This Row],[服装]]&amp;Receive[[#This Row],[名前]]&amp;Receive[[#This Row],[レアリティ]]</f>
        <v>ユニフォーム尾長渉ICONIC</v>
      </c>
    </row>
    <row r="743" spans="1:21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t="s">
        <v>108</v>
      </c>
      <c r="D743" t="s">
        <v>127</v>
      </c>
      <c r="E743" t="s">
        <v>90</v>
      </c>
      <c r="F743" t="s">
        <v>82</v>
      </c>
      <c r="G743" t="s">
        <v>128</v>
      </c>
      <c r="H743" t="s">
        <v>71</v>
      </c>
      <c r="I743">
        <v>1</v>
      </c>
      <c r="J743" t="s">
        <v>16</v>
      </c>
      <c r="K743" s="3" t="s">
        <v>119</v>
      </c>
      <c r="L743" s="3" t="s">
        <v>172</v>
      </c>
      <c r="M743">
        <v>26</v>
      </c>
      <c r="N743">
        <v>0</v>
      </c>
      <c r="O743">
        <v>0</v>
      </c>
      <c r="P743">
        <v>0</v>
      </c>
      <c r="U743" t="str">
        <f>Receive[[#This Row],[服装]]&amp;Receive[[#This Row],[名前]]&amp;Receive[[#This Row],[レアリティ]]</f>
        <v>ユニフォーム鷲尾辰生ICONIC</v>
      </c>
    </row>
    <row r="744" spans="1:21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t="s">
        <v>108</v>
      </c>
      <c r="D744" t="s">
        <v>127</v>
      </c>
      <c r="E744" t="s">
        <v>90</v>
      </c>
      <c r="F744" t="s">
        <v>82</v>
      </c>
      <c r="G744" t="s">
        <v>128</v>
      </c>
      <c r="H744" t="s">
        <v>71</v>
      </c>
      <c r="I744">
        <v>1</v>
      </c>
      <c r="J744" t="s">
        <v>240</v>
      </c>
      <c r="K744" s="3" t="s">
        <v>173</v>
      </c>
      <c r="L744" s="3" t="s">
        <v>172</v>
      </c>
      <c r="M744">
        <v>26</v>
      </c>
      <c r="N744">
        <v>0</v>
      </c>
      <c r="O744">
        <v>0</v>
      </c>
      <c r="P744">
        <v>0</v>
      </c>
      <c r="U744" t="str">
        <f>Receive[[#This Row],[服装]]&amp;Receive[[#This Row],[名前]]&amp;Receive[[#This Row],[レアリティ]]</f>
        <v>ユニフォーム鷲尾辰生ICONIC</v>
      </c>
    </row>
    <row r="745" spans="1:21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t="s">
        <v>108</v>
      </c>
      <c r="D745" t="s">
        <v>127</v>
      </c>
      <c r="E745" t="s">
        <v>90</v>
      </c>
      <c r="F745" t="s">
        <v>82</v>
      </c>
      <c r="G745" t="s">
        <v>128</v>
      </c>
      <c r="H745" t="s">
        <v>71</v>
      </c>
      <c r="I745">
        <v>1</v>
      </c>
      <c r="J745" t="s">
        <v>240</v>
      </c>
      <c r="K745" s="3" t="s">
        <v>120</v>
      </c>
      <c r="L745" s="3" t="s">
        <v>172</v>
      </c>
      <c r="M745">
        <v>26</v>
      </c>
      <c r="N745">
        <v>0</v>
      </c>
      <c r="O745">
        <v>0</v>
      </c>
      <c r="P745">
        <v>0</v>
      </c>
      <c r="U745" t="str">
        <f>Receive[[#This Row],[服装]]&amp;Receive[[#This Row],[名前]]&amp;Receive[[#This Row],[レアリティ]]</f>
        <v>ユニフォーム鷲尾辰生ICONIC</v>
      </c>
    </row>
    <row r="746" spans="1:21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t="s">
        <v>108</v>
      </c>
      <c r="D746" t="s">
        <v>127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240</v>
      </c>
      <c r="K746" s="3" t="s">
        <v>174</v>
      </c>
      <c r="L746" s="3" t="s">
        <v>172</v>
      </c>
      <c r="M746">
        <v>26</v>
      </c>
      <c r="N746">
        <v>0</v>
      </c>
      <c r="O746">
        <v>0</v>
      </c>
      <c r="P746">
        <v>0</v>
      </c>
      <c r="U746" t="str">
        <f>Receive[[#This Row],[服装]]&amp;Receive[[#This Row],[名前]]&amp;Receive[[#This Row],[レアリティ]]</f>
        <v>ユニフォーム鷲尾辰生ICONIC</v>
      </c>
    </row>
    <row r="747" spans="1:21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t="s">
        <v>108</v>
      </c>
      <c r="D747" t="s">
        <v>127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240</v>
      </c>
      <c r="K747" s="3" t="s">
        <v>175</v>
      </c>
      <c r="L747" s="3" t="s">
        <v>172</v>
      </c>
      <c r="M747">
        <v>13</v>
      </c>
      <c r="N747">
        <v>0</v>
      </c>
      <c r="O747">
        <v>0</v>
      </c>
      <c r="P747">
        <v>0</v>
      </c>
      <c r="U747" t="str">
        <f>Receive[[#This Row],[服装]]&amp;Receive[[#This Row],[名前]]&amp;Receive[[#This Row],[レアリティ]]</f>
        <v>ユニフォーム鷲尾辰生ICONIC</v>
      </c>
    </row>
    <row r="748" spans="1:21" x14ac:dyDescent="0.3">
      <c r="A748">
        <f>VLOOKUP(Receive[[#This Row],[No用]],SetNo[[No.用]:[vlookup 用]],2,FALSE)</f>
        <v>132</v>
      </c>
      <c r="B748">
        <f>IF(A747&lt;&gt;Receive[[#This Row],[No]],1,B747+1)</f>
        <v>1</v>
      </c>
      <c r="C748" t="s">
        <v>108</v>
      </c>
      <c r="D748" t="s">
        <v>129</v>
      </c>
      <c r="E748" t="s">
        <v>73</v>
      </c>
      <c r="F748" t="s">
        <v>74</v>
      </c>
      <c r="G748" t="s">
        <v>128</v>
      </c>
      <c r="H748" t="s">
        <v>71</v>
      </c>
      <c r="I748">
        <v>1</v>
      </c>
      <c r="J748" t="s">
        <v>240</v>
      </c>
      <c r="K748" s="3" t="s">
        <v>119</v>
      </c>
      <c r="L748" s="3" t="s">
        <v>188</v>
      </c>
      <c r="M748">
        <v>34</v>
      </c>
      <c r="N748">
        <v>0</v>
      </c>
      <c r="O748">
        <v>0</v>
      </c>
      <c r="P748">
        <v>0</v>
      </c>
      <c r="U748" t="str">
        <f>Receive[[#This Row],[服装]]&amp;Receive[[#This Row],[名前]]&amp;Receive[[#This Row],[レアリティ]]</f>
        <v>ユニフォーム赤葦京治ICONIC</v>
      </c>
    </row>
    <row r="749" spans="1:21" x14ac:dyDescent="0.3">
      <c r="A749">
        <f>VLOOKUP(Receive[[#This Row],[No用]],SetNo[[No.用]:[vlookup 用]],2,FALSE)</f>
        <v>132</v>
      </c>
      <c r="B749">
        <f>IF(A748&lt;&gt;Receive[[#This Row],[No]],1,B748+1)</f>
        <v>2</v>
      </c>
      <c r="C749" t="s">
        <v>108</v>
      </c>
      <c r="D749" t="s">
        <v>129</v>
      </c>
      <c r="E749" t="s">
        <v>73</v>
      </c>
      <c r="F749" t="s">
        <v>74</v>
      </c>
      <c r="G749" t="s">
        <v>128</v>
      </c>
      <c r="H749" t="s">
        <v>71</v>
      </c>
      <c r="I749">
        <v>1</v>
      </c>
      <c r="J749" t="s">
        <v>240</v>
      </c>
      <c r="K749" s="3" t="s">
        <v>173</v>
      </c>
      <c r="L749" s="3" t="s">
        <v>172</v>
      </c>
      <c r="M749">
        <v>31</v>
      </c>
      <c r="N749">
        <v>0</v>
      </c>
      <c r="O749">
        <v>0</v>
      </c>
      <c r="P749">
        <v>0</v>
      </c>
      <c r="U749" t="str">
        <f>Receive[[#This Row],[服装]]&amp;Receive[[#This Row],[名前]]&amp;Receive[[#This Row],[レアリティ]]</f>
        <v>ユニフォーム赤葦京治ICONIC</v>
      </c>
    </row>
    <row r="750" spans="1:21" x14ac:dyDescent="0.3">
      <c r="A750">
        <f>VLOOKUP(Receive[[#This Row],[No用]],SetNo[[No.用]:[vlookup 用]],2,FALSE)</f>
        <v>132</v>
      </c>
      <c r="B750">
        <f>IF(A749&lt;&gt;Receive[[#This Row],[No]],1,B749+1)</f>
        <v>3</v>
      </c>
      <c r="C750" t="s">
        <v>108</v>
      </c>
      <c r="D750" t="s">
        <v>129</v>
      </c>
      <c r="E750" t="s">
        <v>73</v>
      </c>
      <c r="F750" t="s">
        <v>74</v>
      </c>
      <c r="G750" t="s">
        <v>128</v>
      </c>
      <c r="H750" t="s">
        <v>71</v>
      </c>
      <c r="I750">
        <v>1</v>
      </c>
      <c r="J750" t="s">
        <v>240</v>
      </c>
      <c r="K750" s="3" t="s">
        <v>242</v>
      </c>
      <c r="L750" s="3" t="s">
        <v>172</v>
      </c>
      <c r="M750">
        <v>31</v>
      </c>
      <c r="N750">
        <v>0</v>
      </c>
      <c r="O750">
        <v>0</v>
      </c>
      <c r="P750">
        <v>0</v>
      </c>
      <c r="U750" t="str">
        <f>Receive[[#This Row],[服装]]&amp;Receive[[#This Row],[名前]]&amp;Receive[[#This Row],[レアリティ]]</f>
        <v>ユニフォーム赤葦京治ICONIC</v>
      </c>
    </row>
    <row r="751" spans="1:21" x14ac:dyDescent="0.3">
      <c r="A751">
        <f>VLOOKUP(Receive[[#This Row],[No用]],SetNo[[No.用]:[vlookup 用]],2,FALSE)</f>
        <v>132</v>
      </c>
      <c r="B751">
        <f>IF(A750&lt;&gt;Receive[[#This Row],[No]],1,B750+1)</f>
        <v>4</v>
      </c>
      <c r="C751" t="s">
        <v>108</v>
      </c>
      <c r="D751" t="s">
        <v>129</v>
      </c>
      <c r="E751" t="s">
        <v>73</v>
      </c>
      <c r="F751" t="s">
        <v>74</v>
      </c>
      <c r="G751" t="s">
        <v>128</v>
      </c>
      <c r="H751" t="s">
        <v>71</v>
      </c>
      <c r="I751">
        <v>1</v>
      </c>
      <c r="J751" t="s">
        <v>240</v>
      </c>
      <c r="K751" s="3" t="s">
        <v>120</v>
      </c>
      <c r="L751" s="3" t="s">
        <v>188</v>
      </c>
      <c r="M751">
        <v>34</v>
      </c>
      <c r="N751">
        <v>0</v>
      </c>
      <c r="O751">
        <v>0</v>
      </c>
      <c r="P751">
        <v>0</v>
      </c>
      <c r="U751" t="str">
        <f>Receive[[#This Row],[服装]]&amp;Receive[[#This Row],[名前]]&amp;Receive[[#This Row],[レアリティ]]</f>
        <v>ユニフォーム赤葦京治ICONIC</v>
      </c>
    </row>
    <row r="752" spans="1:21" x14ac:dyDescent="0.3">
      <c r="A752">
        <f>VLOOKUP(Receive[[#This Row],[No用]],SetNo[[No.用]:[vlookup 用]],2,FALSE)</f>
        <v>132</v>
      </c>
      <c r="B752">
        <f>IF(A751&lt;&gt;Receive[[#This Row],[No]],1,B751+1)</f>
        <v>5</v>
      </c>
      <c r="C752" t="s">
        <v>108</v>
      </c>
      <c r="D752" t="s">
        <v>129</v>
      </c>
      <c r="E752" t="s">
        <v>73</v>
      </c>
      <c r="F752" t="s">
        <v>74</v>
      </c>
      <c r="G752" t="s">
        <v>128</v>
      </c>
      <c r="H752" t="s">
        <v>71</v>
      </c>
      <c r="I752">
        <v>1</v>
      </c>
      <c r="J752" t="s">
        <v>240</v>
      </c>
      <c r="K752" s="3" t="s">
        <v>174</v>
      </c>
      <c r="L752" s="3" t="s">
        <v>172</v>
      </c>
      <c r="M752">
        <v>31</v>
      </c>
      <c r="N752">
        <v>0</v>
      </c>
      <c r="O752">
        <v>0</v>
      </c>
      <c r="P752">
        <v>0</v>
      </c>
      <c r="U752" t="str">
        <f>Receive[[#This Row],[服装]]&amp;Receive[[#This Row],[名前]]&amp;Receive[[#This Row],[レアリティ]]</f>
        <v>ユニフォーム赤葦京治ICONIC</v>
      </c>
    </row>
    <row r="753" spans="1:21" x14ac:dyDescent="0.3">
      <c r="A753">
        <f>VLOOKUP(Receive[[#This Row],[No用]],SetNo[[No.用]:[vlookup 用]],2,FALSE)</f>
        <v>132</v>
      </c>
      <c r="B753">
        <f>IF(A752&lt;&gt;Receive[[#This Row],[No]],1,B752+1)</f>
        <v>6</v>
      </c>
      <c r="C753" t="s">
        <v>108</v>
      </c>
      <c r="D753" t="s">
        <v>129</v>
      </c>
      <c r="E753" t="s">
        <v>73</v>
      </c>
      <c r="F753" t="s">
        <v>74</v>
      </c>
      <c r="G753" t="s">
        <v>128</v>
      </c>
      <c r="H753" t="s">
        <v>71</v>
      </c>
      <c r="I753">
        <v>1</v>
      </c>
      <c r="J753" t="s">
        <v>240</v>
      </c>
      <c r="K753" s="3" t="s">
        <v>175</v>
      </c>
      <c r="L753" s="3" t="s">
        <v>172</v>
      </c>
      <c r="M753">
        <v>13</v>
      </c>
      <c r="N753">
        <v>0</v>
      </c>
      <c r="O753">
        <v>0</v>
      </c>
      <c r="P753">
        <v>0</v>
      </c>
      <c r="U753" t="str">
        <f>Receive[[#This Row],[服装]]&amp;Receive[[#This Row],[名前]]&amp;Receive[[#This Row],[レアリティ]]</f>
        <v>ユニフォーム赤葦京治ICONIC</v>
      </c>
    </row>
    <row r="754" spans="1:21" x14ac:dyDescent="0.3">
      <c r="A754">
        <f>VLOOKUP(Receive[[#This Row],[No用]],SetNo[[No.用]:[vlookup 用]],2,FALSE)</f>
        <v>133</v>
      </c>
      <c r="B754">
        <f>IF(A753&lt;&gt;Receive[[#This Row],[No]],1,B753+1)</f>
        <v>1</v>
      </c>
      <c r="C754" t="s">
        <v>150</v>
      </c>
      <c r="D754" t="s">
        <v>129</v>
      </c>
      <c r="E754" t="s">
        <v>90</v>
      </c>
      <c r="F754" t="s">
        <v>74</v>
      </c>
      <c r="G754" t="s">
        <v>128</v>
      </c>
      <c r="H754" t="s">
        <v>71</v>
      </c>
      <c r="I754">
        <v>1</v>
      </c>
      <c r="J754" t="s">
        <v>240</v>
      </c>
      <c r="K754" s="3" t="s">
        <v>119</v>
      </c>
      <c r="L754" s="3" t="s">
        <v>188</v>
      </c>
      <c r="M754">
        <v>34</v>
      </c>
      <c r="N754">
        <v>0</v>
      </c>
      <c r="O754">
        <v>0</v>
      </c>
      <c r="P754">
        <v>0</v>
      </c>
      <c r="U754" t="str">
        <f>Receive[[#This Row],[服装]]&amp;Receive[[#This Row],[名前]]&amp;Receive[[#This Row],[レアリティ]]</f>
        <v>夏祭り赤葦京治ICONIC</v>
      </c>
    </row>
    <row r="755" spans="1:21" x14ac:dyDescent="0.3">
      <c r="A755">
        <f>VLOOKUP(Receive[[#This Row],[No用]],SetNo[[No.用]:[vlookup 用]],2,FALSE)</f>
        <v>133</v>
      </c>
      <c r="B755">
        <f>IF(A754&lt;&gt;Receive[[#This Row],[No]],1,B754+1)</f>
        <v>2</v>
      </c>
      <c r="C755" t="s">
        <v>150</v>
      </c>
      <c r="D755" t="s">
        <v>129</v>
      </c>
      <c r="E755" t="s">
        <v>90</v>
      </c>
      <c r="F755" t="s">
        <v>74</v>
      </c>
      <c r="G755" t="s">
        <v>128</v>
      </c>
      <c r="H755" t="s">
        <v>71</v>
      </c>
      <c r="I755">
        <v>1</v>
      </c>
      <c r="J755" t="s">
        <v>240</v>
      </c>
      <c r="K755" s="3" t="s">
        <v>173</v>
      </c>
      <c r="L755" s="3" t="s">
        <v>172</v>
      </c>
      <c r="M755">
        <v>31</v>
      </c>
      <c r="N755">
        <v>0</v>
      </c>
      <c r="O755">
        <v>0</v>
      </c>
      <c r="P755">
        <v>0</v>
      </c>
      <c r="U755" t="str">
        <f>Receive[[#This Row],[服装]]&amp;Receive[[#This Row],[名前]]&amp;Receive[[#This Row],[レアリティ]]</f>
        <v>夏祭り赤葦京治ICONIC</v>
      </c>
    </row>
    <row r="756" spans="1:21" x14ac:dyDescent="0.3">
      <c r="A756">
        <f>VLOOKUP(Receive[[#This Row],[No用]],SetNo[[No.用]:[vlookup 用]],2,FALSE)</f>
        <v>133</v>
      </c>
      <c r="B756">
        <f>IF(A755&lt;&gt;Receive[[#This Row],[No]],1,B755+1)</f>
        <v>3</v>
      </c>
      <c r="C756" t="s">
        <v>150</v>
      </c>
      <c r="D756" t="s">
        <v>129</v>
      </c>
      <c r="E756" t="s">
        <v>90</v>
      </c>
      <c r="F756" t="s">
        <v>74</v>
      </c>
      <c r="G756" t="s">
        <v>128</v>
      </c>
      <c r="H756" t="s">
        <v>71</v>
      </c>
      <c r="I756">
        <v>1</v>
      </c>
      <c r="J756" t="s">
        <v>240</v>
      </c>
      <c r="K756" s="3" t="s">
        <v>242</v>
      </c>
      <c r="L756" s="3" t="s">
        <v>172</v>
      </c>
      <c r="M756">
        <v>31</v>
      </c>
      <c r="N756">
        <v>0</v>
      </c>
      <c r="O756">
        <v>0</v>
      </c>
      <c r="P756">
        <v>0</v>
      </c>
      <c r="U756" t="str">
        <f>Receive[[#This Row],[服装]]&amp;Receive[[#This Row],[名前]]&amp;Receive[[#This Row],[レアリティ]]</f>
        <v>夏祭り赤葦京治ICONIC</v>
      </c>
    </row>
    <row r="757" spans="1:21" x14ac:dyDescent="0.3">
      <c r="A757">
        <f>VLOOKUP(Receive[[#This Row],[No用]],SetNo[[No.用]:[vlookup 用]],2,FALSE)</f>
        <v>133</v>
      </c>
      <c r="B757">
        <f>IF(A756&lt;&gt;Receive[[#This Row],[No]],1,B756+1)</f>
        <v>4</v>
      </c>
      <c r="C757" t="s">
        <v>150</v>
      </c>
      <c r="D757" t="s">
        <v>129</v>
      </c>
      <c r="E757" t="s">
        <v>90</v>
      </c>
      <c r="F757" t="s">
        <v>74</v>
      </c>
      <c r="G757" t="s">
        <v>128</v>
      </c>
      <c r="H757" t="s">
        <v>71</v>
      </c>
      <c r="I757">
        <v>1</v>
      </c>
      <c r="J757" t="s">
        <v>240</v>
      </c>
      <c r="K757" s="3" t="s">
        <v>120</v>
      </c>
      <c r="L757" s="3" t="s">
        <v>188</v>
      </c>
      <c r="M757">
        <v>34</v>
      </c>
      <c r="N757">
        <v>0</v>
      </c>
      <c r="O757">
        <v>0</v>
      </c>
      <c r="P757">
        <v>0</v>
      </c>
      <c r="U757" t="str">
        <f>Receive[[#This Row],[服装]]&amp;Receive[[#This Row],[名前]]&amp;Receive[[#This Row],[レアリティ]]</f>
        <v>夏祭り赤葦京治ICONIC</v>
      </c>
    </row>
    <row r="758" spans="1:21" x14ac:dyDescent="0.3">
      <c r="A758">
        <f>VLOOKUP(Receive[[#This Row],[No用]],SetNo[[No.用]:[vlookup 用]],2,FALSE)</f>
        <v>133</v>
      </c>
      <c r="B758">
        <f>IF(A757&lt;&gt;Receive[[#This Row],[No]],1,B757+1)</f>
        <v>5</v>
      </c>
      <c r="C758" t="s">
        <v>150</v>
      </c>
      <c r="D758" t="s">
        <v>129</v>
      </c>
      <c r="E758" t="s">
        <v>90</v>
      </c>
      <c r="F758" t="s">
        <v>74</v>
      </c>
      <c r="G758" t="s">
        <v>128</v>
      </c>
      <c r="H758" t="s">
        <v>71</v>
      </c>
      <c r="I758">
        <v>1</v>
      </c>
      <c r="J758" t="s">
        <v>240</v>
      </c>
      <c r="K758" s="3" t="s">
        <v>174</v>
      </c>
      <c r="L758" s="3" t="s">
        <v>172</v>
      </c>
      <c r="M758">
        <v>31</v>
      </c>
      <c r="N758">
        <v>0</v>
      </c>
      <c r="O758">
        <v>0</v>
      </c>
      <c r="P758">
        <v>0</v>
      </c>
      <c r="U758" t="str">
        <f>Receive[[#This Row],[服装]]&amp;Receive[[#This Row],[名前]]&amp;Receive[[#This Row],[レアリティ]]</f>
        <v>夏祭り赤葦京治ICONIC</v>
      </c>
    </row>
    <row r="759" spans="1:21" x14ac:dyDescent="0.3">
      <c r="A759">
        <f>VLOOKUP(Receive[[#This Row],[No用]],SetNo[[No.用]:[vlookup 用]],2,FALSE)</f>
        <v>133</v>
      </c>
      <c r="B759">
        <f>IF(A758&lt;&gt;Receive[[#This Row],[No]],1,B758+1)</f>
        <v>6</v>
      </c>
      <c r="C759" t="s">
        <v>150</v>
      </c>
      <c r="D759" t="s">
        <v>129</v>
      </c>
      <c r="E759" t="s">
        <v>90</v>
      </c>
      <c r="F759" t="s">
        <v>74</v>
      </c>
      <c r="G759" t="s">
        <v>128</v>
      </c>
      <c r="H759" t="s">
        <v>71</v>
      </c>
      <c r="I759">
        <v>1</v>
      </c>
      <c r="J759" t="s">
        <v>240</v>
      </c>
      <c r="K759" s="3" t="s">
        <v>175</v>
      </c>
      <c r="L759" s="3" t="s">
        <v>172</v>
      </c>
      <c r="M759">
        <v>13</v>
      </c>
      <c r="N759">
        <v>0</v>
      </c>
      <c r="O759">
        <v>0</v>
      </c>
      <c r="P759">
        <v>0</v>
      </c>
      <c r="U759" t="str">
        <f>Receive[[#This Row],[服装]]&amp;Receive[[#This Row],[名前]]&amp;Receive[[#This Row],[レアリティ]]</f>
        <v>夏祭り赤葦京治ICONIC</v>
      </c>
    </row>
    <row r="760" spans="1:21" x14ac:dyDescent="0.3">
      <c r="A760">
        <f>VLOOKUP(Receive[[#This Row],[No用]],SetNo[[No.用]:[vlookup 用]],2,FALSE)</f>
        <v>134</v>
      </c>
      <c r="B760">
        <f>IF(A759&lt;&gt;Receive[[#This Row],[No]],1,B759+1)</f>
        <v>1</v>
      </c>
      <c r="C760" t="s">
        <v>108</v>
      </c>
      <c r="D760" t="s">
        <v>297</v>
      </c>
      <c r="E760" t="s">
        <v>77</v>
      </c>
      <c r="F760" t="s">
        <v>78</v>
      </c>
      <c r="G760" t="s">
        <v>134</v>
      </c>
      <c r="H760" t="s">
        <v>71</v>
      </c>
      <c r="I760">
        <v>1</v>
      </c>
      <c r="J760" t="s">
        <v>240</v>
      </c>
      <c r="K760" s="3" t="s">
        <v>119</v>
      </c>
      <c r="L760" s="3" t="s">
        <v>172</v>
      </c>
      <c r="M760">
        <v>33</v>
      </c>
      <c r="N760">
        <v>0</v>
      </c>
      <c r="O760">
        <v>0</v>
      </c>
      <c r="P760">
        <v>0</v>
      </c>
      <c r="U760" t="str">
        <f>Receive[[#This Row],[服装]]&amp;Receive[[#This Row],[名前]]&amp;Receive[[#This Row],[レアリティ]]</f>
        <v>ユニフォーム星海光来ICONIC</v>
      </c>
    </row>
    <row r="761" spans="1:21" x14ac:dyDescent="0.3">
      <c r="A761">
        <f>VLOOKUP(Receive[[#This Row],[No用]],SetNo[[No.用]:[vlookup 用]],2,FALSE)</f>
        <v>134</v>
      </c>
      <c r="B761">
        <f>IF(A760&lt;&gt;Receive[[#This Row],[No]],1,B760+1)</f>
        <v>2</v>
      </c>
      <c r="C761" t="s">
        <v>108</v>
      </c>
      <c r="D761" t="s">
        <v>297</v>
      </c>
      <c r="E761" t="s">
        <v>77</v>
      </c>
      <c r="F761" t="s">
        <v>78</v>
      </c>
      <c r="G761" t="s">
        <v>134</v>
      </c>
      <c r="H761" t="s">
        <v>71</v>
      </c>
      <c r="I761">
        <v>1</v>
      </c>
      <c r="J761" t="s">
        <v>240</v>
      </c>
      <c r="K761" s="3" t="s">
        <v>173</v>
      </c>
      <c r="L761" s="3" t="s">
        <v>172</v>
      </c>
      <c r="M761">
        <v>33</v>
      </c>
      <c r="N761">
        <v>0</v>
      </c>
      <c r="O761">
        <v>0</v>
      </c>
      <c r="P761">
        <v>0</v>
      </c>
      <c r="U761" t="str">
        <f>Receive[[#This Row],[服装]]&amp;Receive[[#This Row],[名前]]&amp;Receive[[#This Row],[レアリティ]]</f>
        <v>ユニフォーム星海光来ICONIC</v>
      </c>
    </row>
    <row r="762" spans="1:21" x14ac:dyDescent="0.3">
      <c r="A762">
        <f>VLOOKUP(Receive[[#This Row],[No用]],SetNo[[No.用]:[vlookup 用]],2,FALSE)</f>
        <v>134</v>
      </c>
      <c r="B762">
        <f>IF(A761&lt;&gt;Receive[[#This Row],[No]],1,B761+1)</f>
        <v>3</v>
      </c>
      <c r="C762" t="s">
        <v>108</v>
      </c>
      <c r="D762" t="s">
        <v>297</v>
      </c>
      <c r="E762" t="s">
        <v>77</v>
      </c>
      <c r="F762" t="s">
        <v>78</v>
      </c>
      <c r="G762" t="s">
        <v>134</v>
      </c>
      <c r="H762" t="s">
        <v>71</v>
      </c>
      <c r="I762">
        <v>1</v>
      </c>
      <c r="J762" t="s">
        <v>240</v>
      </c>
      <c r="K762" s="3" t="s">
        <v>242</v>
      </c>
      <c r="L762" s="3" t="s">
        <v>172</v>
      </c>
      <c r="M762">
        <v>32</v>
      </c>
      <c r="N762">
        <v>0</v>
      </c>
      <c r="O762">
        <v>0</v>
      </c>
      <c r="P762">
        <v>0</v>
      </c>
      <c r="U762" t="str">
        <f>Receive[[#This Row],[服装]]&amp;Receive[[#This Row],[名前]]&amp;Receive[[#This Row],[レアリティ]]</f>
        <v>ユニフォーム星海光来ICONIC</v>
      </c>
    </row>
    <row r="763" spans="1:21" x14ac:dyDescent="0.3">
      <c r="A763">
        <f>VLOOKUP(Receive[[#This Row],[No用]],SetNo[[No.用]:[vlookup 用]],2,FALSE)</f>
        <v>134</v>
      </c>
      <c r="B763">
        <f>IF(A762&lt;&gt;Receive[[#This Row],[No]],1,B762+1)</f>
        <v>4</v>
      </c>
      <c r="C763" t="s">
        <v>108</v>
      </c>
      <c r="D763" t="s">
        <v>297</v>
      </c>
      <c r="E763" t="s">
        <v>77</v>
      </c>
      <c r="F763" t="s">
        <v>78</v>
      </c>
      <c r="G763" t="s">
        <v>134</v>
      </c>
      <c r="H763" t="s">
        <v>71</v>
      </c>
      <c r="I763">
        <v>1</v>
      </c>
      <c r="J763" t="s">
        <v>240</v>
      </c>
      <c r="K763" s="3" t="s">
        <v>120</v>
      </c>
      <c r="L763" s="3" t="s">
        <v>188</v>
      </c>
      <c r="M763">
        <v>35</v>
      </c>
      <c r="N763">
        <v>0</v>
      </c>
      <c r="O763">
        <v>0</v>
      </c>
      <c r="P763">
        <v>0</v>
      </c>
      <c r="U763" t="str">
        <f>Receive[[#This Row],[服装]]&amp;Receive[[#This Row],[名前]]&amp;Receive[[#This Row],[レアリティ]]</f>
        <v>ユニフォーム星海光来ICONIC</v>
      </c>
    </row>
    <row r="764" spans="1:21" x14ac:dyDescent="0.3">
      <c r="A764">
        <f>VLOOKUP(Receive[[#This Row],[No用]],SetNo[[No.用]:[vlookup 用]],2,FALSE)</f>
        <v>134</v>
      </c>
      <c r="B764">
        <f>IF(A763&lt;&gt;Receive[[#This Row],[No]],1,B763+1)</f>
        <v>5</v>
      </c>
      <c r="C764" t="s">
        <v>108</v>
      </c>
      <c r="D764" t="s">
        <v>297</v>
      </c>
      <c r="E764" t="s">
        <v>77</v>
      </c>
      <c r="F764" t="s">
        <v>78</v>
      </c>
      <c r="G764" t="s">
        <v>134</v>
      </c>
      <c r="H764" t="s">
        <v>71</v>
      </c>
      <c r="I764">
        <v>1</v>
      </c>
      <c r="J764" t="s">
        <v>240</v>
      </c>
      <c r="K764" s="3" t="s">
        <v>174</v>
      </c>
      <c r="L764" s="3" t="s">
        <v>172</v>
      </c>
      <c r="M764">
        <v>33</v>
      </c>
      <c r="N764">
        <v>0</v>
      </c>
      <c r="O764">
        <v>0</v>
      </c>
      <c r="P764">
        <v>0</v>
      </c>
      <c r="U764" t="str">
        <f>Receive[[#This Row],[服装]]&amp;Receive[[#This Row],[名前]]&amp;Receive[[#This Row],[レアリティ]]</f>
        <v>ユニフォーム星海光来ICONIC</v>
      </c>
    </row>
    <row r="765" spans="1:21" x14ac:dyDescent="0.3">
      <c r="A765">
        <f>VLOOKUP(Receive[[#This Row],[No用]],SetNo[[No.用]:[vlookup 用]],2,FALSE)</f>
        <v>134</v>
      </c>
      <c r="B765">
        <f>IF(A764&lt;&gt;Receive[[#This Row],[No]],1,B764+1)</f>
        <v>6</v>
      </c>
      <c r="C765" t="s">
        <v>108</v>
      </c>
      <c r="D765" t="s">
        <v>297</v>
      </c>
      <c r="E765" t="s">
        <v>77</v>
      </c>
      <c r="F765" t="s">
        <v>78</v>
      </c>
      <c r="G765" t="s">
        <v>134</v>
      </c>
      <c r="H765" t="s">
        <v>71</v>
      </c>
      <c r="I765">
        <v>1</v>
      </c>
      <c r="J765" t="s">
        <v>240</v>
      </c>
      <c r="K765" s="3" t="s">
        <v>175</v>
      </c>
      <c r="L765" s="3" t="s">
        <v>172</v>
      </c>
      <c r="M765">
        <v>13</v>
      </c>
      <c r="N765">
        <v>0</v>
      </c>
      <c r="O765">
        <v>0</v>
      </c>
      <c r="P765">
        <v>0</v>
      </c>
      <c r="U765" t="str">
        <f>Receive[[#This Row],[服装]]&amp;Receive[[#This Row],[名前]]&amp;Receive[[#This Row],[レアリティ]]</f>
        <v>ユニフォーム星海光来ICONIC</v>
      </c>
    </row>
    <row r="766" spans="1:21" x14ac:dyDescent="0.3">
      <c r="A766">
        <f>VLOOKUP(Receive[[#This Row],[No用]],SetNo[[No.用]:[vlookup 用]],2,FALSE)</f>
        <v>135</v>
      </c>
      <c r="B766">
        <f>IF(A765&lt;&gt;Receive[[#This Row],[No]],1,B765+1)</f>
        <v>1</v>
      </c>
      <c r="C766" t="s">
        <v>108</v>
      </c>
      <c r="D766" t="s">
        <v>133</v>
      </c>
      <c r="E766" t="s">
        <v>77</v>
      </c>
      <c r="F766" t="s">
        <v>82</v>
      </c>
      <c r="G766" t="s">
        <v>134</v>
      </c>
      <c r="H766" t="s">
        <v>71</v>
      </c>
      <c r="I766">
        <v>1</v>
      </c>
      <c r="J766" t="s">
        <v>240</v>
      </c>
      <c r="K766" s="3" t="s">
        <v>119</v>
      </c>
      <c r="L766" s="3" t="s">
        <v>172</v>
      </c>
      <c r="M766">
        <v>27</v>
      </c>
      <c r="N766">
        <v>0</v>
      </c>
      <c r="O766">
        <v>0</v>
      </c>
      <c r="P766">
        <v>0</v>
      </c>
      <c r="U766" t="str">
        <f>Receive[[#This Row],[服装]]&amp;Receive[[#This Row],[名前]]&amp;Receive[[#This Row],[レアリティ]]</f>
        <v>ユニフォーム昼神幸郎ICONIC</v>
      </c>
    </row>
    <row r="767" spans="1:21" x14ac:dyDescent="0.3">
      <c r="A767">
        <f>VLOOKUP(Receive[[#This Row],[No用]],SetNo[[No.用]:[vlookup 用]],2,FALSE)</f>
        <v>135</v>
      </c>
      <c r="B767">
        <f>IF(A766&lt;&gt;Receive[[#This Row],[No]],1,B766+1)</f>
        <v>2</v>
      </c>
      <c r="C767" t="s">
        <v>108</v>
      </c>
      <c r="D767" t="s">
        <v>133</v>
      </c>
      <c r="E767" t="s">
        <v>77</v>
      </c>
      <c r="F767" t="s">
        <v>82</v>
      </c>
      <c r="G767" t="s">
        <v>134</v>
      </c>
      <c r="H767" t="s">
        <v>71</v>
      </c>
      <c r="I767">
        <v>1</v>
      </c>
      <c r="J767" t="s">
        <v>240</v>
      </c>
      <c r="K767" s="3" t="s">
        <v>205</v>
      </c>
      <c r="L767" s="3" t="s">
        <v>172</v>
      </c>
      <c r="M767">
        <v>27</v>
      </c>
      <c r="N767">
        <v>0</v>
      </c>
      <c r="O767">
        <v>0</v>
      </c>
      <c r="P767">
        <v>0</v>
      </c>
      <c r="U767" t="str">
        <f>Receive[[#This Row],[服装]]&amp;Receive[[#This Row],[名前]]&amp;Receive[[#This Row],[レアリティ]]</f>
        <v>ユニフォーム昼神幸郎ICONIC</v>
      </c>
    </row>
    <row r="768" spans="1:21" x14ac:dyDescent="0.3">
      <c r="A768">
        <f>VLOOKUP(Receive[[#This Row],[No用]],SetNo[[No.用]:[vlookup 用]],2,FALSE)</f>
        <v>135</v>
      </c>
      <c r="B768">
        <f>IF(A767&lt;&gt;Receive[[#This Row],[No]],1,B767+1)</f>
        <v>3</v>
      </c>
      <c r="C768" t="s">
        <v>108</v>
      </c>
      <c r="D768" t="s">
        <v>133</v>
      </c>
      <c r="E768" t="s">
        <v>77</v>
      </c>
      <c r="F768" t="s">
        <v>82</v>
      </c>
      <c r="G768" t="s">
        <v>134</v>
      </c>
      <c r="H768" t="s">
        <v>71</v>
      </c>
      <c r="I768">
        <v>1</v>
      </c>
      <c r="J768" t="s">
        <v>240</v>
      </c>
      <c r="K768" s="3" t="s">
        <v>173</v>
      </c>
      <c r="L768" s="3" t="s">
        <v>172</v>
      </c>
      <c r="M768">
        <v>27</v>
      </c>
      <c r="N768">
        <v>0</v>
      </c>
      <c r="O768">
        <v>0</v>
      </c>
      <c r="P768">
        <v>0</v>
      </c>
      <c r="U768" t="str">
        <f>Receive[[#This Row],[服装]]&amp;Receive[[#This Row],[名前]]&amp;Receive[[#This Row],[レアリティ]]</f>
        <v>ユニフォーム昼神幸郎ICONIC</v>
      </c>
    </row>
    <row r="769" spans="1:21" x14ac:dyDescent="0.3">
      <c r="A769">
        <f>VLOOKUP(Receive[[#This Row],[No用]],SetNo[[No.用]:[vlookup 用]],2,FALSE)</f>
        <v>135</v>
      </c>
      <c r="B769">
        <f>IF(A768&lt;&gt;Receive[[#This Row],[No]],1,B768+1)</f>
        <v>4</v>
      </c>
      <c r="C769" t="s">
        <v>108</v>
      </c>
      <c r="D769" t="s">
        <v>133</v>
      </c>
      <c r="E769" t="s">
        <v>77</v>
      </c>
      <c r="F769" t="s">
        <v>82</v>
      </c>
      <c r="G769" t="s">
        <v>134</v>
      </c>
      <c r="H769" t="s">
        <v>71</v>
      </c>
      <c r="I769">
        <v>1</v>
      </c>
      <c r="J769" t="s">
        <v>240</v>
      </c>
      <c r="K769" s="3" t="s">
        <v>120</v>
      </c>
      <c r="L769" s="3" t="s">
        <v>172</v>
      </c>
      <c r="M769">
        <v>27</v>
      </c>
      <c r="N769">
        <v>0</v>
      </c>
      <c r="O769">
        <v>0</v>
      </c>
      <c r="P769">
        <v>0</v>
      </c>
      <c r="U769" t="str">
        <f>Receive[[#This Row],[服装]]&amp;Receive[[#This Row],[名前]]&amp;Receive[[#This Row],[レアリティ]]</f>
        <v>ユニフォーム昼神幸郎ICONIC</v>
      </c>
    </row>
    <row r="770" spans="1:21" x14ac:dyDescent="0.3">
      <c r="A770">
        <f>VLOOKUP(Receive[[#This Row],[No用]],SetNo[[No.用]:[vlookup 用]],2,FALSE)</f>
        <v>135</v>
      </c>
      <c r="B770">
        <f>IF(A769&lt;&gt;Receive[[#This Row],[No]],1,B769+1)</f>
        <v>5</v>
      </c>
      <c r="C770" t="s">
        <v>108</v>
      </c>
      <c r="D770" t="s">
        <v>133</v>
      </c>
      <c r="E770" t="s">
        <v>77</v>
      </c>
      <c r="F770" t="s">
        <v>82</v>
      </c>
      <c r="G770" t="s">
        <v>134</v>
      </c>
      <c r="H770" t="s">
        <v>71</v>
      </c>
      <c r="I770">
        <v>1</v>
      </c>
      <c r="J770" t="s">
        <v>240</v>
      </c>
      <c r="K770" s="3" t="s">
        <v>174</v>
      </c>
      <c r="L770" s="3" t="s">
        <v>172</v>
      </c>
      <c r="M770">
        <v>27</v>
      </c>
      <c r="N770">
        <v>0</v>
      </c>
      <c r="O770">
        <v>0</v>
      </c>
      <c r="P770">
        <v>0</v>
      </c>
      <c r="U770" t="str">
        <f>Receive[[#This Row],[服装]]&amp;Receive[[#This Row],[名前]]&amp;Receive[[#This Row],[レアリティ]]</f>
        <v>ユニフォーム昼神幸郎ICONIC</v>
      </c>
    </row>
    <row r="771" spans="1:21" x14ac:dyDescent="0.3">
      <c r="A771">
        <f>VLOOKUP(Receive[[#This Row],[No用]],SetNo[[No.用]:[vlookup 用]],2,FALSE)</f>
        <v>135</v>
      </c>
      <c r="B771">
        <f>IF(A770&lt;&gt;Receive[[#This Row],[No]],1,B770+1)</f>
        <v>6</v>
      </c>
      <c r="C771" t="s">
        <v>108</v>
      </c>
      <c r="D771" t="s">
        <v>133</v>
      </c>
      <c r="E771" t="s">
        <v>77</v>
      </c>
      <c r="F771" t="s">
        <v>82</v>
      </c>
      <c r="G771" t="s">
        <v>134</v>
      </c>
      <c r="H771" t="s">
        <v>71</v>
      </c>
      <c r="I771">
        <v>1</v>
      </c>
      <c r="J771" t="s">
        <v>240</v>
      </c>
      <c r="K771" s="3" t="s">
        <v>175</v>
      </c>
      <c r="L771" s="3" t="s">
        <v>172</v>
      </c>
      <c r="M771">
        <v>27</v>
      </c>
      <c r="N771">
        <v>0</v>
      </c>
      <c r="O771">
        <v>0</v>
      </c>
      <c r="P771">
        <v>0</v>
      </c>
      <c r="U771" t="str">
        <f>Receive[[#This Row],[服装]]&amp;Receive[[#This Row],[名前]]&amp;Receive[[#This Row],[レアリティ]]</f>
        <v>ユニフォーム昼神幸郎ICONIC</v>
      </c>
    </row>
    <row r="772" spans="1:21" x14ac:dyDescent="0.3">
      <c r="A772">
        <f>VLOOKUP(Receive[[#This Row],[No用]],SetNo[[No.用]:[vlookup 用]],2,FALSE)</f>
        <v>136</v>
      </c>
      <c r="B772">
        <f>IF(A771&lt;&gt;Receive[[#This Row],[No]],1,B771+1)</f>
        <v>1</v>
      </c>
      <c r="C772" t="s">
        <v>108</v>
      </c>
      <c r="D772" t="s">
        <v>131</v>
      </c>
      <c r="E772" t="s">
        <v>77</v>
      </c>
      <c r="F772" t="s">
        <v>78</v>
      </c>
      <c r="G772" t="s">
        <v>135</v>
      </c>
      <c r="H772" t="s">
        <v>71</v>
      </c>
      <c r="I772">
        <v>1</v>
      </c>
      <c r="J772" t="s">
        <v>240</v>
      </c>
      <c r="K772" s="3" t="s">
        <v>119</v>
      </c>
      <c r="L772" s="3" t="s">
        <v>172</v>
      </c>
      <c r="M772">
        <v>33</v>
      </c>
      <c r="N772">
        <v>0</v>
      </c>
      <c r="O772">
        <v>0</v>
      </c>
      <c r="P772">
        <v>0</v>
      </c>
      <c r="U772" t="str">
        <f>Receive[[#This Row],[服装]]&amp;Receive[[#This Row],[名前]]&amp;Receive[[#This Row],[レアリティ]]</f>
        <v>ユニフォーム佐久早聖臣ICONIC</v>
      </c>
    </row>
    <row r="773" spans="1:21" x14ac:dyDescent="0.3">
      <c r="A773">
        <f>VLOOKUP(Receive[[#This Row],[No用]],SetNo[[No.用]:[vlookup 用]],2,FALSE)</f>
        <v>136</v>
      </c>
      <c r="B773">
        <f>IF(A772&lt;&gt;Receive[[#This Row],[No]],1,B772+1)</f>
        <v>2</v>
      </c>
      <c r="C773" t="s">
        <v>108</v>
      </c>
      <c r="D773" t="s">
        <v>131</v>
      </c>
      <c r="E773" t="s">
        <v>77</v>
      </c>
      <c r="F773" t="s">
        <v>78</v>
      </c>
      <c r="G773" t="s">
        <v>135</v>
      </c>
      <c r="H773" t="s">
        <v>71</v>
      </c>
      <c r="I773">
        <v>1</v>
      </c>
      <c r="J773" t="s">
        <v>240</v>
      </c>
      <c r="K773" s="3" t="s">
        <v>173</v>
      </c>
      <c r="L773" s="3" t="s">
        <v>172</v>
      </c>
      <c r="M773">
        <v>33</v>
      </c>
      <c r="N773">
        <v>0</v>
      </c>
      <c r="O773">
        <v>0</v>
      </c>
      <c r="P773">
        <v>0</v>
      </c>
      <c r="U773" t="str">
        <f>Receive[[#This Row],[服装]]&amp;Receive[[#This Row],[名前]]&amp;Receive[[#This Row],[レアリティ]]</f>
        <v>ユニフォーム佐久早聖臣ICONIC</v>
      </c>
    </row>
    <row r="774" spans="1:21" x14ac:dyDescent="0.3">
      <c r="A774">
        <f>VLOOKUP(Receive[[#This Row],[No用]],SetNo[[No.用]:[vlookup 用]],2,FALSE)</f>
        <v>136</v>
      </c>
      <c r="B774">
        <f>IF(A773&lt;&gt;Receive[[#This Row],[No]],1,B773+1)</f>
        <v>3</v>
      </c>
      <c r="C774" t="s">
        <v>108</v>
      </c>
      <c r="D774" t="s">
        <v>131</v>
      </c>
      <c r="E774" t="s">
        <v>77</v>
      </c>
      <c r="F774" t="s">
        <v>78</v>
      </c>
      <c r="G774" t="s">
        <v>135</v>
      </c>
      <c r="H774" t="s">
        <v>71</v>
      </c>
      <c r="I774">
        <v>1</v>
      </c>
      <c r="J774" t="s">
        <v>240</v>
      </c>
      <c r="K774" s="3" t="s">
        <v>120</v>
      </c>
      <c r="L774" s="3" t="s">
        <v>172</v>
      </c>
      <c r="M774">
        <v>33</v>
      </c>
      <c r="N774">
        <v>0</v>
      </c>
      <c r="O774">
        <v>0</v>
      </c>
      <c r="P774">
        <v>0</v>
      </c>
      <c r="U774" t="str">
        <f>Receive[[#This Row],[服装]]&amp;Receive[[#This Row],[名前]]&amp;Receive[[#This Row],[レアリティ]]</f>
        <v>ユニフォーム佐久早聖臣ICONIC</v>
      </c>
    </row>
    <row r="775" spans="1:21" x14ac:dyDescent="0.3">
      <c r="A775">
        <f>VLOOKUP(Receive[[#This Row],[No用]],SetNo[[No.用]:[vlookup 用]],2,FALSE)</f>
        <v>136</v>
      </c>
      <c r="B775">
        <f>IF(A774&lt;&gt;Receive[[#This Row],[No]],1,B774+1)</f>
        <v>4</v>
      </c>
      <c r="C775" t="s">
        <v>108</v>
      </c>
      <c r="D775" t="s">
        <v>131</v>
      </c>
      <c r="E775" t="s">
        <v>77</v>
      </c>
      <c r="F775" t="s">
        <v>78</v>
      </c>
      <c r="G775" t="s">
        <v>135</v>
      </c>
      <c r="H775" t="s">
        <v>71</v>
      </c>
      <c r="I775">
        <v>1</v>
      </c>
      <c r="J775" t="s">
        <v>240</v>
      </c>
      <c r="K775" s="3" t="s">
        <v>174</v>
      </c>
      <c r="L775" s="3" t="s">
        <v>172</v>
      </c>
      <c r="M775">
        <v>33</v>
      </c>
      <c r="N775">
        <v>0</v>
      </c>
      <c r="O775">
        <v>0</v>
      </c>
      <c r="P775">
        <v>0</v>
      </c>
      <c r="U775" t="str">
        <f>Receive[[#This Row],[服装]]&amp;Receive[[#This Row],[名前]]&amp;Receive[[#This Row],[レアリティ]]</f>
        <v>ユニフォーム佐久早聖臣ICONIC</v>
      </c>
    </row>
    <row r="776" spans="1:21" x14ac:dyDescent="0.3">
      <c r="A776">
        <f>VLOOKUP(Receive[[#This Row],[No用]],SetNo[[No.用]:[vlookup 用]],2,FALSE)</f>
        <v>136</v>
      </c>
      <c r="B776">
        <f>IF(A775&lt;&gt;Receive[[#This Row],[No]],1,B775+1)</f>
        <v>5</v>
      </c>
      <c r="C776" t="s">
        <v>108</v>
      </c>
      <c r="D776" t="s">
        <v>131</v>
      </c>
      <c r="E776" t="s">
        <v>77</v>
      </c>
      <c r="F776" t="s">
        <v>78</v>
      </c>
      <c r="G776" t="s">
        <v>135</v>
      </c>
      <c r="H776" t="s">
        <v>71</v>
      </c>
      <c r="I776">
        <v>1</v>
      </c>
      <c r="J776" t="s">
        <v>240</v>
      </c>
      <c r="K776" s="3" t="s">
        <v>175</v>
      </c>
      <c r="L776" s="3" t="s">
        <v>172</v>
      </c>
      <c r="M776">
        <v>13</v>
      </c>
      <c r="N776">
        <v>0</v>
      </c>
      <c r="O776">
        <v>0</v>
      </c>
      <c r="P776">
        <v>0</v>
      </c>
      <c r="U776" t="str">
        <f>Receive[[#This Row],[服装]]&amp;Receive[[#This Row],[名前]]&amp;Receive[[#This Row],[レアリティ]]</f>
        <v>ユニフォーム佐久早聖臣ICONIC</v>
      </c>
    </row>
    <row r="777" spans="1:21" x14ac:dyDescent="0.3">
      <c r="A777">
        <f>VLOOKUP(Receive[[#This Row],[No用]],SetNo[[No.用]:[vlookup 用]],2,FALSE)</f>
        <v>137</v>
      </c>
      <c r="B777">
        <f>IF(A776&lt;&gt;Receive[[#This Row],[No]],1,B776+1)</f>
        <v>1</v>
      </c>
      <c r="C777" t="s">
        <v>108</v>
      </c>
      <c r="D777" t="s">
        <v>132</v>
      </c>
      <c r="E777" t="s">
        <v>77</v>
      </c>
      <c r="F777" t="s">
        <v>80</v>
      </c>
      <c r="G777" t="s">
        <v>135</v>
      </c>
      <c r="H777" t="s">
        <v>71</v>
      </c>
      <c r="I777">
        <v>1</v>
      </c>
      <c r="J777" t="s">
        <v>240</v>
      </c>
      <c r="K777" s="3" t="s">
        <v>119</v>
      </c>
      <c r="L777" s="3" t="s">
        <v>183</v>
      </c>
      <c r="M777">
        <v>38</v>
      </c>
      <c r="N777">
        <v>0</v>
      </c>
      <c r="O777">
        <v>0</v>
      </c>
      <c r="P777">
        <v>0</v>
      </c>
      <c r="U777" t="str">
        <f>Receive[[#This Row],[服装]]&amp;Receive[[#This Row],[名前]]&amp;Receive[[#This Row],[レアリティ]]</f>
        <v>ユニフォーム小森元也ICONIC</v>
      </c>
    </row>
    <row r="778" spans="1:21" x14ac:dyDescent="0.3">
      <c r="A778">
        <f>VLOOKUP(Receive[[#This Row],[No用]],SetNo[[No.用]:[vlookup 用]],2,FALSE)</f>
        <v>137</v>
      </c>
      <c r="B778">
        <f>IF(A777&lt;&gt;Receive[[#This Row],[No]],1,B777+1)</f>
        <v>2</v>
      </c>
      <c r="C778" t="s">
        <v>108</v>
      </c>
      <c r="D778" t="s">
        <v>132</v>
      </c>
      <c r="E778" t="s">
        <v>77</v>
      </c>
      <c r="F778" t="s">
        <v>80</v>
      </c>
      <c r="G778" t="s">
        <v>135</v>
      </c>
      <c r="H778" t="s">
        <v>71</v>
      </c>
      <c r="I778">
        <v>1</v>
      </c>
      <c r="J778" t="s">
        <v>240</v>
      </c>
      <c r="K778" s="3" t="s">
        <v>205</v>
      </c>
      <c r="L778" s="3" t="s">
        <v>188</v>
      </c>
      <c r="M778">
        <v>38</v>
      </c>
      <c r="N778">
        <v>0</v>
      </c>
      <c r="O778">
        <v>0</v>
      </c>
      <c r="P778">
        <v>0</v>
      </c>
      <c r="U778" t="str">
        <f>Receive[[#This Row],[服装]]&amp;Receive[[#This Row],[名前]]&amp;Receive[[#This Row],[レアリティ]]</f>
        <v>ユニフォーム小森元也ICONIC</v>
      </c>
    </row>
    <row r="779" spans="1:21" x14ac:dyDescent="0.3">
      <c r="A779">
        <f>VLOOKUP(Receive[[#This Row],[No用]],SetNo[[No.用]:[vlookup 用]],2,FALSE)</f>
        <v>137</v>
      </c>
      <c r="B779">
        <f>IF(A778&lt;&gt;Receive[[#This Row],[No]],1,B778+1)</f>
        <v>3</v>
      </c>
      <c r="C779" t="s">
        <v>108</v>
      </c>
      <c r="D779" t="s">
        <v>132</v>
      </c>
      <c r="E779" t="s">
        <v>77</v>
      </c>
      <c r="F779" t="s">
        <v>80</v>
      </c>
      <c r="G779" t="s">
        <v>135</v>
      </c>
      <c r="H779" t="s">
        <v>71</v>
      </c>
      <c r="I779">
        <v>1</v>
      </c>
      <c r="J779" t="s">
        <v>240</v>
      </c>
      <c r="K779" s="3" t="s">
        <v>173</v>
      </c>
      <c r="L779" s="3" t="s">
        <v>172</v>
      </c>
      <c r="M779">
        <v>35</v>
      </c>
      <c r="N779">
        <v>0</v>
      </c>
      <c r="O779">
        <v>0</v>
      </c>
      <c r="P779">
        <v>0</v>
      </c>
      <c r="U779" t="str">
        <f>Receive[[#This Row],[服装]]&amp;Receive[[#This Row],[名前]]&amp;Receive[[#This Row],[レアリティ]]</f>
        <v>ユニフォーム小森元也ICONIC</v>
      </c>
    </row>
    <row r="780" spans="1:21" x14ac:dyDescent="0.3">
      <c r="A780">
        <f>VLOOKUP(Receive[[#This Row],[No用]],SetNo[[No.用]:[vlookup 用]],2,FALSE)</f>
        <v>137</v>
      </c>
      <c r="B780">
        <f>IF(A779&lt;&gt;Receive[[#This Row],[No]],1,B779+1)</f>
        <v>4</v>
      </c>
      <c r="C780" t="s">
        <v>108</v>
      </c>
      <c r="D780" t="s">
        <v>132</v>
      </c>
      <c r="E780" t="s">
        <v>77</v>
      </c>
      <c r="F780" t="s">
        <v>80</v>
      </c>
      <c r="G780" t="s">
        <v>135</v>
      </c>
      <c r="H780" t="s">
        <v>71</v>
      </c>
      <c r="I780">
        <v>1</v>
      </c>
      <c r="J780" t="s">
        <v>240</v>
      </c>
      <c r="K780" s="3" t="s">
        <v>242</v>
      </c>
      <c r="L780" s="3" t="s">
        <v>172</v>
      </c>
      <c r="M780">
        <v>35</v>
      </c>
      <c r="N780">
        <v>0</v>
      </c>
      <c r="O780">
        <v>0</v>
      </c>
      <c r="P780">
        <v>0</v>
      </c>
      <c r="U780" t="str">
        <f>Receive[[#This Row],[服装]]&amp;Receive[[#This Row],[名前]]&amp;Receive[[#This Row],[レアリティ]]</f>
        <v>ユニフォーム小森元也ICONIC</v>
      </c>
    </row>
    <row r="781" spans="1:21" x14ac:dyDescent="0.3">
      <c r="A781">
        <f>VLOOKUP(Receive[[#This Row],[No用]],SetNo[[No.用]:[vlookup 用]],2,FALSE)</f>
        <v>137</v>
      </c>
      <c r="B781">
        <f>IF(A780&lt;&gt;Receive[[#This Row],[No]],1,B780+1)</f>
        <v>5</v>
      </c>
      <c r="C781" t="s">
        <v>108</v>
      </c>
      <c r="D781" t="s">
        <v>132</v>
      </c>
      <c r="E781" t="s">
        <v>77</v>
      </c>
      <c r="F781" t="s">
        <v>80</v>
      </c>
      <c r="G781" t="s">
        <v>135</v>
      </c>
      <c r="H781" t="s">
        <v>71</v>
      </c>
      <c r="I781">
        <v>1</v>
      </c>
      <c r="J781" t="s">
        <v>240</v>
      </c>
      <c r="K781" s="3" t="s">
        <v>120</v>
      </c>
      <c r="L781" s="3" t="s">
        <v>183</v>
      </c>
      <c r="M781">
        <v>38</v>
      </c>
      <c r="N781">
        <v>0</v>
      </c>
      <c r="O781">
        <v>0</v>
      </c>
      <c r="P781">
        <v>0</v>
      </c>
      <c r="U781" t="str">
        <f>Receive[[#This Row],[服装]]&amp;Receive[[#This Row],[名前]]&amp;Receive[[#This Row],[レアリティ]]</f>
        <v>ユニフォーム小森元也ICONIC</v>
      </c>
    </row>
    <row r="782" spans="1:21" x14ac:dyDescent="0.3">
      <c r="A782">
        <f>VLOOKUP(Receive[[#This Row],[No用]],SetNo[[No.用]:[vlookup 用]],2,FALSE)</f>
        <v>137</v>
      </c>
      <c r="B782">
        <f>IF(A781&lt;&gt;Receive[[#This Row],[No]],1,B781+1)</f>
        <v>6</v>
      </c>
      <c r="C782" t="s">
        <v>108</v>
      </c>
      <c r="D782" t="s">
        <v>132</v>
      </c>
      <c r="E782" t="s">
        <v>77</v>
      </c>
      <c r="F782" t="s">
        <v>80</v>
      </c>
      <c r="G782" t="s">
        <v>135</v>
      </c>
      <c r="H782" t="s">
        <v>71</v>
      </c>
      <c r="I782">
        <v>1</v>
      </c>
      <c r="J782" t="s">
        <v>240</v>
      </c>
      <c r="K782" s="3" t="s">
        <v>174</v>
      </c>
      <c r="L782" s="3" t="s">
        <v>172</v>
      </c>
      <c r="M782">
        <v>35</v>
      </c>
      <c r="N782">
        <v>0</v>
      </c>
      <c r="O782">
        <v>0</v>
      </c>
      <c r="P782">
        <v>0</v>
      </c>
      <c r="U782" t="str">
        <f>Receive[[#This Row],[服装]]&amp;Receive[[#This Row],[名前]]&amp;Receive[[#This Row],[レアリティ]]</f>
        <v>ユニフォーム小森元也ICONIC</v>
      </c>
    </row>
    <row r="783" spans="1:21" x14ac:dyDescent="0.3">
      <c r="A783">
        <f>VLOOKUP(Receive[[#This Row],[No用]],SetNo[[No.用]:[vlookup 用]],2,FALSE)</f>
        <v>137</v>
      </c>
      <c r="B783">
        <f>IF(A782&lt;&gt;Receive[[#This Row],[No]],1,B782+1)</f>
        <v>7</v>
      </c>
      <c r="C783" t="s">
        <v>108</v>
      </c>
      <c r="D783" t="s">
        <v>132</v>
      </c>
      <c r="E783" t="s">
        <v>77</v>
      </c>
      <c r="F783" t="s">
        <v>80</v>
      </c>
      <c r="G783" t="s">
        <v>135</v>
      </c>
      <c r="H783" t="s">
        <v>71</v>
      </c>
      <c r="I783">
        <v>1</v>
      </c>
      <c r="J783" t="s">
        <v>240</v>
      </c>
      <c r="K783" s="3" t="s">
        <v>175</v>
      </c>
      <c r="L783" s="3" t="s">
        <v>172</v>
      </c>
      <c r="M783">
        <v>33</v>
      </c>
      <c r="N783">
        <v>0</v>
      </c>
      <c r="O783">
        <v>0</v>
      </c>
      <c r="P783">
        <v>0</v>
      </c>
      <c r="U783" t="str">
        <f>Receive[[#This Row],[服装]]&amp;Receive[[#This Row],[名前]]&amp;Receive[[#This Row],[レアリティ]]</f>
        <v>ユニフォーム小森元也ICONIC</v>
      </c>
    </row>
    <row r="784" spans="1:21" x14ac:dyDescent="0.3">
      <c r="A784">
        <f>VLOOKUP(Receive[[#This Row],[No用]],SetNo[[No.用]:[vlookup 用]],2,FALSE)</f>
        <v>137</v>
      </c>
      <c r="B784">
        <f>IF(A783&lt;&gt;Receive[[#This Row],[No]],1,B783+1)</f>
        <v>8</v>
      </c>
      <c r="C784" t="s">
        <v>108</v>
      </c>
      <c r="D784" t="s">
        <v>132</v>
      </c>
      <c r="E784" t="s">
        <v>77</v>
      </c>
      <c r="F784" t="s">
        <v>80</v>
      </c>
      <c r="G784" t="s">
        <v>135</v>
      </c>
      <c r="H784" t="s">
        <v>71</v>
      </c>
      <c r="I784">
        <v>1</v>
      </c>
      <c r="J784" t="s">
        <v>240</v>
      </c>
      <c r="K784" s="3" t="s">
        <v>193</v>
      </c>
      <c r="L784" s="3" t="s">
        <v>236</v>
      </c>
      <c r="M784">
        <v>47</v>
      </c>
      <c r="N784">
        <v>0</v>
      </c>
      <c r="O784" s="3">
        <v>57</v>
      </c>
      <c r="P784">
        <v>0</v>
      </c>
      <c r="S784" s="3" t="s">
        <v>716</v>
      </c>
      <c r="U784" t="str">
        <f>Receive[[#This Row],[服装]]&amp;Receive[[#This Row],[名前]]&amp;Receive[[#This Row],[レアリティ]]</f>
        <v>ユニフォーム小森元也ICONIC</v>
      </c>
    </row>
    <row r="785" spans="1:21" x14ac:dyDescent="0.3">
      <c r="A785">
        <f>VLOOKUP(Receive[[#This Row],[No用]],SetNo[[No.用]:[vlookup 用]],2,FALSE)</f>
        <v>138</v>
      </c>
      <c r="B785">
        <f>IF(A784&lt;&gt;Receive[[#This Row],[No]],1,B784+1)</f>
        <v>1</v>
      </c>
      <c r="C785" t="s">
        <v>108</v>
      </c>
      <c r="D785" s="3" t="s">
        <v>702</v>
      </c>
      <c r="E785" s="3" t="s">
        <v>90</v>
      </c>
      <c r="F785" s="3" t="s">
        <v>78</v>
      </c>
      <c r="G785" s="3" t="s">
        <v>704</v>
      </c>
      <c r="H785" t="s">
        <v>71</v>
      </c>
      <c r="I785">
        <v>1</v>
      </c>
      <c r="J785" t="s">
        <v>240</v>
      </c>
      <c r="K785" s="3" t="s">
        <v>119</v>
      </c>
      <c r="L785" s="3" t="s">
        <v>715</v>
      </c>
      <c r="M785">
        <v>36</v>
      </c>
      <c r="N785">
        <v>0</v>
      </c>
      <c r="O785">
        <v>0</v>
      </c>
      <c r="P785">
        <v>0</v>
      </c>
      <c r="U785" t="str">
        <f>Receive[[#This Row],[服装]]&amp;Receive[[#This Row],[名前]]&amp;Receive[[#This Row],[レアリティ]]</f>
        <v>ユニフォーム大将優ICONIC</v>
      </c>
    </row>
    <row r="786" spans="1:21" x14ac:dyDescent="0.3">
      <c r="A786">
        <f>VLOOKUP(Receive[[#This Row],[No用]],SetNo[[No.用]:[vlookup 用]],2,FALSE)</f>
        <v>138</v>
      </c>
      <c r="B786">
        <f>IF(A785&lt;&gt;Receive[[#This Row],[No]],1,B785+1)</f>
        <v>2</v>
      </c>
      <c r="C786" t="s">
        <v>108</v>
      </c>
      <c r="D786" s="3" t="s">
        <v>702</v>
      </c>
      <c r="E786" s="3" t="s">
        <v>90</v>
      </c>
      <c r="F786" s="3" t="s">
        <v>78</v>
      </c>
      <c r="G786" s="3" t="s">
        <v>704</v>
      </c>
      <c r="H786" t="s">
        <v>71</v>
      </c>
      <c r="I786">
        <v>1</v>
      </c>
      <c r="J786" t="s">
        <v>240</v>
      </c>
      <c r="K786" s="3" t="s">
        <v>173</v>
      </c>
      <c r="L786" s="3" t="s">
        <v>172</v>
      </c>
      <c r="M786">
        <v>33</v>
      </c>
      <c r="N786">
        <v>0</v>
      </c>
      <c r="O786">
        <v>0</v>
      </c>
      <c r="P786">
        <v>0</v>
      </c>
      <c r="U786" t="str">
        <f>Receive[[#This Row],[服装]]&amp;Receive[[#This Row],[名前]]&amp;Receive[[#This Row],[レアリティ]]</f>
        <v>ユニフォーム大将優ICONIC</v>
      </c>
    </row>
    <row r="787" spans="1:21" x14ac:dyDescent="0.3">
      <c r="A787">
        <f>VLOOKUP(Receive[[#This Row],[No用]],SetNo[[No.用]:[vlookup 用]],2,FALSE)</f>
        <v>138</v>
      </c>
      <c r="B787">
        <f>IF(A786&lt;&gt;Receive[[#This Row],[No]],1,B786+1)</f>
        <v>3</v>
      </c>
      <c r="C787" t="s">
        <v>108</v>
      </c>
      <c r="D787" s="3" t="s">
        <v>702</v>
      </c>
      <c r="E787" s="3" t="s">
        <v>90</v>
      </c>
      <c r="F787" s="3" t="s">
        <v>78</v>
      </c>
      <c r="G787" s="3" t="s">
        <v>704</v>
      </c>
      <c r="H787" t="s">
        <v>71</v>
      </c>
      <c r="I787">
        <v>1</v>
      </c>
      <c r="J787" t="s">
        <v>240</v>
      </c>
      <c r="K787" s="3" t="s">
        <v>242</v>
      </c>
      <c r="L787" s="3" t="s">
        <v>172</v>
      </c>
      <c r="M787">
        <v>33</v>
      </c>
      <c r="N787">
        <v>0</v>
      </c>
      <c r="O787">
        <v>0</v>
      </c>
      <c r="P787">
        <v>0</v>
      </c>
      <c r="U787" t="str">
        <f>Receive[[#This Row],[服装]]&amp;Receive[[#This Row],[名前]]&amp;Receive[[#This Row],[レアリティ]]</f>
        <v>ユニフォーム大将優ICONIC</v>
      </c>
    </row>
    <row r="788" spans="1:21" x14ac:dyDescent="0.3">
      <c r="A788">
        <f>VLOOKUP(Receive[[#This Row],[No用]],SetNo[[No.用]:[vlookup 用]],2,FALSE)</f>
        <v>138</v>
      </c>
      <c r="B788">
        <f>IF(A787&lt;&gt;Receive[[#This Row],[No]],1,B787+1)</f>
        <v>4</v>
      </c>
      <c r="C788" t="s">
        <v>108</v>
      </c>
      <c r="D788" s="3" t="s">
        <v>702</v>
      </c>
      <c r="E788" s="3" t="s">
        <v>90</v>
      </c>
      <c r="F788" s="3" t="s">
        <v>78</v>
      </c>
      <c r="G788" s="3" t="s">
        <v>704</v>
      </c>
      <c r="H788" t="s">
        <v>71</v>
      </c>
      <c r="I788">
        <v>1</v>
      </c>
      <c r="J788" t="s">
        <v>240</v>
      </c>
      <c r="K788" s="3" t="s">
        <v>120</v>
      </c>
      <c r="L788" s="3" t="s">
        <v>172</v>
      </c>
      <c r="M788">
        <v>33</v>
      </c>
      <c r="N788">
        <v>0</v>
      </c>
      <c r="O788">
        <v>0</v>
      </c>
      <c r="P788">
        <v>0</v>
      </c>
      <c r="U788" t="str">
        <f>Receive[[#This Row],[服装]]&amp;Receive[[#This Row],[名前]]&amp;Receive[[#This Row],[レアリティ]]</f>
        <v>ユニフォーム大将優ICONIC</v>
      </c>
    </row>
    <row r="789" spans="1:21" x14ac:dyDescent="0.3">
      <c r="A789">
        <f>VLOOKUP(Receive[[#This Row],[No用]],SetNo[[No.用]:[vlookup 用]],2,FALSE)</f>
        <v>138</v>
      </c>
      <c r="B789">
        <f>IF(A788&lt;&gt;Receive[[#This Row],[No]],1,B788+1)</f>
        <v>5</v>
      </c>
      <c r="C789" t="s">
        <v>108</v>
      </c>
      <c r="D789" s="3" t="s">
        <v>702</v>
      </c>
      <c r="E789" s="3" t="s">
        <v>90</v>
      </c>
      <c r="F789" s="3" t="s">
        <v>78</v>
      </c>
      <c r="G789" s="3" t="s">
        <v>704</v>
      </c>
      <c r="H789" t="s">
        <v>71</v>
      </c>
      <c r="I789">
        <v>1</v>
      </c>
      <c r="J789" t="s">
        <v>240</v>
      </c>
      <c r="K789" s="3" t="s">
        <v>174</v>
      </c>
      <c r="L789" s="3" t="s">
        <v>172</v>
      </c>
      <c r="M789">
        <v>33</v>
      </c>
      <c r="N789">
        <v>0</v>
      </c>
      <c r="O789">
        <v>0</v>
      </c>
      <c r="P789">
        <v>0</v>
      </c>
      <c r="U789" t="str">
        <f>Receive[[#This Row],[服装]]&amp;Receive[[#This Row],[名前]]&amp;Receive[[#This Row],[レアリティ]]</f>
        <v>ユニフォーム大将優ICONIC</v>
      </c>
    </row>
    <row r="790" spans="1:21" x14ac:dyDescent="0.3">
      <c r="A790">
        <f>VLOOKUP(Receive[[#This Row],[No用]],SetNo[[No.用]:[vlookup 用]],2,FALSE)</f>
        <v>138</v>
      </c>
      <c r="B790">
        <f>IF(A789&lt;&gt;Receive[[#This Row],[No]],1,B789+1)</f>
        <v>6</v>
      </c>
      <c r="C790" t="s">
        <v>108</v>
      </c>
      <c r="D790" s="3" t="s">
        <v>702</v>
      </c>
      <c r="E790" s="3" t="s">
        <v>90</v>
      </c>
      <c r="F790" s="3" t="s">
        <v>78</v>
      </c>
      <c r="G790" s="3" t="s">
        <v>704</v>
      </c>
      <c r="H790" t="s">
        <v>71</v>
      </c>
      <c r="I790">
        <v>1</v>
      </c>
      <c r="J790" t="s">
        <v>240</v>
      </c>
      <c r="K790" s="3" t="s">
        <v>175</v>
      </c>
      <c r="L790" s="3" t="s">
        <v>172</v>
      </c>
      <c r="M790">
        <v>14</v>
      </c>
      <c r="N790">
        <v>0</v>
      </c>
      <c r="O790">
        <v>0</v>
      </c>
      <c r="P790">
        <v>0</v>
      </c>
      <c r="U790" t="str">
        <f>Receive[[#This Row],[服装]]&amp;Receive[[#This Row],[名前]]&amp;Receive[[#This Row],[レアリティ]]</f>
        <v>ユニフォーム大将優ICONIC</v>
      </c>
    </row>
    <row r="791" spans="1:21" x14ac:dyDescent="0.3">
      <c r="A791">
        <f>VLOOKUP(Receive[[#This Row],[No用]],SetNo[[No.用]:[vlookup 用]],2,FALSE)</f>
        <v>139</v>
      </c>
      <c r="B791">
        <f>IF(A790&lt;&gt;Receive[[#This Row],[No]],1,B790+1)</f>
        <v>1</v>
      </c>
      <c r="C791" t="s">
        <v>108</v>
      </c>
      <c r="D791" s="3" t="s">
        <v>707</v>
      </c>
      <c r="E791" s="3" t="s">
        <v>90</v>
      </c>
      <c r="F791" s="3" t="s">
        <v>78</v>
      </c>
      <c r="G791" s="3" t="s">
        <v>704</v>
      </c>
      <c r="H791" t="s">
        <v>71</v>
      </c>
      <c r="I791">
        <v>1</v>
      </c>
      <c r="J791" t="s">
        <v>240</v>
      </c>
      <c r="K791" s="3" t="s">
        <v>119</v>
      </c>
      <c r="L791" s="3" t="s">
        <v>172</v>
      </c>
      <c r="M791">
        <v>29</v>
      </c>
      <c r="N791">
        <v>0</v>
      </c>
      <c r="O791">
        <v>0</v>
      </c>
      <c r="P791">
        <v>0</v>
      </c>
      <c r="U791" t="str">
        <f>Receive[[#This Row],[服装]]&amp;Receive[[#This Row],[名前]]&amp;Receive[[#This Row],[レアリティ]]</f>
        <v>ユニフォーム沼井和馬ICONIC</v>
      </c>
    </row>
    <row r="792" spans="1:21" x14ac:dyDescent="0.3">
      <c r="A792">
        <f>VLOOKUP(Receive[[#This Row],[No用]],SetNo[[No.用]:[vlookup 用]],2,FALSE)</f>
        <v>139</v>
      </c>
      <c r="B792">
        <f>IF(A791&lt;&gt;Receive[[#This Row],[No]],1,B791+1)</f>
        <v>2</v>
      </c>
      <c r="C792" t="s">
        <v>108</v>
      </c>
      <c r="D792" s="3" t="s">
        <v>707</v>
      </c>
      <c r="E792" s="3" t="s">
        <v>90</v>
      </c>
      <c r="F792" s="3" t="s">
        <v>78</v>
      </c>
      <c r="G792" s="3" t="s">
        <v>704</v>
      </c>
      <c r="H792" t="s">
        <v>71</v>
      </c>
      <c r="I792">
        <v>1</v>
      </c>
      <c r="J792" t="s">
        <v>240</v>
      </c>
      <c r="K792" s="3" t="s">
        <v>173</v>
      </c>
      <c r="L792" s="3" t="s">
        <v>172</v>
      </c>
      <c r="M792">
        <v>29</v>
      </c>
      <c r="N792">
        <v>0</v>
      </c>
      <c r="O792">
        <v>0</v>
      </c>
      <c r="P792">
        <v>0</v>
      </c>
      <c r="U792" t="str">
        <f>Receive[[#This Row],[服装]]&amp;Receive[[#This Row],[名前]]&amp;Receive[[#This Row],[レアリティ]]</f>
        <v>ユニフォーム沼井和馬ICONIC</v>
      </c>
    </row>
    <row r="793" spans="1:21" x14ac:dyDescent="0.3">
      <c r="A793">
        <f>VLOOKUP(Receive[[#This Row],[No用]],SetNo[[No.用]:[vlookup 用]],2,FALSE)</f>
        <v>139</v>
      </c>
      <c r="B793">
        <f>IF(A792&lt;&gt;Receive[[#This Row],[No]],1,B792+1)</f>
        <v>3</v>
      </c>
      <c r="C793" t="s">
        <v>108</v>
      </c>
      <c r="D793" s="3" t="s">
        <v>707</v>
      </c>
      <c r="E793" s="3" t="s">
        <v>90</v>
      </c>
      <c r="F793" s="3" t="s">
        <v>78</v>
      </c>
      <c r="G793" s="3" t="s">
        <v>704</v>
      </c>
      <c r="H793" t="s">
        <v>71</v>
      </c>
      <c r="I793">
        <v>1</v>
      </c>
      <c r="J793" t="s">
        <v>240</v>
      </c>
      <c r="K793" s="3" t="s">
        <v>120</v>
      </c>
      <c r="L793" s="3" t="s">
        <v>172</v>
      </c>
      <c r="M793">
        <v>29</v>
      </c>
      <c r="N793">
        <v>0</v>
      </c>
      <c r="O793">
        <v>0</v>
      </c>
      <c r="P793">
        <v>0</v>
      </c>
      <c r="U793" t="str">
        <f>Receive[[#This Row],[服装]]&amp;Receive[[#This Row],[名前]]&amp;Receive[[#This Row],[レアリティ]]</f>
        <v>ユニフォーム沼井和馬ICONIC</v>
      </c>
    </row>
    <row r="794" spans="1:21" x14ac:dyDescent="0.3">
      <c r="A794">
        <f>VLOOKUP(Receive[[#This Row],[No用]],SetNo[[No.用]:[vlookup 用]],2,FALSE)</f>
        <v>139</v>
      </c>
      <c r="B794">
        <f>IF(A793&lt;&gt;Receive[[#This Row],[No]],1,B793+1)</f>
        <v>4</v>
      </c>
      <c r="C794" t="s">
        <v>108</v>
      </c>
      <c r="D794" s="3" t="s">
        <v>707</v>
      </c>
      <c r="E794" s="3" t="s">
        <v>90</v>
      </c>
      <c r="F794" s="3" t="s">
        <v>78</v>
      </c>
      <c r="G794" s="3" t="s">
        <v>704</v>
      </c>
      <c r="H794" t="s">
        <v>71</v>
      </c>
      <c r="I794">
        <v>1</v>
      </c>
      <c r="J794" t="s">
        <v>240</v>
      </c>
      <c r="K794" s="3" t="s">
        <v>174</v>
      </c>
      <c r="L794" s="3" t="s">
        <v>172</v>
      </c>
      <c r="M794">
        <v>29</v>
      </c>
      <c r="N794">
        <v>0</v>
      </c>
      <c r="O794">
        <v>0</v>
      </c>
      <c r="P794">
        <v>0</v>
      </c>
      <c r="U794" t="str">
        <f>Receive[[#This Row],[服装]]&amp;Receive[[#This Row],[名前]]&amp;Receive[[#This Row],[レアリティ]]</f>
        <v>ユニフォーム沼井和馬ICONIC</v>
      </c>
    </row>
    <row r="795" spans="1:21" x14ac:dyDescent="0.3">
      <c r="A795">
        <f>VLOOKUP(Receive[[#This Row],[No用]],SetNo[[No.用]:[vlookup 用]],2,FALSE)</f>
        <v>139</v>
      </c>
      <c r="B795">
        <f>IF(A794&lt;&gt;Receive[[#This Row],[No]],1,B794+1)</f>
        <v>5</v>
      </c>
      <c r="C795" t="s">
        <v>108</v>
      </c>
      <c r="D795" s="3" t="s">
        <v>707</v>
      </c>
      <c r="E795" s="3" t="s">
        <v>90</v>
      </c>
      <c r="F795" s="3" t="s">
        <v>78</v>
      </c>
      <c r="G795" s="3" t="s">
        <v>704</v>
      </c>
      <c r="H795" t="s">
        <v>71</v>
      </c>
      <c r="I795">
        <v>1</v>
      </c>
      <c r="J795" t="s">
        <v>240</v>
      </c>
      <c r="K795" s="3" t="s">
        <v>175</v>
      </c>
      <c r="L795" s="3" t="s">
        <v>172</v>
      </c>
      <c r="M795">
        <v>13</v>
      </c>
      <c r="N795">
        <v>0</v>
      </c>
      <c r="O795">
        <v>0</v>
      </c>
      <c r="P795">
        <v>0</v>
      </c>
      <c r="U795" t="str">
        <f>Receive[[#This Row],[服装]]&amp;Receive[[#This Row],[名前]]&amp;Receive[[#This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U379"/>
  <sheetViews>
    <sheetView workbookViewId="0">
      <selection activeCell="A2" sqref="A2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16.109375" customWidth="1"/>
    <col min="21" max="21" width="23.6640625" hidden="1" customWidth="1"/>
  </cols>
  <sheetData>
    <row r="1" spans="1:21" x14ac:dyDescent="0.3">
      <c r="A1" t="s">
        <v>239</v>
      </c>
      <c r="B1" s="3" t="s">
        <v>924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292</v>
      </c>
      <c r="R1" t="s">
        <v>235</v>
      </c>
      <c r="S1" t="s">
        <v>214</v>
      </c>
      <c r="T1" t="s">
        <v>213</v>
      </c>
      <c r="U1" t="s">
        <v>238</v>
      </c>
    </row>
    <row r="2" spans="1:21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243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U2" t="str">
        <f>Toss[[#This Row],[服装]]&amp;Toss[[#This Row],[名前]]&amp;Toss[[#This Row],[レアリティ]]</f>
        <v>ユニフォーム日向翔陽ICONIC</v>
      </c>
    </row>
    <row r="3" spans="1:21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243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U3" t="str">
        <f>Toss[[#This Row],[服装]]&amp;Toss[[#This Row],[名前]]&amp;Toss[[#This Row],[レアリティ]]</f>
        <v>ユニフォーム日向翔陽ICONIC</v>
      </c>
    </row>
    <row r="4" spans="1:21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243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U4" t="str">
        <f>Toss[[#This Row],[服装]]&amp;Toss[[#This Row],[名前]]&amp;Toss[[#This Row],[レアリティ]]</f>
        <v>制服日向翔陽ICONIC</v>
      </c>
    </row>
    <row r="5" spans="1:21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243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U5" t="str">
        <f>Toss[[#This Row],[服装]]&amp;Toss[[#This Row],[名前]]&amp;Toss[[#This Row],[レアリティ]]</f>
        <v>制服日向翔陽ICONIC</v>
      </c>
    </row>
    <row r="6" spans="1:21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243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U6" t="str">
        <f>Toss[[#This Row],[服装]]&amp;Toss[[#This Row],[名前]]&amp;Toss[[#This Row],[レアリティ]]</f>
        <v>夏祭り日向翔陽ICONIC</v>
      </c>
    </row>
    <row r="7" spans="1:21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243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U7" t="str">
        <f>Toss[[#This Row],[服装]]&amp;Toss[[#This Row],[名前]]&amp;Toss[[#This Row],[レアリティ]]</f>
        <v>夏祭り日向翔陽ICONIC</v>
      </c>
    </row>
    <row r="8" spans="1:21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243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U8" t="str">
        <f>Toss[[#This Row],[服装]]&amp;Toss[[#This Row],[名前]]&amp;Toss[[#This Row],[レアリティ]]</f>
        <v>ユニフォーム影山飛雄ICONIC</v>
      </c>
    </row>
    <row r="9" spans="1:21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243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U9" t="str">
        <f>Toss[[#This Row],[服装]]&amp;Toss[[#This Row],[名前]]&amp;Toss[[#This Row],[レアリティ]]</f>
        <v>ユニフォーム影山飛雄ICONIC</v>
      </c>
    </row>
    <row r="10" spans="1:21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243</v>
      </c>
      <c r="K10" t="s">
        <v>191</v>
      </c>
      <c r="L10" t="s">
        <v>183</v>
      </c>
      <c r="M10">
        <v>35</v>
      </c>
      <c r="N10">
        <v>0</v>
      </c>
      <c r="O10">
        <v>0</v>
      </c>
      <c r="P10">
        <v>0</v>
      </c>
      <c r="R10">
        <v>5</v>
      </c>
      <c r="U10" t="str">
        <f>Toss[[#This Row],[服装]]&amp;Toss[[#This Row],[名前]]&amp;Toss[[#This Row],[レアリティ]]</f>
        <v>ユニフォーム影山飛雄ICONIC</v>
      </c>
    </row>
    <row r="11" spans="1:21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243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U11" t="str">
        <f>Toss[[#This Row],[服装]]&amp;Toss[[#This Row],[名前]]&amp;Toss[[#This Row],[レアリティ]]</f>
        <v>ユニフォーム影山飛雄ICONIC</v>
      </c>
    </row>
    <row r="12" spans="1:21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243</v>
      </c>
      <c r="K12" t="s">
        <v>244</v>
      </c>
      <c r="L12" t="s">
        <v>172</v>
      </c>
      <c r="M12">
        <v>31</v>
      </c>
      <c r="N12">
        <v>0</v>
      </c>
      <c r="O12">
        <v>0</v>
      </c>
      <c r="P12">
        <v>0</v>
      </c>
      <c r="U12" t="str">
        <f>Toss[[#This Row],[服装]]&amp;Toss[[#This Row],[名前]]&amp;Toss[[#This Row],[レアリティ]]</f>
        <v>ユニフォーム影山飛雄ICONIC</v>
      </c>
    </row>
    <row r="13" spans="1:21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243</v>
      </c>
      <c r="K13" t="s">
        <v>179</v>
      </c>
      <c r="L13" t="s">
        <v>236</v>
      </c>
      <c r="M13">
        <v>54</v>
      </c>
      <c r="N13">
        <v>5</v>
      </c>
      <c r="O13">
        <v>61</v>
      </c>
      <c r="P13">
        <v>7</v>
      </c>
      <c r="Q13" t="s">
        <v>241</v>
      </c>
      <c r="U13" t="str">
        <f>Toss[[#This Row],[服装]]&amp;Toss[[#This Row],[名前]]&amp;Toss[[#This Row],[レアリティ]]</f>
        <v>ユニフォーム影山飛雄ICONIC</v>
      </c>
    </row>
    <row r="14" spans="1:21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243</v>
      </c>
      <c r="K14" t="s">
        <v>192</v>
      </c>
      <c r="L14" t="s">
        <v>236</v>
      </c>
      <c r="M14">
        <v>51</v>
      </c>
      <c r="N14">
        <v>5</v>
      </c>
      <c r="O14">
        <v>56</v>
      </c>
      <c r="P14">
        <v>7</v>
      </c>
      <c r="U14" t="str">
        <f>Toss[[#This Row],[服装]]&amp;Toss[[#This Row],[名前]]&amp;Toss[[#This Row],[レアリティ]]</f>
        <v>ユニフォーム影山飛雄ICONIC</v>
      </c>
    </row>
    <row r="15" spans="1:21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243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U15" t="str">
        <f>Toss[[#This Row],[服装]]&amp;Toss[[#This Row],[名前]]&amp;Toss[[#This Row],[レアリティ]]</f>
        <v>制服影山飛雄ICONIC</v>
      </c>
    </row>
    <row r="16" spans="1:21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243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U16" t="str">
        <f>Toss[[#This Row],[服装]]&amp;Toss[[#This Row],[名前]]&amp;Toss[[#This Row],[レアリティ]]</f>
        <v>制服影山飛雄ICONIC</v>
      </c>
    </row>
    <row r="17" spans="1:21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243</v>
      </c>
      <c r="K17" t="s">
        <v>191</v>
      </c>
      <c r="L17" t="s">
        <v>183</v>
      </c>
      <c r="M17">
        <v>35</v>
      </c>
      <c r="N17">
        <v>0</v>
      </c>
      <c r="O17">
        <v>0</v>
      </c>
      <c r="P17">
        <v>0</v>
      </c>
      <c r="R17">
        <v>5</v>
      </c>
      <c r="U17" t="str">
        <f>Toss[[#This Row],[服装]]&amp;Toss[[#This Row],[名前]]&amp;Toss[[#This Row],[レアリティ]]</f>
        <v>制服影山飛雄ICONIC</v>
      </c>
    </row>
    <row r="18" spans="1:21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243</v>
      </c>
      <c r="K18" t="s">
        <v>245</v>
      </c>
      <c r="L18" t="s">
        <v>188</v>
      </c>
      <c r="M18">
        <v>31</v>
      </c>
      <c r="N18">
        <v>0</v>
      </c>
      <c r="O18">
        <v>0</v>
      </c>
      <c r="P18">
        <v>0</v>
      </c>
      <c r="U18" t="str">
        <f>Toss[[#This Row],[服装]]&amp;Toss[[#This Row],[名前]]&amp;Toss[[#This Row],[レアリティ]]</f>
        <v>制服影山飛雄ICONIC</v>
      </c>
    </row>
    <row r="19" spans="1:21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243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U19" t="str">
        <f>Toss[[#This Row],[服装]]&amp;Toss[[#This Row],[名前]]&amp;Toss[[#This Row],[レアリティ]]</f>
        <v>制服影山飛雄ICONIC</v>
      </c>
    </row>
    <row r="20" spans="1:21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243</v>
      </c>
      <c r="K20" t="s">
        <v>244</v>
      </c>
      <c r="L20" t="s">
        <v>188</v>
      </c>
      <c r="M20">
        <v>33</v>
      </c>
      <c r="N20">
        <v>0</v>
      </c>
      <c r="O20">
        <v>0</v>
      </c>
      <c r="P20">
        <v>0</v>
      </c>
      <c r="U20" t="str">
        <f>Toss[[#This Row],[服装]]&amp;Toss[[#This Row],[名前]]&amp;Toss[[#This Row],[レアリティ]]</f>
        <v>制服影山飛雄ICONIC</v>
      </c>
    </row>
    <row r="21" spans="1:21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243</v>
      </c>
      <c r="K21" t="s">
        <v>179</v>
      </c>
      <c r="L21" t="s">
        <v>236</v>
      </c>
      <c r="M21">
        <v>54</v>
      </c>
      <c r="N21">
        <v>5</v>
      </c>
      <c r="O21">
        <v>61</v>
      </c>
      <c r="P21">
        <v>7</v>
      </c>
      <c r="Q21" t="s">
        <v>241</v>
      </c>
      <c r="U21" t="str">
        <f>Toss[[#This Row],[服装]]&amp;Toss[[#This Row],[名前]]&amp;Toss[[#This Row],[レアリティ]]</f>
        <v>制服影山飛雄ICONIC</v>
      </c>
    </row>
    <row r="22" spans="1:21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243</v>
      </c>
      <c r="K22" t="s">
        <v>193</v>
      </c>
      <c r="L22" t="s">
        <v>236</v>
      </c>
      <c r="M22">
        <v>51</v>
      </c>
      <c r="N22">
        <v>5</v>
      </c>
      <c r="O22">
        <v>56</v>
      </c>
      <c r="P22">
        <v>7</v>
      </c>
      <c r="U22" t="str">
        <f>Toss[[#This Row],[服装]]&amp;Toss[[#This Row],[名前]]&amp;Toss[[#This Row],[レアリティ]]</f>
        <v>制服影山飛雄ICONIC</v>
      </c>
    </row>
    <row r="23" spans="1:21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243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U23" t="str">
        <f>Toss[[#This Row],[服装]]&amp;Toss[[#This Row],[名前]]&amp;Toss[[#This Row],[レアリティ]]</f>
        <v>夏祭り影山飛雄ICONIC</v>
      </c>
    </row>
    <row r="24" spans="1:21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243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U24" t="str">
        <f>Toss[[#This Row],[服装]]&amp;Toss[[#This Row],[名前]]&amp;Toss[[#This Row],[レアリティ]]</f>
        <v>夏祭り影山飛雄ICONIC</v>
      </c>
    </row>
    <row r="25" spans="1:21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243</v>
      </c>
      <c r="K25" t="s">
        <v>191</v>
      </c>
      <c r="L25" t="s">
        <v>183</v>
      </c>
      <c r="M25">
        <v>35</v>
      </c>
      <c r="N25">
        <v>0</v>
      </c>
      <c r="O25">
        <v>0</v>
      </c>
      <c r="P25">
        <v>0</v>
      </c>
      <c r="R25">
        <v>5</v>
      </c>
      <c r="U25" t="str">
        <f>Toss[[#This Row],[服装]]&amp;Toss[[#This Row],[名前]]&amp;Toss[[#This Row],[レアリティ]]</f>
        <v>夏祭り影山飛雄ICONIC</v>
      </c>
    </row>
    <row r="26" spans="1:21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243</v>
      </c>
      <c r="K26" t="s">
        <v>245</v>
      </c>
      <c r="L26" t="s">
        <v>172</v>
      </c>
      <c r="M26">
        <v>29</v>
      </c>
      <c r="N26">
        <v>0</v>
      </c>
      <c r="O26">
        <v>0</v>
      </c>
      <c r="P26">
        <v>0</v>
      </c>
      <c r="U26" t="str">
        <f>Toss[[#This Row],[服装]]&amp;Toss[[#This Row],[名前]]&amp;Toss[[#This Row],[レアリティ]]</f>
        <v>夏祭り影山飛雄ICONIC</v>
      </c>
    </row>
    <row r="27" spans="1:21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243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U27" t="str">
        <f>Toss[[#This Row],[服装]]&amp;Toss[[#This Row],[名前]]&amp;Toss[[#This Row],[レアリティ]]</f>
        <v>夏祭り影山飛雄ICONIC</v>
      </c>
    </row>
    <row r="28" spans="1:21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243</v>
      </c>
      <c r="K28" t="s">
        <v>244</v>
      </c>
      <c r="L28" t="s">
        <v>172</v>
      </c>
      <c r="M28">
        <v>31</v>
      </c>
      <c r="N28">
        <v>0</v>
      </c>
      <c r="O28">
        <v>0</v>
      </c>
      <c r="P28">
        <v>0</v>
      </c>
      <c r="U28" t="str">
        <f>Toss[[#This Row],[服装]]&amp;Toss[[#This Row],[名前]]&amp;Toss[[#This Row],[レアリティ]]</f>
        <v>夏祭り影山飛雄ICONIC</v>
      </c>
    </row>
    <row r="29" spans="1:21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243</v>
      </c>
      <c r="K29" t="s">
        <v>179</v>
      </c>
      <c r="L29" t="s">
        <v>236</v>
      </c>
      <c r="M29">
        <v>51</v>
      </c>
      <c r="N29">
        <v>5</v>
      </c>
      <c r="O29">
        <v>56</v>
      </c>
      <c r="P29">
        <v>7</v>
      </c>
      <c r="Q29" t="s">
        <v>241</v>
      </c>
      <c r="U29" t="str">
        <f>Toss[[#This Row],[服装]]&amp;Toss[[#This Row],[名前]]&amp;Toss[[#This Row],[レアリティ]]</f>
        <v>夏祭り影山飛雄ICONIC</v>
      </c>
    </row>
    <row r="30" spans="1:21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243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U30" t="str">
        <f>Toss[[#This Row],[服装]]&amp;Toss[[#This Row],[名前]]&amp;Toss[[#This Row],[レアリティ]]</f>
        <v>ユニフォーム月島蛍ICONIC</v>
      </c>
    </row>
    <row r="31" spans="1:21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243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U31" t="str">
        <f>Toss[[#This Row],[服装]]&amp;Toss[[#This Row],[名前]]&amp;Toss[[#This Row],[レアリティ]]</f>
        <v>ユニフォーム月島蛍ICONIC</v>
      </c>
    </row>
    <row r="32" spans="1:21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243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U32" t="str">
        <f>Toss[[#This Row],[服装]]&amp;Toss[[#This Row],[名前]]&amp;Toss[[#This Row],[レアリティ]]</f>
        <v>水着月島蛍ICONIC</v>
      </c>
    </row>
    <row r="33" spans="1:21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243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U33" t="str">
        <f>Toss[[#This Row],[服装]]&amp;Toss[[#This Row],[名前]]&amp;Toss[[#This Row],[レアリティ]]</f>
        <v>水着月島蛍ICONIC</v>
      </c>
    </row>
    <row r="34" spans="1:21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718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243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U34" t="str">
        <f>Toss[[#This Row],[服装]]&amp;Toss[[#This Row],[名前]]&amp;Toss[[#This Row],[レアリティ]]</f>
        <v>職業体験月島蛍ICONIC</v>
      </c>
    </row>
    <row r="35" spans="1:21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718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243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U35" t="str">
        <f>Toss[[#This Row],[服装]]&amp;Toss[[#This Row],[名前]]&amp;Toss[[#This Row],[レアリティ]]</f>
        <v>職業体験月島蛍ICONIC</v>
      </c>
    </row>
    <row r="36" spans="1:21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243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U36" t="str">
        <f>Toss[[#This Row],[服装]]&amp;Toss[[#This Row],[名前]]&amp;Toss[[#This Row],[レアリティ]]</f>
        <v>ユニフォーム山口忠ICONIC</v>
      </c>
    </row>
    <row r="37" spans="1:21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243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U37" t="str">
        <f>Toss[[#This Row],[服装]]&amp;Toss[[#This Row],[名前]]&amp;Toss[[#This Row],[レアリティ]]</f>
        <v>ユニフォーム山口忠ICONIC</v>
      </c>
    </row>
    <row r="38" spans="1:21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243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U38" t="str">
        <f>Toss[[#This Row],[服装]]&amp;Toss[[#This Row],[名前]]&amp;Toss[[#This Row],[レアリティ]]</f>
        <v>ユニフォーム山口忠ICONIC</v>
      </c>
    </row>
    <row r="39" spans="1:21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243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U39" t="str">
        <f>Toss[[#This Row],[服装]]&amp;Toss[[#This Row],[名前]]&amp;Toss[[#This Row],[レアリティ]]</f>
        <v>水着山口忠ICONIC</v>
      </c>
    </row>
    <row r="40" spans="1:21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243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U40" t="str">
        <f>Toss[[#This Row],[服装]]&amp;Toss[[#This Row],[名前]]&amp;Toss[[#This Row],[レアリティ]]</f>
        <v>水着山口忠ICONIC</v>
      </c>
    </row>
    <row r="41" spans="1:21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243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U41" t="str">
        <f>Toss[[#This Row],[服装]]&amp;Toss[[#This Row],[名前]]&amp;Toss[[#This Row],[レアリティ]]</f>
        <v>水着山口忠ICONIC</v>
      </c>
    </row>
    <row r="42" spans="1:21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243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U42" t="str">
        <f>Toss[[#This Row],[服装]]&amp;Toss[[#This Row],[名前]]&amp;Toss[[#This Row],[レアリティ]]</f>
        <v>ユニフォーム西谷夕ICONIC</v>
      </c>
    </row>
    <row r="43" spans="1:21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243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U43" t="str">
        <f>Toss[[#This Row],[服装]]&amp;Toss[[#This Row],[名前]]&amp;Toss[[#This Row],[レアリティ]]</f>
        <v>制服西谷夕ICONIC</v>
      </c>
    </row>
    <row r="44" spans="1:21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243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U44" t="str">
        <f>Toss[[#This Row],[服装]]&amp;Toss[[#This Row],[名前]]&amp;Toss[[#This Row],[レアリティ]]</f>
        <v>ユニフォーム田中龍之介ICONIC</v>
      </c>
    </row>
    <row r="45" spans="1:21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243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U45" t="str">
        <f>Toss[[#This Row],[服装]]&amp;Toss[[#This Row],[名前]]&amp;Toss[[#This Row],[レアリティ]]</f>
        <v>ユニフォーム田中龍之介ICONIC</v>
      </c>
    </row>
    <row r="46" spans="1:21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243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U46" t="str">
        <f>Toss[[#This Row],[服装]]&amp;Toss[[#This Row],[名前]]&amp;Toss[[#This Row],[レアリティ]]</f>
        <v>制服田中龍之介ICONIC</v>
      </c>
    </row>
    <row r="47" spans="1:21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243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U47" t="str">
        <f>Toss[[#This Row],[服装]]&amp;Toss[[#This Row],[名前]]&amp;Toss[[#This Row],[レアリティ]]</f>
        <v>制服田中龍之介ICONIC</v>
      </c>
    </row>
    <row r="48" spans="1:21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243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U48" t="str">
        <f>Toss[[#This Row],[服装]]&amp;Toss[[#This Row],[名前]]&amp;Toss[[#This Row],[レアリティ]]</f>
        <v>ユニフォーム澤村大地ICONIC</v>
      </c>
    </row>
    <row r="49" spans="1:21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243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U49" t="str">
        <f>Toss[[#This Row],[服装]]&amp;Toss[[#This Row],[名前]]&amp;Toss[[#This Row],[レアリティ]]</f>
        <v>ユニフォーム澤村大地ICONIC</v>
      </c>
    </row>
    <row r="50" spans="1:21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243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U50" t="str">
        <f>Toss[[#This Row],[服装]]&amp;Toss[[#This Row],[名前]]&amp;Toss[[#This Row],[レアリティ]]</f>
        <v>プール掃除澤村大地ICONIC</v>
      </c>
    </row>
    <row r="51" spans="1:21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243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U51" t="str">
        <f>Toss[[#This Row],[服装]]&amp;Toss[[#This Row],[名前]]&amp;Toss[[#This Row],[レアリティ]]</f>
        <v>プール掃除澤村大地ICONIC</v>
      </c>
    </row>
    <row r="52" spans="1:21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t="s">
        <v>216</v>
      </c>
      <c r="D52" t="s">
        <v>144</v>
      </c>
      <c r="E52" t="s">
        <v>24</v>
      </c>
      <c r="F52" t="s">
        <v>31</v>
      </c>
      <c r="G52" t="s">
        <v>136</v>
      </c>
      <c r="H52" t="s">
        <v>71</v>
      </c>
      <c r="I52">
        <v>1</v>
      </c>
      <c r="J52" t="s">
        <v>243</v>
      </c>
      <c r="K52" t="s">
        <v>176</v>
      </c>
      <c r="L52" t="s">
        <v>183</v>
      </c>
      <c r="M52">
        <v>32</v>
      </c>
      <c r="N52">
        <v>0</v>
      </c>
      <c r="O52">
        <v>0</v>
      </c>
      <c r="P52">
        <v>0</v>
      </c>
      <c r="U52" t="str">
        <f>Toss[[#This Row],[服装]]&amp;Toss[[#This Row],[名前]]&amp;Toss[[#This Row],[レアリティ]]</f>
        <v>ユニフォーム菅原考支ICONIC</v>
      </c>
    </row>
    <row r="53" spans="1:21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t="s">
        <v>216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243</v>
      </c>
      <c r="K53" t="s">
        <v>179</v>
      </c>
      <c r="L53" t="s">
        <v>172</v>
      </c>
      <c r="M53">
        <v>29</v>
      </c>
      <c r="N53">
        <v>0</v>
      </c>
      <c r="O53">
        <v>0</v>
      </c>
      <c r="P53">
        <v>0</v>
      </c>
      <c r="U53" t="str">
        <f>Toss[[#This Row],[服装]]&amp;Toss[[#This Row],[名前]]&amp;Toss[[#This Row],[レアリティ]]</f>
        <v>ユニフォーム菅原考支ICONIC</v>
      </c>
    </row>
    <row r="54" spans="1:21" x14ac:dyDescent="0.3">
      <c r="A54">
        <f>VLOOKUP(Toss[[#This Row],[No用]],SetNo[[No.用]:[vlookup 用]],2,FALSE)</f>
        <v>18</v>
      </c>
      <c r="B54">
        <f>IF(A53&lt;&gt;Toss[[#This Row],[No]],1,B53+1)</f>
        <v>3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243</v>
      </c>
      <c r="K54" t="s">
        <v>245</v>
      </c>
      <c r="L54" t="s">
        <v>183</v>
      </c>
      <c r="M54">
        <v>35</v>
      </c>
      <c r="N54">
        <v>0</v>
      </c>
      <c r="O54">
        <v>0</v>
      </c>
      <c r="P54">
        <v>0</v>
      </c>
      <c r="U54" t="str">
        <f>Toss[[#This Row],[服装]]&amp;Toss[[#This Row],[名前]]&amp;Toss[[#This Row],[レアリティ]]</f>
        <v>ユニフォーム菅原考支ICONIC</v>
      </c>
    </row>
    <row r="55" spans="1:21" x14ac:dyDescent="0.3">
      <c r="A55">
        <f>VLOOKUP(Toss[[#This Row],[No用]],SetNo[[No.用]:[vlookup 用]],2,FALSE)</f>
        <v>18</v>
      </c>
      <c r="B55">
        <f>IF(A54&lt;&gt;Toss[[#This Row],[No]],1,B54+1)</f>
        <v>4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243</v>
      </c>
      <c r="K55" t="s">
        <v>182</v>
      </c>
      <c r="L55" t="s">
        <v>172</v>
      </c>
      <c r="M55">
        <v>24</v>
      </c>
      <c r="N55">
        <v>0</v>
      </c>
      <c r="O55">
        <v>0</v>
      </c>
      <c r="P55">
        <v>0</v>
      </c>
      <c r="U55" t="str">
        <f>Toss[[#This Row],[服装]]&amp;Toss[[#This Row],[名前]]&amp;Toss[[#This Row],[レアリティ]]</f>
        <v>ユニフォーム菅原考支ICONIC</v>
      </c>
    </row>
    <row r="56" spans="1:21" x14ac:dyDescent="0.3">
      <c r="A56">
        <f>VLOOKUP(Toss[[#This Row],[No用]],SetNo[[No.用]:[vlookup 用]],2,FALSE)</f>
        <v>18</v>
      </c>
      <c r="B56">
        <f>IF(A55&lt;&gt;Toss[[#This Row],[No]],1,B55+1)</f>
        <v>5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243</v>
      </c>
      <c r="K56" t="s">
        <v>244</v>
      </c>
      <c r="L56" t="s">
        <v>172</v>
      </c>
      <c r="M56">
        <v>24</v>
      </c>
      <c r="N56">
        <v>0</v>
      </c>
      <c r="O56">
        <v>0</v>
      </c>
      <c r="P56">
        <v>0</v>
      </c>
      <c r="U56" t="str">
        <f>Toss[[#This Row],[服装]]&amp;Toss[[#This Row],[名前]]&amp;Toss[[#This Row],[レアリティ]]</f>
        <v>ユニフォーム菅原考支ICONIC</v>
      </c>
    </row>
    <row r="57" spans="1:21" x14ac:dyDescent="0.3">
      <c r="A57">
        <f>VLOOKUP(Toss[[#This Row],[No用]],SetNo[[No.用]:[vlookup 用]],2,FALSE)</f>
        <v>18</v>
      </c>
      <c r="B57">
        <f>IF(A56&lt;&gt;Toss[[#This Row],[No]],1,B56+1)</f>
        <v>6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243</v>
      </c>
      <c r="K57" t="s">
        <v>193</v>
      </c>
      <c r="L57" t="s">
        <v>236</v>
      </c>
      <c r="M57">
        <v>37</v>
      </c>
      <c r="N57">
        <v>0</v>
      </c>
      <c r="O57">
        <v>47</v>
      </c>
      <c r="P57">
        <v>0</v>
      </c>
      <c r="U57" t="str">
        <f>Toss[[#This Row],[服装]]&amp;Toss[[#This Row],[名前]]&amp;Toss[[#This Row],[レアリティ]]</f>
        <v>ユニフォーム菅原考支ICONIC</v>
      </c>
    </row>
    <row r="58" spans="1:21" x14ac:dyDescent="0.3">
      <c r="A58">
        <f>VLOOKUP(Toss[[#This Row],[No用]],SetNo[[No.用]:[vlookup 用]],2,FALSE)</f>
        <v>19</v>
      </c>
      <c r="B58">
        <f>IF(A57&lt;&gt;Toss[[#This Row],[No]],1,B57+1)</f>
        <v>1</v>
      </c>
      <c r="C58" t="s">
        <v>117</v>
      </c>
      <c r="D58" t="s">
        <v>144</v>
      </c>
      <c r="E58" t="s">
        <v>28</v>
      </c>
      <c r="F58" t="s">
        <v>31</v>
      </c>
      <c r="G58" t="s">
        <v>136</v>
      </c>
      <c r="H58" t="s">
        <v>71</v>
      </c>
      <c r="I58">
        <v>1</v>
      </c>
      <c r="J58" t="s">
        <v>243</v>
      </c>
      <c r="K58" t="s">
        <v>176</v>
      </c>
      <c r="L58" t="s">
        <v>183</v>
      </c>
      <c r="M58">
        <v>32</v>
      </c>
      <c r="N58">
        <v>0</v>
      </c>
      <c r="O58">
        <v>0</v>
      </c>
      <c r="P58">
        <v>0</v>
      </c>
      <c r="U58" t="str">
        <f>Toss[[#This Row],[服装]]&amp;Toss[[#This Row],[名前]]&amp;Toss[[#This Row],[レアリティ]]</f>
        <v>プール掃除菅原考支ICONIC</v>
      </c>
    </row>
    <row r="59" spans="1:21" x14ac:dyDescent="0.3">
      <c r="A59">
        <f>VLOOKUP(Toss[[#This Row],[No用]],SetNo[[No.用]:[vlookup 用]],2,FALSE)</f>
        <v>19</v>
      </c>
      <c r="B59">
        <f>IF(A58&lt;&gt;Toss[[#This Row],[No]],1,B58+1)</f>
        <v>2</v>
      </c>
      <c r="C59" t="s">
        <v>117</v>
      </c>
      <c r="D59" t="s">
        <v>144</v>
      </c>
      <c r="E59" t="s">
        <v>28</v>
      </c>
      <c r="F59" t="s">
        <v>31</v>
      </c>
      <c r="G59" t="s">
        <v>136</v>
      </c>
      <c r="H59" t="s">
        <v>71</v>
      </c>
      <c r="I59">
        <v>1</v>
      </c>
      <c r="J59" t="s">
        <v>243</v>
      </c>
      <c r="K59" t="s">
        <v>179</v>
      </c>
      <c r="L59" t="s">
        <v>172</v>
      </c>
      <c r="M59">
        <v>29</v>
      </c>
      <c r="N59">
        <v>0</v>
      </c>
      <c r="O59">
        <v>0</v>
      </c>
      <c r="P59">
        <v>0</v>
      </c>
      <c r="U59" t="str">
        <f>Toss[[#This Row],[服装]]&amp;Toss[[#This Row],[名前]]&amp;Toss[[#This Row],[レアリティ]]</f>
        <v>プール掃除菅原考支ICONIC</v>
      </c>
    </row>
    <row r="60" spans="1:21" x14ac:dyDescent="0.3">
      <c r="A60">
        <f>VLOOKUP(Toss[[#This Row],[No用]],SetNo[[No.用]:[vlookup 用]],2,FALSE)</f>
        <v>19</v>
      </c>
      <c r="B60">
        <f>IF(A59&lt;&gt;Toss[[#This Row],[No]],1,B59+1)</f>
        <v>3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243</v>
      </c>
      <c r="K60" t="s">
        <v>245</v>
      </c>
      <c r="L60" t="s">
        <v>183</v>
      </c>
      <c r="M60">
        <v>35</v>
      </c>
      <c r="N60">
        <v>0</v>
      </c>
      <c r="O60">
        <v>0</v>
      </c>
      <c r="P60">
        <v>0</v>
      </c>
      <c r="U60" t="str">
        <f>Toss[[#This Row],[服装]]&amp;Toss[[#This Row],[名前]]&amp;Toss[[#This Row],[レアリティ]]</f>
        <v>プール掃除菅原考支ICONIC</v>
      </c>
    </row>
    <row r="61" spans="1:21" x14ac:dyDescent="0.3">
      <c r="A61">
        <f>VLOOKUP(Toss[[#This Row],[No用]],SetNo[[No.用]:[vlookup 用]],2,FALSE)</f>
        <v>19</v>
      </c>
      <c r="B61">
        <f>IF(A60&lt;&gt;Toss[[#This Row],[No]],1,B60+1)</f>
        <v>4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243</v>
      </c>
      <c r="K61" t="s">
        <v>182</v>
      </c>
      <c r="L61" t="s">
        <v>188</v>
      </c>
      <c r="M61">
        <v>27</v>
      </c>
      <c r="N61">
        <v>0</v>
      </c>
      <c r="O61">
        <v>0</v>
      </c>
      <c r="P61">
        <v>0</v>
      </c>
      <c r="U61" t="str">
        <f>Toss[[#This Row],[服装]]&amp;Toss[[#This Row],[名前]]&amp;Toss[[#This Row],[レアリティ]]</f>
        <v>プール掃除菅原考支ICONIC</v>
      </c>
    </row>
    <row r="62" spans="1:21" x14ac:dyDescent="0.3">
      <c r="A62">
        <f>VLOOKUP(Toss[[#This Row],[No用]],SetNo[[No.用]:[vlookup 用]],2,FALSE)</f>
        <v>19</v>
      </c>
      <c r="B62">
        <f>IF(A61&lt;&gt;Toss[[#This Row],[No]],1,B61+1)</f>
        <v>5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243</v>
      </c>
      <c r="K62" t="s">
        <v>244</v>
      </c>
      <c r="L62" t="s">
        <v>172</v>
      </c>
      <c r="M62">
        <v>24</v>
      </c>
      <c r="N62">
        <v>0</v>
      </c>
      <c r="O62">
        <v>0</v>
      </c>
      <c r="P62">
        <v>0</v>
      </c>
      <c r="U62" t="str">
        <f>Toss[[#This Row],[服装]]&amp;Toss[[#This Row],[名前]]&amp;Toss[[#This Row],[レアリティ]]</f>
        <v>プール掃除菅原考支ICONIC</v>
      </c>
    </row>
    <row r="63" spans="1:21" x14ac:dyDescent="0.3">
      <c r="A63">
        <f>VLOOKUP(Toss[[#This Row],[No用]],SetNo[[No.用]:[vlookup 用]],2,FALSE)</f>
        <v>19</v>
      </c>
      <c r="B63">
        <f>IF(A62&lt;&gt;Toss[[#This Row],[No]],1,B62+1)</f>
        <v>6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243</v>
      </c>
      <c r="K63" t="s">
        <v>193</v>
      </c>
      <c r="L63" t="s">
        <v>236</v>
      </c>
      <c r="M63">
        <v>37</v>
      </c>
      <c r="N63">
        <v>0</v>
      </c>
      <c r="O63">
        <v>47</v>
      </c>
      <c r="P63">
        <v>0</v>
      </c>
      <c r="U63" t="str">
        <f>Toss[[#This Row],[服装]]&amp;Toss[[#This Row],[名前]]&amp;Toss[[#This Row],[レアリティ]]</f>
        <v>プール掃除菅原考支ICONIC</v>
      </c>
    </row>
    <row r="64" spans="1:21" x14ac:dyDescent="0.3">
      <c r="A64">
        <f>VLOOKUP(Toss[[#This Row],[No用]],SetNo[[No.用]:[vlookup 用]],2,FALSE)</f>
        <v>20</v>
      </c>
      <c r="B64">
        <f>IF(A63&lt;&gt;Toss[[#This Row],[No]],1,B63+1)</f>
        <v>1</v>
      </c>
      <c r="C64" t="s">
        <v>216</v>
      </c>
      <c r="D64" t="s">
        <v>145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243</v>
      </c>
      <c r="K64" t="s">
        <v>176</v>
      </c>
      <c r="L64" t="s">
        <v>172</v>
      </c>
      <c r="M64">
        <v>21</v>
      </c>
      <c r="N64">
        <v>0</v>
      </c>
      <c r="O64">
        <v>0</v>
      </c>
      <c r="P64">
        <v>0</v>
      </c>
      <c r="U64" t="str">
        <f>Toss[[#This Row],[服装]]&amp;Toss[[#This Row],[名前]]&amp;Toss[[#This Row],[レアリティ]]</f>
        <v>ユニフォーム東峰旭ICONIC</v>
      </c>
    </row>
    <row r="65" spans="1:21" x14ac:dyDescent="0.3">
      <c r="A65">
        <f>VLOOKUP(Toss[[#This Row],[No用]],SetNo[[No.用]:[vlookup 用]],2,FALSE)</f>
        <v>20</v>
      </c>
      <c r="B65">
        <f>IF(A64&lt;&gt;Toss[[#This Row],[No]],1,B64+1)</f>
        <v>2</v>
      </c>
      <c r="C65" t="s">
        <v>216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243</v>
      </c>
      <c r="K65" t="s">
        <v>177</v>
      </c>
      <c r="L65" t="s">
        <v>172</v>
      </c>
      <c r="M65">
        <v>21</v>
      </c>
      <c r="N65">
        <v>0</v>
      </c>
      <c r="O65">
        <v>0</v>
      </c>
      <c r="P65">
        <v>0</v>
      </c>
      <c r="U65" t="str">
        <f>Toss[[#This Row],[服装]]&amp;Toss[[#This Row],[名前]]&amp;Toss[[#This Row],[レアリティ]]</f>
        <v>ユニフォーム東峰旭ICONIC</v>
      </c>
    </row>
    <row r="66" spans="1:21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t="s">
        <v>117</v>
      </c>
      <c r="D66" t="s">
        <v>145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243</v>
      </c>
      <c r="K66" t="s">
        <v>176</v>
      </c>
      <c r="L66" t="s">
        <v>172</v>
      </c>
      <c r="M66">
        <v>19</v>
      </c>
      <c r="N66">
        <v>0</v>
      </c>
      <c r="O66">
        <v>0</v>
      </c>
      <c r="P66">
        <v>0</v>
      </c>
      <c r="U66" t="str">
        <f>Toss[[#This Row],[服装]]&amp;Toss[[#This Row],[名前]]&amp;Toss[[#This Row],[レアリティ]]</f>
        <v>プール掃除東峰旭ICONIC</v>
      </c>
    </row>
    <row r="67" spans="1:21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243</v>
      </c>
      <c r="K67" t="s">
        <v>177</v>
      </c>
      <c r="L67" t="s">
        <v>172</v>
      </c>
      <c r="M67">
        <v>19</v>
      </c>
      <c r="N67">
        <v>0</v>
      </c>
      <c r="O67">
        <v>0</v>
      </c>
      <c r="P67">
        <v>0</v>
      </c>
      <c r="U67" t="str">
        <f>Toss[[#This Row],[服装]]&amp;Toss[[#This Row],[名前]]&amp;Toss[[#This Row],[レアリティ]]</f>
        <v>プール掃除東峰旭ICONIC</v>
      </c>
    </row>
    <row r="68" spans="1:21" x14ac:dyDescent="0.3">
      <c r="A68">
        <f>VLOOKUP(Toss[[#This Row],[No用]],SetNo[[No.用]:[vlookup 用]],2,FALSE)</f>
        <v>22</v>
      </c>
      <c r="B68">
        <f>IF(A67&lt;&gt;Toss[[#This Row],[No]],1,B67+1)</f>
        <v>1</v>
      </c>
      <c r="C68" t="s">
        <v>216</v>
      </c>
      <c r="D68" t="s">
        <v>145</v>
      </c>
      <c r="E68" t="s">
        <v>28</v>
      </c>
      <c r="F68" t="s">
        <v>25</v>
      </c>
      <c r="G68" t="s">
        <v>136</v>
      </c>
      <c r="H68" t="s">
        <v>229</v>
      </c>
      <c r="I68">
        <v>1</v>
      </c>
      <c r="J68" t="s">
        <v>243</v>
      </c>
      <c r="K68" t="s">
        <v>176</v>
      </c>
      <c r="L68" t="s">
        <v>172</v>
      </c>
      <c r="M68">
        <v>21</v>
      </c>
      <c r="N68">
        <v>0</v>
      </c>
      <c r="O68">
        <v>0</v>
      </c>
      <c r="P68">
        <v>0</v>
      </c>
      <c r="U68" t="str">
        <f>Toss[[#This Row],[服装]]&amp;Toss[[#This Row],[名前]]&amp;Toss[[#This Row],[レアリティ]]</f>
        <v>ユニフォーム東峰旭YELL</v>
      </c>
    </row>
    <row r="69" spans="1:21" x14ac:dyDescent="0.3">
      <c r="A69">
        <f>VLOOKUP(Toss[[#This Row],[No用]],SetNo[[No.用]:[vlookup 用]],2,FALSE)</f>
        <v>22</v>
      </c>
      <c r="B69">
        <f>IF(A68&lt;&gt;Toss[[#This Row],[No]],1,B68+1)</f>
        <v>2</v>
      </c>
      <c r="C69" t="s">
        <v>216</v>
      </c>
      <c r="D69" t="s">
        <v>145</v>
      </c>
      <c r="E69" t="s">
        <v>28</v>
      </c>
      <c r="F69" t="s">
        <v>25</v>
      </c>
      <c r="G69" t="s">
        <v>136</v>
      </c>
      <c r="H69" t="s">
        <v>229</v>
      </c>
      <c r="I69">
        <v>1</v>
      </c>
      <c r="J69" t="s">
        <v>243</v>
      </c>
      <c r="K69" t="s">
        <v>177</v>
      </c>
      <c r="L69" t="s">
        <v>172</v>
      </c>
      <c r="M69">
        <v>21</v>
      </c>
      <c r="N69">
        <v>0</v>
      </c>
      <c r="O69">
        <v>0</v>
      </c>
      <c r="P69">
        <v>0</v>
      </c>
      <c r="U69" t="str">
        <f>Toss[[#This Row],[服装]]&amp;Toss[[#This Row],[名前]]&amp;Toss[[#This Row],[レアリティ]]</f>
        <v>ユニフォーム東峰旭YELL</v>
      </c>
    </row>
    <row r="70" spans="1:21" x14ac:dyDescent="0.3">
      <c r="A70">
        <f>VLOOKUP(Toss[[#This Row],[No用]],SetNo[[No.用]:[vlookup 用]],2,FALSE)</f>
        <v>23</v>
      </c>
      <c r="B70">
        <f>IF(A69&lt;&gt;Toss[[#This Row],[No]],1,B69+1)</f>
        <v>1</v>
      </c>
      <c r="C70" t="s">
        <v>216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243</v>
      </c>
      <c r="K70" t="s">
        <v>176</v>
      </c>
      <c r="L70" t="s">
        <v>172</v>
      </c>
      <c r="M70">
        <v>22</v>
      </c>
      <c r="N70">
        <v>0</v>
      </c>
      <c r="O70">
        <v>0</v>
      </c>
      <c r="P70">
        <v>0</v>
      </c>
      <c r="U70" t="str">
        <f>Toss[[#This Row],[服装]]&amp;Toss[[#This Row],[名前]]&amp;Toss[[#This Row],[レアリティ]]</f>
        <v>ユニフォーム縁下力ICONIC</v>
      </c>
    </row>
    <row r="71" spans="1:21" x14ac:dyDescent="0.3">
      <c r="A71">
        <f>VLOOKUP(Toss[[#This Row],[No用]],SetNo[[No.用]:[vlookup 用]],2,FALSE)</f>
        <v>24</v>
      </c>
      <c r="B71">
        <f>IF(A70&lt;&gt;Toss[[#This Row],[No]],1,B70+1)</f>
        <v>1</v>
      </c>
      <c r="C71" t="s">
        <v>400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243</v>
      </c>
      <c r="K71" t="s">
        <v>176</v>
      </c>
      <c r="L71" t="s">
        <v>172</v>
      </c>
      <c r="M71">
        <v>22</v>
      </c>
      <c r="N71">
        <v>0</v>
      </c>
      <c r="O71">
        <v>0</v>
      </c>
      <c r="P71">
        <v>0</v>
      </c>
      <c r="U71" t="str">
        <f>Toss[[#This Row],[服装]]&amp;Toss[[#This Row],[名前]]&amp;Toss[[#This Row],[レアリティ]]</f>
        <v>探偵縁下力ICONIC</v>
      </c>
    </row>
    <row r="72" spans="1:21" x14ac:dyDescent="0.3">
      <c r="A72">
        <f>VLOOKUP(Toss[[#This Row],[No用]],SetNo[[No.用]:[vlookup 用]],2,FALSE)</f>
        <v>25</v>
      </c>
      <c r="B72">
        <f>IF(A71&lt;&gt;Toss[[#This Row],[No]],1,B71+1)</f>
        <v>1</v>
      </c>
      <c r="C72" t="s">
        <v>216</v>
      </c>
      <c r="D72" t="s">
        <v>147</v>
      </c>
      <c r="E72" t="s">
        <v>24</v>
      </c>
      <c r="F72" t="s">
        <v>25</v>
      </c>
      <c r="G72" t="s">
        <v>136</v>
      </c>
      <c r="H72" t="s">
        <v>71</v>
      </c>
      <c r="I72">
        <v>1</v>
      </c>
      <c r="J72" t="s">
        <v>243</v>
      </c>
      <c r="K72" t="s">
        <v>176</v>
      </c>
      <c r="L72" t="s">
        <v>172</v>
      </c>
      <c r="M72">
        <v>20</v>
      </c>
      <c r="N72">
        <v>0</v>
      </c>
      <c r="O72">
        <v>0</v>
      </c>
      <c r="P72">
        <v>0</v>
      </c>
      <c r="U72" t="str">
        <f>Toss[[#This Row],[服装]]&amp;Toss[[#This Row],[名前]]&amp;Toss[[#This Row],[レアリティ]]</f>
        <v>ユニフォーム木下久志ICONIC</v>
      </c>
    </row>
    <row r="73" spans="1:21" x14ac:dyDescent="0.3">
      <c r="A73">
        <f>VLOOKUP(Toss[[#This Row],[No用]],SetNo[[No.用]:[vlookup 用]],2,FALSE)</f>
        <v>25</v>
      </c>
      <c r="B73">
        <f>IF(A72&lt;&gt;Toss[[#This Row],[No]],1,B72+1)</f>
        <v>2</v>
      </c>
      <c r="C73" t="s">
        <v>216</v>
      </c>
      <c r="D73" t="s">
        <v>147</v>
      </c>
      <c r="E73" t="s">
        <v>24</v>
      </c>
      <c r="F73" t="s">
        <v>25</v>
      </c>
      <c r="G73" t="s">
        <v>136</v>
      </c>
      <c r="H73" t="s">
        <v>71</v>
      </c>
      <c r="I73">
        <v>1</v>
      </c>
      <c r="J73" t="s">
        <v>243</v>
      </c>
      <c r="K73" t="s">
        <v>177</v>
      </c>
      <c r="L73" t="s">
        <v>172</v>
      </c>
      <c r="M73">
        <v>21</v>
      </c>
      <c r="N73">
        <v>0</v>
      </c>
      <c r="O73">
        <v>0</v>
      </c>
      <c r="P73">
        <v>0</v>
      </c>
      <c r="U73" t="str">
        <f>Toss[[#This Row],[服装]]&amp;Toss[[#This Row],[名前]]&amp;Toss[[#This Row],[レアリティ]]</f>
        <v>ユニフォーム木下久志ICONIC</v>
      </c>
    </row>
    <row r="74" spans="1:21" x14ac:dyDescent="0.3">
      <c r="A74">
        <f>VLOOKUP(Toss[[#This Row],[No用]],SetNo[[No.用]:[vlookup 用]],2,FALSE)</f>
        <v>26</v>
      </c>
      <c r="B74">
        <f>IF(A73&lt;&gt;Toss[[#This Row],[No]],1,B73+1)</f>
        <v>1</v>
      </c>
      <c r="C74" t="s">
        <v>216</v>
      </c>
      <c r="D74" t="s">
        <v>148</v>
      </c>
      <c r="E74" t="s">
        <v>24</v>
      </c>
      <c r="F74" t="s">
        <v>26</v>
      </c>
      <c r="G74" t="s">
        <v>136</v>
      </c>
      <c r="H74" t="s">
        <v>71</v>
      </c>
      <c r="I74">
        <v>1</v>
      </c>
      <c r="J74" t="s">
        <v>243</v>
      </c>
      <c r="K74" t="s">
        <v>176</v>
      </c>
      <c r="L74" t="s">
        <v>172</v>
      </c>
      <c r="M74">
        <v>21</v>
      </c>
      <c r="N74">
        <v>0</v>
      </c>
      <c r="O74">
        <v>0</v>
      </c>
      <c r="P74">
        <v>0</v>
      </c>
      <c r="U74" t="str">
        <f>Toss[[#This Row],[服装]]&amp;Toss[[#This Row],[名前]]&amp;Toss[[#This Row],[レアリティ]]</f>
        <v>ユニフォーム成田一仁ICONIC</v>
      </c>
    </row>
    <row r="75" spans="1:21" x14ac:dyDescent="0.3">
      <c r="A75">
        <f>VLOOKUP(Toss[[#This Row],[No用]],SetNo[[No.用]:[vlookup 用]],2,FALSE)</f>
        <v>26</v>
      </c>
      <c r="B75">
        <f>IF(A74&lt;&gt;Toss[[#This Row],[No]],1,B74+1)</f>
        <v>2</v>
      </c>
      <c r="C75" t="s">
        <v>216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243</v>
      </c>
      <c r="K75" t="s">
        <v>177</v>
      </c>
      <c r="L75" t="s">
        <v>172</v>
      </c>
      <c r="M75">
        <v>24</v>
      </c>
      <c r="N75">
        <v>0</v>
      </c>
      <c r="O75">
        <v>0</v>
      </c>
      <c r="P75">
        <v>0</v>
      </c>
      <c r="U75" t="str">
        <f>Toss[[#This Row],[服装]]&amp;Toss[[#This Row],[名前]]&amp;Toss[[#This Row],[レアリティ]]</f>
        <v>ユニフォーム成田一仁ICONIC</v>
      </c>
    </row>
    <row r="76" spans="1:21" x14ac:dyDescent="0.3">
      <c r="A76">
        <f>VLOOKUP(Toss[[#This Row],[No用]],SetNo[[No.用]:[vlookup 用]],2,FALSE)</f>
        <v>27</v>
      </c>
      <c r="B76">
        <f>IF(A75&lt;&gt;Toss[[#This Row],[No]],1,B75+1)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243</v>
      </c>
      <c r="K76" t="s">
        <v>176</v>
      </c>
      <c r="L76" t="s">
        <v>183</v>
      </c>
      <c r="M76">
        <v>30</v>
      </c>
      <c r="N76">
        <v>0</v>
      </c>
      <c r="O76">
        <v>0</v>
      </c>
      <c r="P76">
        <v>0</v>
      </c>
      <c r="U76" t="str">
        <f>Toss[[#This Row],[服装]]&amp;Toss[[#This Row],[名前]]&amp;Toss[[#This Row],[レアリティ]]</f>
        <v>ユニフォーム孤爪研磨ICONIC</v>
      </c>
    </row>
    <row r="77" spans="1:21" x14ac:dyDescent="0.3">
      <c r="A77">
        <f>VLOOKUP(Toss[[#This Row],[No用]],SetNo[[No.用]:[vlookup 用]],2,FALSE)</f>
        <v>27</v>
      </c>
      <c r="B77">
        <f>IF(A76&lt;&gt;Toss[[#This Row],[No]],1,B76+1)</f>
        <v>2</v>
      </c>
      <c r="C77" t="s">
        <v>108</v>
      </c>
      <c r="D77" t="s">
        <v>39</v>
      </c>
      <c r="E77" t="s">
        <v>24</v>
      </c>
      <c r="F77" t="s">
        <v>31</v>
      </c>
      <c r="G77" t="s">
        <v>27</v>
      </c>
      <c r="H77" t="s">
        <v>71</v>
      </c>
      <c r="I77">
        <v>1</v>
      </c>
      <c r="J77" t="s">
        <v>243</v>
      </c>
      <c r="K77" t="s">
        <v>179</v>
      </c>
      <c r="L77" t="s">
        <v>183</v>
      </c>
      <c r="M77">
        <v>31</v>
      </c>
      <c r="N77">
        <v>0</v>
      </c>
      <c r="O77">
        <v>0</v>
      </c>
      <c r="P77">
        <v>0</v>
      </c>
      <c r="U77" t="str">
        <f>Toss[[#This Row],[服装]]&amp;Toss[[#This Row],[名前]]&amp;Toss[[#This Row],[レアリティ]]</f>
        <v>ユニフォーム孤爪研磨ICONIC</v>
      </c>
    </row>
    <row r="78" spans="1:21" x14ac:dyDescent="0.3">
      <c r="A78">
        <f>VLOOKUP(Toss[[#This Row],[No用]],SetNo[[No.用]:[vlookup 用]],2,FALSE)</f>
        <v>27</v>
      </c>
      <c r="B78">
        <f>IF(A77&lt;&gt;Toss[[#This Row],[No]],1,B77+1)</f>
        <v>3</v>
      </c>
      <c r="C78" t="s">
        <v>108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243</v>
      </c>
      <c r="K78" t="s">
        <v>182</v>
      </c>
      <c r="L78" t="s">
        <v>172</v>
      </c>
      <c r="M78">
        <v>31</v>
      </c>
      <c r="N78">
        <v>0</v>
      </c>
      <c r="O78">
        <v>0</v>
      </c>
      <c r="P78">
        <v>0</v>
      </c>
      <c r="U78" t="str">
        <f>Toss[[#This Row],[服装]]&amp;Toss[[#This Row],[名前]]&amp;Toss[[#This Row],[レアリティ]]</f>
        <v>ユニフォーム孤爪研磨ICONIC</v>
      </c>
    </row>
    <row r="79" spans="1:21" x14ac:dyDescent="0.3">
      <c r="A79">
        <f>VLOOKUP(Toss[[#This Row],[No用]],SetNo[[No.用]:[vlookup 用]],2,FALSE)</f>
        <v>27</v>
      </c>
      <c r="B79">
        <f>IF(A78&lt;&gt;Toss[[#This Row],[No]],1,B78+1)</f>
        <v>4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243</v>
      </c>
      <c r="K79" t="s">
        <v>244</v>
      </c>
      <c r="L79" t="s">
        <v>183</v>
      </c>
      <c r="M79">
        <v>33</v>
      </c>
      <c r="N79">
        <v>0</v>
      </c>
      <c r="O79">
        <v>0</v>
      </c>
      <c r="P79">
        <v>0</v>
      </c>
      <c r="U79" t="str">
        <f>Toss[[#This Row],[服装]]&amp;Toss[[#This Row],[名前]]&amp;Toss[[#This Row],[レアリティ]]</f>
        <v>ユニフォーム孤爪研磨ICONIC</v>
      </c>
    </row>
    <row r="80" spans="1:21" x14ac:dyDescent="0.3">
      <c r="A80">
        <f>VLOOKUP(Toss[[#This Row],[No用]],SetNo[[No.用]:[vlookup 用]],2,FALSE)</f>
        <v>27</v>
      </c>
      <c r="B80">
        <f>IF(A79&lt;&gt;Toss[[#This Row],[No]],1,B79+1)</f>
        <v>5</v>
      </c>
      <c r="C80" t="s">
        <v>108</v>
      </c>
      <c r="D80" t="s">
        <v>39</v>
      </c>
      <c r="E80" t="s">
        <v>24</v>
      </c>
      <c r="F80" t="s">
        <v>31</v>
      </c>
      <c r="G80" t="s">
        <v>27</v>
      </c>
      <c r="H80" t="s">
        <v>71</v>
      </c>
      <c r="I80">
        <v>1</v>
      </c>
      <c r="J80" t="s">
        <v>243</v>
      </c>
      <c r="K80" t="s">
        <v>177</v>
      </c>
      <c r="L80" t="s">
        <v>172</v>
      </c>
      <c r="M80">
        <v>24</v>
      </c>
      <c r="N80">
        <v>0</v>
      </c>
      <c r="O80">
        <v>0</v>
      </c>
      <c r="P80">
        <v>0</v>
      </c>
      <c r="U80" t="str">
        <f>Toss[[#This Row],[服装]]&amp;Toss[[#This Row],[名前]]&amp;Toss[[#This Row],[レアリティ]]</f>
        <v>ユニフォーム孤爪研磨ICONIC</v>
      </c>
    </row>
    <row r="81" spans="1:21" x14ac:dyDescent="0.3">
      <c r="A81">
        <f>VLOOKUP(Toss[[#This Row],[No用]],SetNo[[No.用]:[vlookup 用]],2,FALSE)</f>
        <v>27</v>
      </c>
      <c r="B81">
        <f>IF(A80&lt;&gt;Toss[[#This Row],[No]],1,B80+1)</f>
        <v>6</v>
      </c>
      <c r="C81" t="s">
        <v>108</v>
      </c>
      <c r="D81" t="s">
        <v>39</v>
      </c>
      <c r="E81" t="s">
        <v>24</v>
      </c>
      <c r="F81" t="s">
        <v>31</v>
      </c>
      <c r="G81" t="s">
        <v>27</v>
      </c>
      <c r="H81" t="s">
        <v>71</v>
      </c>
      <c r="I81">
        <v>1</v>
      </c>
      <c r="J81" t="s">
        <v>243</v>
      </c>
      <c r="K81" t="s">
        <v>193</v>
      </c>
      <c r="L81" t="s">
        <v>236</v>
      </c>
      <c r="M81">
        <v>42</v>
      </c>
      <c r="N81">
        <v>0</v>
      </c>
      <c r="O81">
        <v>52</v>
      </c>
      <c r="P81">
        <v>0</v>
      </c>
      <c r="U81" t="str">
        <f>Toss[[#This Row],[服装]]&amp;Toss[[#This Row],[名前]]&amp;Toss[[#This Row],[レアリティ]]</f>
        <v>ユニフォーム孤爪研磨ICONIC</v>
      </c>
    </row>
    <row r="82" spans="1:21" x14ac:dyDescent="0.3">
      <c r="A82">
        <f>VLOOKUP(Toss[[#This Row],[No用]],SetNo[[No.用]:[vlookup 用]],2,FALSE)</f>
        <v>27</v>
      </c>
      <c r="B82">
        <f>IF(A81&lt;&gt;Toss[[#This Row],[No]],1,B81+1)</f>
        <v>7</v>
      </c>
      <c r="C82" t="s">
        <v>108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243</v>
      </c>
      <c r="K82" t="s">
        <v>193</v>
      </c>
      <c r="L82" t="s">
        <v>236</v>
      </c>
      <c r="M82">
        <v>42</v>
      </c>
      <c r="N82">
        <v>0</v>
      </c>
      <c r="O82">
        <v>52</v>
      </c>
      <c r="P82">
        <v>0</v>
      </c>
      <c r="Q82" s="3" t="s">
        <v>404</v>
      </c>
      <c r="U82" t="str">
        <f>Toss[[#This Row],[服装]]&amp;Toss[[#This Row],[名前]]&amp;Toss[[#This Row],[レアリティ]]</f>
        <v>ユニフォーム孤爪研磨ICONIC</v>
      </c>
    </row>
    <row r="83" spans="1:21" x14ac:dyDescent="0.3">
      <c r="A83">
        <f>VLOOKUP(Toss[[#This Row],[No用]],SetNo[[No.用]:[vlookup 用]],2,FALSE)</f>
        <v>28</v>
      </c>
      <c r="B83">
        <f>IF(A82&lt;&gt;Toss[[#This Row],[No]],1,B82+1)</f>
        <v>1</v>
      </c>
      <c r="C83" t="s">
        <v>149</v>
      </c>
      <c r="D83" t="s">
        <v>39</v>
      </c>
      <c r="E83" t="s">
        <v>90</v>
      </c>
      <c r="F83" t="s">
        <v>31</v>
      </c>
      <c r="G83" t="s">
        <v>27</v>
      </c>
      <c r="H83" t="s">
        <v>71</v>
      </c>
      <c r="I83">
        <v>1</v>
      </c>
      <c r="J83" t="s">
        <v>243</v>
      </c>
      <c r="K83" t="s">
        <v>176</v>
      </c>
      <c r="L83" t="s">
        <v>289</v>
      </c>
      <c r="M83">
        <v>30</v>
      </c>
      <c r="N83">
        <v>0</v>
      </c>
      <c r="O83">
        <v>0</v>
      </c>
      <c r="P83">
        <v>0</v>
      </c>
      <c r="U83" t="str">
        <f>Toss[[#This Row],[服装]]&amp;Toss[[#This Row],[名前]]&amp;Toss[[#This Row],[レアリティ]]</f>
        <v>制服孤爪研磨ICONIC</v>
      </c>
    </row>
    <row r="84" spans="1:21" x14ac:dyDescent="0.3">
      <c r="A84">
        <f>VLOOKUP(Toss[[#This Row],[No用]],SetNo[[No.用]:[vlookup 用]],2,FALSE)</f>
        <v>28</v>
      </c>
      <c r="B84">
        <f>IF(A83&lt;&gt;Toss[[#This Row],[No]],1,B83+1)</f>
        <v>2</v>
      </c>
      <c r="C84" t="s">
        <v>149</v>
      </c>
      <c r="D84" t="s">
        <v>39</v>
      </c>
      <c r="E84" t="s">
        <v>90</v>
      </c>
      <c r="F84" t="s">
        <v>31</v>
      </c>
      <c r="G84" t="s">
        <v>27</v>
      </c>
      <c r="H84" t="s">
        <v>71</v>
      </c>
      <c r="I84">
        <v>1</v>
      </c>
      <c r="J84" t="s">
        <v>243</v>
      </c>
      <c r="K84" t="s">
        <v>179</v>
      </c>
      <c r="L84" t="s">
        <v>289</v>
      </c>
      <c r="M84">
        <v>31</v>
      </c>
      <c r="N84">
        <v>0</v>
      </c>
      <c r="O84">
        <v>0</v>
      </c>
      <c r="P84">
        <v>0</v>
      </c>
      <c r="U84" t="str">
        <f>Toss[[#This Row],[服装]]&amp;Toss[[#This Row],[名前]]&amp;Toss[[#This Row],[レアリティ]]</f>
        <v>制服孤爪研磨ICONIC</v>
      </c>
    </row>
    <row r="85" spans="1:21" x14ac:dyDescent="0.3">
      <c r="A85">
        <f>VLOOKUP(Toss[[#This Row],[No用]],SetNo[[No.用]:[vlookup 用]],2,FALSE)</f>
        <v>28</v>
      </c>
      <c r="B85">
        <f>IF(A84&lt;&gt;Toss[[#This Row],[No]],1,B84+1)</f>
        <v>3</v>
      </c>
      <c r="C85" t="s">
        <v>149</v>
      </c>
      <c r="D85" t="s">
        <v>39</v>
      </c>
      <c r="E85" t="s">
        <v>90</v>
      </c>
      <c r="F85" t="s">
        <v>31</v>
      </c>
      <c r="G85" t="s">
        <v>27</v>
      </c>
      <c r="H85" t="s">
        <v>71</v>
      </c>
      <c r="I85">
        <v>1</v>
      </c>
      <c r="J85" t="s">
        <v>243</v>
      </c>
      <c r="K85" t="s">
        <v>182</v>
      </c>
      <c r="L85" t="s">
        <v>188</v>
      </c>
      <c r="M85">
        <v>32</v>
      </c>
      <c r="N85">
        <v>0</v>
      </c>
      <c r="O85">
        <v>0</v>
      </c>
      <c r="P85">
        <v>0</v>
      </c>
      <c r="U85" t="str">
        <f>Toss[[#This Row],[服装]]&amp;Toss[[#This Row],[名前]]&amp;Toss[[#This Row],[レアリティ]]</f>
        <v>制服孤爪研磨ICONIC</v>
      </c>
    </row>
    <row r="86" spans="1:21" x14ac:dyDescent="0.3">
      <c r="A86">
        <f>VLOOKUP(Toss[[#This Row],[No用]],SetNo[[No.用]:[vlookup 用]],2,FALSE)</f>
        <v>28</v>
      </c>
      <c r="B86">
        <f>IF(A85&lt;&gt;Toss[[#This Row],[No]],1,B85+1)</f>
        <v>4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243</v>
      </c>
      <c r="K86" t="s">
        <v>244</v>
      </c>
      <c r="L86" t="s">
        <v>183</v>
      </c>
      <c r="M86">
        <v>33</v>
      </c>
      <c r="N86">
        <v>0</v>
      </c>
      <c r="O86">
        <v>0</v>
      </c>
      <c r="P86">
        <v>0</v>
      </c>
      <c r="U86" t="str">
        <f>Toss[[#This Row],[服装]]&amp;Toss[[#This Row],[名前]]&amp;Toss[[#This Row],[レアリティ]]</f>
        <v>制服孤爪研磨ICONIC</v>
      </c>
    </row>
    <row r="87" spans="1:21" x14ac:dyDescent="0.3">
      <c r="A87">
        <f>VLOOKUP(Toss[[#This Row],[No用]],SetNo[[No.用]:[vlookup 用]],2,FALSE)</f>
        <v>28</v>
      </c>
      <c r="B87">
        <f>IF(A86&lt;&gt;Toss[[#This Row],[No]],1,B86+1)</f>
        <v>5</v>
      </c>
      <c r="C87" t="s">
        <v>149</v>
      </c>
      <c r="D87" t="s">
        <v>39</v>
      </c>
      <c r="E87" t="s">
        <v>90</v>
      </c>
      <c r="F87" t="s">
        <v>31</v>
      </c>
      <c r="G87" t="s">
        <v>27</v>
      </c>
      <c r="H87" t="s">
        <v>71</v>
      </c>
      <c r="I87">
        <v>1</v>
      </c>
      <c r="J87" t="s">
        <v>243</v>
      </c>
      <c r="K87" t="s">
        <v>177</v>
      </c>
      <c r="L87" t="s">
        <v>172</v>
      </c>
      <c r="M87">
        <v>24</v>
      </c>
      <c r="N87">
        <v>0</v>
      </c>
      <c r="O87">
        <v>0</v>
      </c>
      <c r="P87">
        <v>0</v>
      </c>
      <c r="U87" t="str">
        <f>Toss[[#This Row],[服装]]&amp;Toss[[#This Row],[名前]]&amp;Toss[[#This Row],[レアリティ]]</f>
        <v>制服孤爪研磨ICONIC</v>
      </c>
    </row>
    <row r="88" spans="1:21" x14ac:dyDescent="0.3">
      <c r="A88">
        <f>VLOOKUP(Toss[[#This Row],[No用]],SetNo[[No.用]:[vlookup 用]],2,FALSE)</f>
        <v>28</v>
      </c>
      <c r="B88">
        <f>IF(A87&lt;&gt;Toss[[#This Row],[No]],1,B87+1)</f>
        <v>6</v>
      </c>
      <c r="C88" t="s">
        <v>149</v>
      </c>
      <c r="D88" t="s">
        <v>39</v>
      </c>
      <c r="E88" t="s">
        <v>90</v>
      </c>
      <c r="F88" t="s">
        <v>31</v>
      </c>
      <c r="G88" t="s">
        <v>27</v>
      </c>
      <c r="H88" t="s">
        <v>71</v>
      </c>
      <c r="I88">
        <v>1</v>
      </c>
      <c r="J88" t="s">
        <v>243</v>
      </c>
      <c r="K88" t="s">
        <v>193</v>
      </c>
      <c r="L88" t="s">
        <v>236</v>
      </c>
      <c r="M88">
        <v>42</v>
      </c>
      <c r="N88">
        <v>0</v>
      </c>
      <c r="O88">
        <v>52</v>
      </c>
      <c r="P88">
        <v>0</v>
      </c>
      <c r="U88" t="str">
        <f>Toss[[#This Row],[服装]]&amp;Toss[[#This Row],[名前]]&amp;Toss[[#This Row],[レアリティ]]</f>
        <v>制服孤爪研磨ICONIC</v>
      </c>
    </row>
    <row r="89" spans="1:21" x14ac:dyDescent="0.3">
      <c r="A89">
        <f>VLOOKUP(Toss[[#This Row],[No用]],SetNo[[No.用]:[vlookup 用]],2,FALSE)</f>
        <v>29</v>
      </c>
      <c r="B89">
        <f>IF(A88&lt;&gt;Toss[[#This Row],[No]],1,B88+1)</f>
        <v>1</v>
      </c>
      <c r="C89" t="s">
        <v>150</v>
      </c>
      <c r="D89" t="s">
        <v>39</v>
      </c>
      <c r="E89" t="s">
        <v>77</v>
      </c>
      <c r="F89" t="s">
        <v>31</v>
      </c>
      <c r="G89" t="s">
        <v>27</v>
      </c>
      <c r="H89" t="s">
        <v>71</v>
      </c>
      <c r="I89">
        <v>1</v>
      </c>
      <c r="J89" t="s">
        <v>243</v>
      </c>
      <c r="K89" t="s">
        <v>176</v>
      </c>
      <c r="L89" t="s">
        <v>183</v>
      </c>
      <c r="M89">
        <v>31</v>
      </c>
      <c r="N89">
        <v>0</v>
      </c>
      <c r="O89">
        <v>0</v>
      </c>
      <c r="P89">
        <v>0</v>
      </c>
      <c r="U89" t="str">
        <f>Toss[[#This Row],[服装]]&amp;Toss[[#This Row],[名前]]&amp;Toss[[#This Row],[レアリティ]]</f>
        <v>夏祭り孤爪研磨ICONIC</v>
      </c>
    </row>
    <row r="90" spans="1:21" x14ac:dyDescent="0.3">
      <c r="A90">
        <f>VLOOKUP(Toss[[#This Row],[No用]],SetNo[[No.用]:[vlookup 用]],2,FALSE)</f>
        <v>29</v>
      </c>
      <c r="B90">
        <f>IF(A89&lt;&gt;Toss[[#This Row],[No]],1,B89+1)</f>
        <v>2</v>
      </c>
      <c r="C90" t="s">
        <v>150</v>
      </c>
      <c r="D90" t="s">
        <v>39</v>
      </c>
      <c r="E90" t="s">
        <v>77</v>
      </c>
      <c r="F90" t="s">
        <v>31</v>
      </c>
      <c r="G90" t="s">
        <v>27</v>
      </c>
      <c r="H90" t="s">
        <v>71</v>
      </c>
      <c r="I90">
        <v>1</v>
      </c>
      <c r="J90" t="s">
        <v>243</v>
      </c>
      <c r="K90" t="s">
        <v>179</v>
      </c>
      <c r="L90" t="s">
        <v>183</v>
      </c>
      <c r="M90">
        <v>31</v>
      </c>
      <c r="N90">
        <v>0</v>
      </c>
      <c r="O90">
        <v>0</v>
      </c>
      <c r="P90">
        <v>0</v>
      </c>
      <c r="U90" t="str">
        <f>Toss[[#This Row],[服装]]&amp;Toss[[#This Row],[名前]]&amp;Toss[[#This Row],[レアリティ]]</f>
        <v>夏祭り孤爪研磨ICONIC</v>
      </c>
    </row>
    <row r="91" spans="1:21" x14ac:dyDescent="0.3">
      <c r="A91">
        <f>VLOOKUP(Toss[[#This Row],[No用]],SetNo[[No.用]:[vlookup 用]],2,FALSE)</f>
        <v>29</v>
      </c>
      <c r="B91">
        <f>IF(A90&lt;&gt;Toss[[#This Row],[No]],1,B90+1)</f>
        <v>3</v>
      </c>
      <c r="C91" t="s">
        <v>150</v>
      </c>
      <c r="D91" t="s">
        <v>39</v>
      </c>
      <c r="E91" t="s">
        <v>77</v>
      </c>
      <c r="F91" t="s">
        <v>31</v>
      </c>
      <c r="G91" t="s">
        <v>27</v>
      </c>
      <c r="H91" t="s">
        <v>71</v>
      </c>
      <c r="I91">
        <v>1</v>
      </c>
      <c r="J91" t="s">
        <v>243</v>
      </c>
      <c r="K91" t="s">
        <v>182</v>
      </c>
      <c r="L91" t="s">
        <v>172</v>
      </c>
      <c r="M91">
        <v>31</v>
      </c>
      <c r="N91">
        <v>0</v>
      </c>
      <c r="O91">
        <v>0</v>
      </c>
      <c r="P91">
        <v>0</v>
      </c>
      <c r="U91" t="str">
        <f>Toss[[#This Row],[服装]]&amp;Toss[[#This Row],[名前]]&amp;Toss[[#This Row],[レアリティ]]</f>
        <v>夏祭り孤爪研磨ICONIC</v>
      </c>
    </row>
    <row r="92" spans="1:21" x14ac:dyDescent="0.3">
      <c r="A92">
        <f>VLOOKUP(Toss[[#This Row],[No用]],SetNo[[No.用]:[vlookup 用]],2,FALSE)</f>
        <v>29</v>
      </c>
      <c r="B92">
        <f>IF(A91&lt;&gt;Toss[[#This Row],[No]],1,B91+1)</f>
        <v>4</v>
      </c>
      <c r="C92" t="s">
        <v>150</v>
      </c>
      <c r="D92" t="s">
        <v>39</v>
      </c>
      <c r="E92" t="s">
        <v>77</v>
      </c>
      <c r="F92" t="s">
        <v>31</v>
      </c>
      <c r="G92" t="s">
        <v>27</v>
      </c>
      <c r="H92" t="s">
        <v>71</v>
      </c>
      <c r="I92">
        <v>1</v>
      </c>
      <c r="J92" t="s">
        <v>243</v>
      </c>
      <c r="K92" t="s">
        <v>244</v>
      </c>
      <c r="L92" t="s">
        <v>172</v>
      </c>
      <c r="M92">
        <v>30</v>
      </c>
      <c r="N92">
        <v>0</v>
      </c>
      <c r="O92">
        <v>0</v>
      </c>
      <c r="P92">
        <v>0</v>
      </c>
      <c r="U92" t="str">
        <f>Toss[[#This Row],[服装]]&amp;Toss[[#This Row],[名前]]&amp;Toss[[#This Row],[レアリティ]]</f>
        <v>夏祭り孤爪研磨ICONIC</v>
      </c>
    </row>
    <row r="93" spans="1:21" x14ac:dyDescent="0.3">
      <c r="A93">
        <f>VLOOKUP(Toss[[#This Row],[No用]],SetNo[[No.用]:[vlookup 用]],2,FALSE)</f>
        <v>29</v>
      </c>
      <c r="B93">
        <f>IF(A92&lt;&gt;Toss[[#This Row],[No]],1,B92+1)</f>
        <v>5</v>
      </c>
      <c r="C93" t="s">
        <v>150</v>
      </c>
      <c r="D93" t="s">
        <v>39</v>
      </c>
      <c r="E93" t="s">
        <v>77</v>
      </c>
      <c r="F93" t="s">
        <v>31</v>
      </c>
      <c r="G93" t="s">
        <v>27</v>
      </c>
      <c r="H93" t="s">
        <v>71</v>
      </c>
      <c r="I93">
        <v>1</v>
      </c>
      <c r="J93" t="s">
        <v>243</v>
      </c>
      <c r="K93" t="s">
        <v>177</v>
      </c>
      <c r="L93" t="s">
        <v>172</v>
      </c>
      <c r="M93">
        <v>24</v>
      </c>
      <c r="N93">
        <v>0</v>
      </c>
      <c r="O93">
        <v>0</v>
      </c>
      <c r="P93">
        <v>0</v>
      </c>
      <c r="U93" t="str">
        <f>Toss[[#This Row],[服装]]&amp;Toss[[#This Row],[名前]]&amp;Toss[[#This Row],[レアリティ]]</f>
        <v>夏祭り孤爪研磨ICONIC</v>
      </c>
    </row>
    <row r="94" spans="1:21" x14ac:dyDescent="0.3">
      <c r="A94">
        <f>VLOOKUP(Toss[[#This Row],[No用]],SetNo[[No.用]:[vlookup 用]],2,FALSE)</f>
        <v>29</v>
      </c>
      <c r="B94">
        <f>IF(A93&lt;&gt;Toss[[#This Row],[No]],1,B93+1)</f>
        <v>6</v>
      </c>
      <c r="C94" t="s">
        <v>150</v>
      </c>
      <c r="D94" t="s">
        <v>39</v>
      </c>
      <c r="E94" t="s">
        <v>77</v>
      </c>
      <c r="F94" t="s">
        <v>31</v>
      </c>
      <c r="G94" t="s">
        <v>27</v>
      </c>
      <c r="H94" t="s">
        <v>71</v>
      </c>
      <c r="I94">
        <v>1</v>
      </c>
      <c r="J94" t="s">
        <v>243</v>
      </c>
      <c r="K94" t="s">
        <v>244</v>
      </c>
      <c r="L94" t="s">
        <v>236</v>
      </c>
      <c r="M94">
        <v>42</v>
      </c>
      <c r="N94">
        <v>0</v>
      </c>
      <c r="O94">
        <v>52</v>
      </c>
      <c r="P94">
        <v>0</v>
      </c>
      <c r="U94" t="str">
        <f>Toss[[#This Row],[服装]]&amp;Toss[[#This Row],[名前]]&amp;Toss[[#This Row],[レアリティ]]</f>
        <v>夏祭り孤爪研磨ICONIC</v>
      </c>
    </row>
    <row r="95" spans="1:21" x14ac:dyDescent="0.3">
      <c r="A95">
        <f>VLOOKUP(Toss[[#This Row],[No用]],SetNo[[No.用]:[vlookup 用]],2,FALSE)</f>
        <v>29</v>
      </c>
      <c r="B95">
        <f>IF(A94&lt;&gt;Toss[[#This Row],[No]],1,B94+1)</f>
        <v>7</v>
      </c>
      <c r="C95" t="s">
        <v>150</v>
      </c>
      <c r="D95" t="s">
        <v>39</v>
      </c>
      <c r="E95" t="s">
        <v>77</v>
      </c>
      <c r="F95" t="s">
        <v>31</v>
      </c>
      <c r="G95" t="s">
        <v>27</v>
      </c>
      <c r="H95" t="s">
        <v>71</v>
      </c>
      <c r="I95">
        <v>1</v>
      </c>
      <c r="J95" t="s">
        <v>243</v>
      </c>
      <c r="K95" t="s">
        <v>193</v>
      </c>
      <c r="L95" t="s">
        <v>236</v>
      </c>
      <c r="M95">
        <v>42</v>
      </c>
      <c r="N95">
        <v>0</v>
      </c>
      <c r="O95">
        <v>52</v>
      </c>
      <c r="P95">
        <v>0</v>
      </c>
      <c r="Q95" s="3" t="s">
        <v>404</v>
      </c>
      <c r="U95" t="str">
        <f>Toss[[#This Row],[服装]]&amp;Toss[[#This Row],[名前]]&amp;Toss[[#This Row],[レアリティ]]</f>
        <v>夏祭り孤爪研磨ICONIC</v>
      </c>
    </row>
    <row r="96" spans="1:21" x14ac:dyDescent="0.3">
      <c r="A96">
        <f>VLOOKUP(Toss[[#This Row],[No用]],SetNo[[No.用]:[vlookup 用]],2,FALSE)</f>
        <v>30</v>
      </c>
      <c r="B96">
        <f>IF(A95&lt;&gt;Toss[[#This Row],[No]],1,B95+1)</f>
        <v>1</v>
      </c>
      <c r="C96" t="s">
        <v>108</v>
      </c>
      <c r="D96" t="s">
        <v>40</v>
      </c>
      <c r="E96" t="s">
        <v>23</v>
      </c>
      <c r="F96" t="s">
        <v>26</v>
      </c>
      <c r="G96" t="s">
        <v>27</v>
      </c>
      <c r="H96" t="s">
        <v>71</v>
      </c>
      <c r="I96">
        <v>1</v>
      </c>
      <c r="J96" t="s">
        <v>243</v>
      </c>
      <c r="K96" t="s">
        <v>176</v>
      </c>
      <c r="L96" t="s">
        <v>172</v>
      </c>
      <c r="M96">
        <v>21</v>
      </c>
      <c r="N96">
        <v>0</v>
      </c>
      <c r="O96">
        <v>0</v>
      </c>
      <c r="P96">
        <v>0</v>
      </c>
      <c r="U96" t="str">
        <f>Toss[[#This Row],[服装]]&amp;Toss[[#This Row],[名前]]&amp;Toss[[#This Row],[レアリティ]]</f>
        <v>ユニフォーム黒尾鉄朗ICONIC</v>
      </c>
    </row>
    <row r="97" spans="1:21" x14ac:dyDescent="0.3">
      <c r="A97">
        <f>VLOOKUP(Toss[[#This Row],[No用]],SetNo[[No.用]:[vlookup 用]],2,FALSE)</f>
        <v>30</v>
      </c>
      <c r="B97">
        <f>IF(A96&lt;&gt;Toss[[#This Row],[No]],1,B96+1)</f>
        <v>2</v>
      </c>
      <c r="C97" t="s">
        <v>108</v>
      </c>
      <c r="D97" t="s">
        <v>40</v>
      </c>
      <c r="E97" t="s">
        <v>23</v>
      </c>
      <c r="F97" t="s">
        <v>26</v>
      </c>
      <c r="G97" t="s">
        <v>27</v>
      </c>
      <c r="H97" t="s">
        <v>71</v>
      </c>
      <c r="I97">
        <v>1</v>
      </c>
      <c r="J97" t="s">
        <v>243</v>
      </c>
      <c r="K97" t="s">
        <v>177</v>
      </c>
      <c r="L97" t="s">
        <v>172</v>
      </c>
      <c r="M97">
        <v>29</v>
      </c>
      <c r="N97">
        <v>0</v>
      </c>
      <c r="O97">
        <v>0</v>
      </c>
      <c r="P97">
        <v>0</v>
      </c>
      <c r="U97" t="str">
        <f>Toss[[#This Row],[服装]]&amp;Toss[[#This Row],[名前]]&amp;Toss[[#This Row],[レアリティ]]</f>
        <v>ユニフォーム黒尾鉄朗ICONIC</v>
      </c>
    </row>
    <row r="98" spans="1:21" x14ac:dyDescent="0.3">
      <c r="A98">
        <f>VLOOKUP(Toss[[#This Row],[No用]],SetNo[[No.用]:[vlookup 用]],2,FALSE)</f>
        <v>31</v>
      </c>
      <c r="B98">
        <f>IF(A97&lt;&gt;Toss[[#This Row],[No]],1,B97+1)</f>
        <v>1</v>
      </c>
      <c r="C98" t="s">
        <v>149</v>
      </c>
      <c r="D98" t="s">
        <v>40</v>
      </c>
      <c r="E98" t="s">
        <v>73</v>
      </c>
      <c r="F98" t="s">
        <v>26</v>
      </c>
      <c r="G98" t="s">
        <v>27</v>
      </c>
      <c r="H98" t="s">
        <v>71</v>
      </c>
      <c r="I98">
        <v>1</v>
      </c>
      <c r="J98" t="s">
        <v>243</v>
      </c>
      <c r="K98" t="s">
        <v>176</v>
      </c>
      <c r="L98" t="s">
        <v>172</v>
      </c>
      <c r="M98">
        <v>21</v>
      </c>
      <c r="N98">
        <v>0</v>
      </c>
      <c r="O98">
        <v>0</v>
      </c>
      <c r="P98">
        <v>0</v>
      </c>
      <c r="U98" t="str">
        <f>Toss[[#This Row],[服装]]&amp;Toss[[#This Row],[名前]]&amp;Toss[[#This Row],[レアリティ]]</f>
        <v>制服黒尾鉄朗ICONIC</v>
      </c>
    </row>
    <row r="99" spans="1:21" x14ac:dyDescent="0.3">
      <c r="A99">
        <f>VLOOKUP(Toss[[#This Row],[No用]],SetNo[[No.用]:[vlookup 用]],2,FALSE)</f>
        <v>31</v>
      </c>
      <c r="B99">
        <f>IF(A98&lt;&gt;Toss[[#This Row],[No]],1,B98+1)</f>
        <v>2</v>
      </c>
      <c r="C99" t="s">
        <v>149</v>
      </c>
      <c r="D99" t="s">
        <v>40</v>
      </c>
      <c r="E99" t="s">
        <v>73</v>
      </c>
      <c r="F99" t="s">
        <v>26</v>
      </c>
      <c r="G99" t="s">
        <v>27</v>
      </c>
      <c r="H99" t="s">
        <v>71</v>
      </c>
      <c r="I99">
        <v>1</v>
      </c>
      <c r="J99" t="s">
        <v>243</v>
      </c>
      <c r="K99" t="s">
        <v>177</v>
      </c>
      <c r="L99" t="s">
        <v>172</v>
      </c>
      <c r="M99">
        <v>29</v>
      </c>
      <c r="N99">
        <v>0</v>
      </c>
      <c r="O99">
        <v>0</v>
      </c>
      <c r="P99">
        <v>0</v>
      </c>
      <c r="U99" t="str">
        <f>Toss[[#This Row],[服装]]&amp;Toss[[#This Row],[名前]]&amp;Toss[[#This Row],[レアリティ]]</f>
        <v>制服黒尾鉄朗ICONIC</v>
      </c>
    </row>
    <row r="100" spans="1:21" x14ac:dyDescent="0.3">
      <c r="A100">
        <f>VLOOKUP(Toss[[#This Row],[No用]],SetNo[[No.用]:[vlookup 用]],2,FALSE)</f>
        <v>32</v>
      </c>
      <c r="B100">
        <f>IF(A99&lt;&gt;Toss[[#This Row],[No]],1,B99+1)</f>
        <v>1</v>
      </c>
      <c r="C100" t="s">
        <v>150</v>
      </c>
      <c r="D100" t="s">
        <v>40</v>
      </c>
      <c r="E100" t="s">
        <v>90</v>
      </c>
      <c r="F100" t="s">
        <v>26</v>
      </c>
      <c r="G100" t="s">
        <v>27</v>
      </c>
      <c r="H100" t="s">
        <v>71</v>
      </c>
      <c r="I100">
        <v>1</v>
      </c>
      <c r="J100" t="s">
        <v>243</v>
      </c>
      <c r="K100" t="s">
        <v>176</v>
      </c>
      <c r="L100" t="s">
        <v>172</v>
      </c>
      <c r="M100">
        <v>21</v>
      </c>
      <c r="N100">
        <v>0</v>
      </c>
      <c r="O100">
        <v>0</v>
      </c>
      <c r="P100">
        <v>0</v>
      </c>
      <c r="U100" t="str">
        <f>Toss[[#This Row],[服装]]&amp;Toss[[#This Row],[名前]]&amp;Toss[[#This Row],[レアリティ]]</f>
        <v>夏祭り黒尾鉄朗ICONIC</v>
      </c>
    </row>
    <row r="101" spans="1:21" x14ac:dyDescent="0.3">
      <c r="A101">
        <f>VLOOKUP(Toss[[#This Row],[No用]],SetNo[[No.用]:[vlookup 用]],2,FALSE)</f>
        <v>32</v>
      </c>
      <c r="B101">
        <f>IF(A100&lt;&gt;Toss[[#This Row],[No]],1,B100+1)</f>
        <v>2</v>
      </c>
      <c r="C101" t="s">
        <v>150</v>
      </c>
      <c r="D101" t="s">
        <v>40</v>
      </c>
      <c r="E101" t="s">
        <v>90</v>
      </c>
      <c r="F101" t="s">
        <v>26</v>
      </c>
      <c r="G101" t="s">
        <v>27</v>
      </c>
      <c r="H101" t="s">
        <v>71</v>
      </c>
      <c r="I101">
        <v>1</v>
      </c>
      <c r="J101" t="s">
        <v>243</v>
      </c>
      <c r="K101" t="s">
        <v>177</v>
      </c>
      <c r="L101" t="s">
        <v>172</v>
      </c>
      <c r="M101">
        <v>29</v>
      </c>
      <c r="N101">
        <v>0</v>
      </c>
      <c r="O101">
        <v>0</v>
      </c>
      <c r="P101">
        <v>0</v>
      </c>
      <c r="U101" t="str">
        <f>Toss[[#This Row],[服装]]&amp;Toss[[#This Row],[名前]]&amp;Toss[[#This Row],[レアリティ]]</f>
        <v>夏祭り黒尾鉄朗ICONIC</v>
      </c>
    </row>
    <row r="102" spans="1:21" x14ac:dyDescent="0.3">
      <c r="A102">
        <f>VLOOKUP(Toss[[#This Row],[No用]],SetNo[[No.用]:[vlookup 用]],2,FALSE)</f>
        <v>33</v>
      </c>
      <c r="B102">
        <f>IF(A101&lt;&gt;Toss[[#This Row],[No]],1,B101+1)</f>
        <v>1</v>
      </c>
      <c r="C102" t="s">
        <v>108</v>
      </c>
      <c r="D102" t="s">
        <v>41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243</v>
      </c>
      <c r="K102" t="s">
        <v>176</v>
      </c>
      <c r="L102" t="s">
        <v>172</v>
      </c>
      <c r="M102">
        <v>30</v>
      </c>
      <c r="N102">
        <v>0</v>
      </c>
      <c r="O102">
        <v>0</v>
      </c>
      <c r="P102">
        <v>0</v>
      </c>
      <c r="U102" t="str">
        <f>Toss[[#This Row],[服装]]&amp;Toss[[#This Row],[名前]]&amp;Toss[[#This Row],[レアリティ]]</f>
        <v>ユニフォーム灰羽リエーフICONIC</v>
      </c>
    </row>
    <row r="103" spans="1:21" x14ac:dyDescent="0.3">
      <c r="A103">
        <f>VLOOKUP(Toss[[#This Row],[No用]],SetNo[[No.用]:[vlookup 用]],2,FALSE)</f>
        <v>33</v>
      </c>
      <c r="B103">
        <f>IF(A102&lt;&gt;Toss[[#This Row],[No]],1,B102+1)</f>
        <v>2</v>
      </c>
      <c r="C103" t="s">
        <v>108</v>
      </c>
      <c r="D103" t="s">
        <v>41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243</v>
      </c>
      <c r="K103" t="s">
        <v>177</v>
      </c>
      <c r="L103" t="s">
        <v>172</v>
      </c>
      <c r="M103">
        <v>30</v>
      </c>
      <c r="N103">
        <v>0</v>
      </c>
      <c r="O103">
        <v>0</v>
      </c>
      <c r="P103">
        <v>0</v>
      </c>
      <c r="U103" t="str">
        <f>Toss[[#This Row],[服装]]&amp;Toss[[#This Row],[名前]]&amp;Toss[[#This Row],[レアリティ]]</f>
        <v>ユニフォーム灰羽リエーフICONIC</v>
      </c>
    </row>
    <row r="104" spans="1:21" x14ac:dyDescent="0.3">
      <c r="A104">
        <f>VLOOKUP(Toss[[#This Row],[No用]],SetNo[[No.用]:[vlookup 用]],2,FALSE)</f>
        <v>34</v>
      </c>
      <c r="B104">
        <f>IF(A103&lt;&gt;Toss[[#This Row],[No]],1,B103+1)</f>
        <v>1</v>
      </c>
      <c r="C104" t="s">
        <v>400</v>
      </c>
      <c r="D104" t="s">
        <v>41</v>
      </c>
      <c r="E104" t="s">
        <v>24</v>
      </c>
      <c r="F104" t="s">
        <v>26</v>
      </c>
      <c r="G104" t="s">
        <v>27</v>
      </c>
      <c r="H104" t="s">
        <v>71</v>
      </c>
      <c r="I104">
        <v>1</v>
      </c>
      <c r="J104" t="s">
        <v>243</v>
      </c>
      <c r="K104" t="s">
        <v>176</v>
      </c>
      <c r="L104" t="s">
        <v>172</v>
      </c>
      <c r="M104">
        <v>30</v>
      </c>
      <c r="N104">
        <v>0</v>
      </c>
      <c r="O104">
        <v>0</v>
      </c>
      <c r="P104">
        <v>0</v>
      </c>
      <c r="U104" t="str">
        <f>Toss[[#This Row],[服装]]&amp;Toss[[#This Row],[名前]]&amp;Toss[[#This Row],[レアリティ]]</f>
        <v>探偵灰羽リエーフICONIC</v>
      </c>
    </row>
    <row r="105" spans="1:21" x14ac:dyDescent="0.3">
      <c r="A105">
        <f>VLOOKUP(Toss[[#This Row],[No用]],SetNo[[No.用]:[vlookup 用]],2,FALSE)</f>
        <v>34</v>
      </c>
      <c r="B105">
        <f>IF(A104&lt;&gt;Toss[[#This Row],[No]],1,B104+1)</f>
        <v>2</v>
      </c>
      <c r="C105" t="s">
        <v>400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243</v>
      </c>
      <c r="K105" t="s">
        <v>177</v>
      </c>
      <c r="L105" t="s">
        <v>172</v>
      </c>
      <c r="M105">
        <v>30</v>
      </c>
      <c r="N105">
        <v>0</v>
      </c>
      <c r="O105">
        <v>0</v>
      </c>
      <c r="P105">
        <v>0</v>
      </c>
      <c r="U105" t="str">
        <f>Toss[[#This Row],[服装]]&amp;Toss[[#This Row],[名前]]&amp;Toss[[#This Row],[レアリティ]]</f>
        <v>探偵灰羽リエーフICONIC</v>
      </c>
    </row>
    <row r="106" spans="1:21" x14ac:dyDescent="0.3">
      <c r="A106">
        <f>VLOOKUP(Toss[[#This Row],[No用]],SetNo[[No.用]:[vlookup 用]],2,FALSE)</f>
        <v>35</v>
      </c>
      <c r="B106">
        <f>IF(A105&lt;&gt;Toss[[#This Row],[No]],1,B105+1)</f>
        <v>1</v>
      </c>
      <c r="C106" t="s">
        <v>108</v>
      </c>
      <c r="D106" t="s">
        <v>42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243</v>
      </c>
      <c r="K106" t="s">
        <v>176</v>
      </c>
      <c r="L106" t="s">
        <v>172</v>
      </c>
      <c r="M106">
        <v>28</v>
      </c>
      <c r="N106">
        <v>0</v>
      </c>
      <c r="O106">
        <v>0</v>
      </c>
      <c r="P106">
        <v>0</v>
      </c>
      <c r="U106" t="str">
        <f>Toss[[#This Row],[服装]]&amp;Toss[[#This Row],[名前]]&amp;Toss[[#This Row],[レアリティ]]</f>
        <v>ユニフォーム夜久衛輔ICONIC</v>
      </c>
    </row>
    <row r="107" spans="1:21" x14ac:dyDescent="0.3">
      <c r="A107">
        <f>VLOOKUP(Toss[[#This Row],[No用]],SetNo[[No.用]:[vlookup 用]],2,FALSE)</f>
        <v>35</v>
      </c>
      <c r="B107">
        <f>IF(A106&lt;&gt;Toss[[#This Row],[No]],1,B106+1)</f>
        <v>2</v>
      </c>
      <c r="C107" t="s">
        <v>108</v>
      </c>
      <c r="D107" t="s">
        <v>42</v>
      </c>
      <c r="E107" t="s">
        <v>24</v>
      </c>
      <c r="F107" t="s">
        <v>21</v>
      </c>
      <c r="G107" t="s">
        <v>27</v>
      </c>
      <c r="H107" t="s">
        <v>71</v>
      </c>
      <c r="I107">
        <v>1</v>
      </c>
      <c r="J107" t="s">
        <v>243</v>
      </c>
      <c r="K107" t="s">
        <v>179</v>
      </c>
      <c r="L107" t="s">
        <v>172</v>
      </c>
      <c r="M107">
        <v>28</v>
      </c>
      <c r="N107">
        <v>0</v>
      </c>
      <c r="O107">
        <v>0</v>
      </c>
      <c r="P107">
        <v>0</v>
      </c>
      <c r="U107" t="str">
        <f>Toss[[#This Row],[服装]]&amp;Toss[[#This Row],[名前]]&amp;Toss[[#This Row],[レアリティ]]</f>
        <v>ユニフォーム夜久衛輔ICONIC</v>
      </c>
    </row>
    <row r="108" spans="1:21" x14ac:dyDescent="0.3">
      <c r="A108">
        <f>VLOOKUP(Toss[[#This Row],[No用]],SetNo[[No.用]:[vlookup 用]],2,FALSE)</f>
        <v>36</v>
      </c>
      <c r="B108">
        <f>IF(A107&lt;&gt;Toss[[#This Row],[No]],1,B107+1)</f>
        <v>1</v>
      </c>
      <c r="C108" t="s">
        <v>108</v>
      </c>
      <c r="D108" t="s">
        <v>43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243</v>
      </c>
      <c r="K108" t="s">
        <v>176</v>
      </c>
      <c r="L108" t="s">
        <v>172</v>
      </c>
      <c r="M108">
        <v>24</v>
      </c>
      <c r="N108">
        <v>0</v>
      </c>
      <c r="O108">
        <v>0</v>
      </c>
      <c r="P108">
        <v>0</v>
      </c>
      <c r="U108" t="str">
        <f>Toss[[#This Row],[服装]]&amp;Toss[[#This Row],[名前]]&amp;Toss[[#This Row],[レアリティ]]</f>
        <v>ユニフォーム福永招平ICONIC</v>
      </c>
    </row>
    <row r="109" spans="1:21" x14ac:dyDescent="0.3">
      <c r="A109">
        <f>VLOOKUP(Toss[[#This Row],[No用]],SetNo[[No.用]:[vlookup 用]],2,FALSE)</f>
        <v>36</v>
      </c>
      <c r="B109">
        <f>IF(A108&lt;&gt;Toss[[#This Row],[No]],1,B108+1)</f>
        <v>2</v>
      </c>
      <c r="C109" t="s">
        <v>108</v>
      </c>
      <c r="D109" t="s">
        <v>43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243</v>
      </c>
      <c r="K109" t="s">
        <v>177</v>
      </c>
      <c r="L109" t="s">
        <v>172</v>
      </c>
      <c r="M109">
        <v>25</v>
      </c>
      <c r="N109">
        <v>0</v>
      </c>
      <c r="O109">
        <v>0</v>
      </c>
      <c r="P109">
        <v>0</v>
      </c>
      <c r="U109" t="str">
        <f>Toss[[#This Row],[服装]]&amp;Toss[[#This Row],[名前]]&amp;Toss[[#This Row],[レアリティ]]</f>
        <v>ユニフォーム福永招平ICONIC</v>
      </c>
    </row>
    <row r="110" spans="1:21" x14ac:dyDescent="0.3">
      <c r="A110">
        <f>VLOOKUP(Toss[[#This Row],[No用]],SetNo[[No.用]:[vlookup 用]],2,FALSE)</f>
        <v>37</v>
      </c>
      <c r="B110">
        <f>IF(A109&lt;&gt;Toss[[#This Row],[No]],1,B109+1)</f>
        <v>1</v>
      </c>
      <c r="C110" t="s">
        <v>108</v>
      </c>
      <c r="D110" t="s">
        <v>44</v>
      </c>
      <c r="E110" t="s">
        <v>24</v>
      </c>
      <c r="F110" t="s">
        <v>26</v>
      </c>
      <c r="G110" t="s">
        <v>27</v>
      </c>
      <c r="H110" t="s">
        <v>71</v>
      </c>
      <c r="I110">
        <v>1</v>
      </c>
      <c r="J110" t="s">
        <v>243</v>
      </c>
      <c r="K110" t="s">
        <v>176</v>
      </c>
      <c r="L110" t="s">
        <v>172</v>
      </c>
      <c r="M110">
        <v>24</v>
      </c>
      <c r="N110">
        <v>0</v>
      </c>
      <c r="O110">
        <v>0</v>
      </c>
      <c r="P110">
        <v>0</v>
      </c>
      <c r="U110" t="str">
        <f>Toss[[#This Row],[服装]]&amp;Toss[[#This Row],[名前]]&amp;Toss[[#This Row],[レアリティ]]</f>
        <v>ユニフォーム犬岡走ICONIC</v>
      </c>
    </row>
    <row r="111" spans="1:21" x14ac:dyDescent="0.3">
      <c r="A111">
        <f>VLOOKUP(Toss[[#This Row],[No用]],SetNo[[No.用]:[vlookup 用]],2,FALSE)</f>
        <v>37</v>
      </c>
      <c r="B111">
        <f>IF(A110&lt;&gt;Toss[[#This Row],[No]],1,B110+1)</f>
        <v>2</v>
      </c>
      <c r="C111" t="s">
        <v>108</v>
      </c>
      <c r="D111" t="s">
        <v>44</v>
      </c>
      <c r="E111" t="s">
        <v>24</v>
      </c>
      <c r="F111" t="s">
        <v>26</v>
      </c>
      <c r="G111" t="s">
        <v>27</v>
      </c>
      <c r="H111" t="s">
        <v>71</v>
      </c>
      <c r="I111">
        <v>1</v>
      </c>
      <c r="J111" t="s">
        <v>243</v>
      </c>
      <c r="K111" t="s">
        <v>177</v>
      </c>
      <c r="L111" t="s">
        <v>172</v>
      </c>
      <c r="M111">
        <v>25</v>
      </c>
      <c r="N111">
        <v>0</v>
      </c>
      <c r="O111">
        <v>0</v>
      </c>
      <c r="P111">
        <v>0</v>
      </c>
      <c r="U111" t="str">
        <f>Toss[[#This Row],[服装]]&amp;Toss[[#This Row],[名前]]&amp;Toss[[#This Row],[レアリティ]]</f>
        <v>ユニフォーム犬岡走ICONIC</v>
      </c>
    </row>
    <row r="112" spans="1:21" x14ac:dyDescent="0.3">
      <c r="A112">
        <f>VLOOKUP(Toss[[#This Row],[No用]],SetNo[[No.用]:[vlookup 用]],2,FALSE)</f>
        <v>38</v>
      </c>
      <c r="B112">
        <f>IF(A111&lt;&gt;Toss[[#This Row],[No]],1,B111+1)</f>
        <v>1</v>
      </c>
      <c r="C112" t="s">
        <v>108</v>
      </c>
      <c r="D112" t="s">
        <v>45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243</v>
      </c>
      <c r="K112" t="s">
        <v>176</v>
      </c>
      <c r="L112" t="s">
        <v>172</v>
      </c>
      <c r="M112">
        <v>24</v>
      </c>
      <c r="N112">
        <v>0</v>
      </c>
      <c r="O112">
        <v>0</v>
      </c>
      <c r="P112">
        <v>0</v>
      </c>
      <c r="U112" t="str">
        <f>Toss[[#This Row],[服装]]&amp;Toss[[#This Row],[名前]]&amp;Toss[[#This Row],[レアリティ]]</f>
        <v>ユニフォーム山本猛虎ICONIC</v>
      </c>
    </row>
    <row r="113" spans="1:21" x14ac:dyDescent="0.3">
      <c r="A113">
        <f>VLOOKUP(Toss[[#This Row],[No用]],SetNo[[No.用]:[vlookup 用]],2,FALSE)</f>
        <v>39</v>
      </c>
      <c r="B113">
        <f>IF(A112&lt;&gt;Toss[[#This Row],[No]],1,B112+1)</f>
        <v>1</v>
      </c>
      <c r="C113" t="s">
        <v>108</v>
      </c>
      <c r="D113" t="s">
        <v>46</v>
      </c>
      <c r="E113" t="s">
        <v>24</v>
      </c>
      <c r="F113" t="s">
        <v>21</v>
      </c>
      <c r="G113" t="s">
        <v>27</v>
      </c>
      <c r="H113" t="s">
        <v>71</v>
      </c>
      <c r="I113">
        <v>1</v>
      </c>
      <c r="J113" t="s">
        <v>243</v>
      </c>
      <c r="K113" t="s">
        <v>176</v>
      </c>
      <c r="L113" t="s">
        <v>172</v>
      </c>
      <c r="M113">
        <v>25</v>
      </c>
      <c r="N113">
        <v>0</v>
      </c>
      <c r="O113">
        <v>0</v>
      </c>
      <c r="P113">
        <v>0</v>
      </c>
      <c r="U113" t="str">
        <f>Toss[[#This Row],[服装]]&amp;Toss[[#This Row],[名前]]&amp;Toss[[#This Row],[レアリティ]]</f>
        <v>ユニフォーム芝山優生ICONIC</v>
      </c>
    </row>
    <row r="114" spans="1:21" x14ac:dyDescent="0.3">
      <c r="A114">
        <f>VLOOKUP(Toss[[#This Row],[No用]],SetNo[[No.用]:[vlookup 用]],2,FALSE)</f>
        <v>40</v>
      </c>
      <c r="B114">
        <f>IF(A113&lt;&gt;Toss[[#This Row],[No]],1,B113+1)</f>
        <v>1</v>
      </c>
      <c r="C114" t="s">
        <v>108</v>
      </c>
      <c r="D114" t="s">
        <v>47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243</v>
      </c>
      <c r="K114" t="s">
        <v>176</v>
      </c>
      <c r="L114" t="s">
        <v>172</v>
      </c>
      <c r="M114">
        <v>24</v>
      </c>
      <c r="N114">
        <v>0</v>
      </c>
      <c r="O114">
        <v>0</v>
      </c>
      <c r="P114">
        <v>0</v>
      </c>
      <c r="U114" t="str">
        <f>Toss[[#This Row],[服装]]&amp;Toss[[#This Row],[名前]]&amp;Toss[[#This Row],[レアリティ]]</f>
        <v>ユニフォーム海信之ICONIC</v>
      </c>
    </row>
    <row r="115" spans="1:21" x14ac:dyDescent="0.3">
      <c r="A115">
        <f>VLOOKUP(Toss[[#This Row],[No用]],SetNo[[No.用]:[vlookup 用]],2,FALSE)</f>
        <v>40</v>
      </c>
      <c r="B115">
        <f>IF(A114&lt;&gt;Toss[[#This Row],[No]],1,B114+1)</f>
        <v>2</v>
      </c>
      <c r="C115" t="s">
        <v>108</v>
      </c>
      <c r="D115" t="s">
        <v>47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243</v>
      </c>
      <c r="K115" t="s">
        <v>177</v>
      </c>
      <c r="L115" t="s">
        <v>172</v>
      </c>
      <c r="M115">
        <v>26</v>
      </c>
      <c r="N115">
        <v>0</v>
      </c>
      <c r="O115">
        <v>0</v>
      </c>
      <c r="P115">
        <v>0</v>
      </c>
      <c r="U115" t="str">
        <f>Toss[[#This Row],[服装]]&amp;Toss[[#This Row],[名前]]&amp;Toss[[#This Row],[レアリティ]]</f>
        <v>ユニフォーム海信之ICONIC</v>
      </c>
    </row>
    <row r="116" spans="1:21" x14ac:dyDescent="0.3">
      <c r="A116">
        <f>VLOOKUP(Toss[[#This Row],[No用]],SetNo[[No.用]:[vlookup 用]],2,FALSE)</f>
        <v>41</v>
      </c>
      <c r="B116">
        <f>IF(A115&lt;&gt;Toss[[#This Row],[No]],1,B115+1)</f>
        <v>1</v>
      </c>
      <c r="C116" t="s">
        <v>108</v>
      </c>
      <c r="D116" t="s">
        <v>47</v>
      </c>
      <c r="E116" t="s">
        <v>90</v>
      </c>
      <c r="F116" t="s">
        <v>78</v>
      </c>
      <c r="G116" t="s">
        <v>27</v>
      </c>
      <c r="H116" t="s">
        <v>151</v>
      </c>
      <c r="I116">
        <v>1</v>
      </c>
      <c r="J116" t="s">
        <v>243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U116" t="str">
        <f>Toss[[#This Row],[服装]]&amp;Toss[[#This Row],[名前]]&amp;Toss[[#This Row],[レアリティ]]</f>
        <v>ユニフォーム海信之YELL</v>
      </c>
    </row>
    <row r="117" spans="1:21" x14ac:dyDescent="0.3">
      <c r="A117">
        <f>VLOOKUP(Toss[[#This Row],[No用]],SetNo[[No.用]:[vlookup 用]],2,FALSE)</f>
        <v>41</v>
      </c>
      <c r="B117">
        <f>IF(A116&lt;&gt;Toss[[#This Row],[No]],1,B116+1)</f>
        <v>2</v>
      </c>
      <c r="C117" t="s">
        <v>108</v>
      </c>
      <c r="D117" t="s">
        <v>47</v>
      </c>
      <c r="E117" t="s">
        <v>90</v>
      </c>
      <c r="F117" t="s">
        <v>78</v>
      </c>
      <c r="G117" t="s">
        <v>27</v>
      </c>
      <c r="H117" t="s">
        <v>151</v>
      </c>
      <c r="I117">
        <v>1</v>
      </c>
      <c r="J117" t="s">
        <v>243</v>
      </c>
      <c r="K117" t="s">
        <v>177</v>
      </c>
      <c r="L117" t="s">
        <v>172</v>
      </c>
      <c r="M117">
        <v>26</v>
      </c>
      <c r="N117">
        <v>0</v>
      </c>
      <c r="O117">
        <v>0</v>
      </c>
      <c r="P117">
        <v>0</v>
      </c>
      <c r="U117" t="str">
        <f>Toss[[#This Row],[服装]]&amp;Toss[[#This Row],[名前]]&amp;Toss[[#This Row],[レアリティ]]</f>
        <v>ユニフォーム海信之YELL</v>
      </c>
    </row>
    <row r="118" spans="1:21" x14ac:dyDescent="0.3">
      <c r="A118">
        <f>VLOOKUP(Toss[[#This Row],[No用]],SetNo[[No.用]:[vlookup 用]],2,FALSE)</f>
        <v>42</v>
      </c>
      <c r="B118">
        <f>IF(A117&lt;&gt;Toss[[#This Row],[No]],1,B117+1)</f>
        <v>1</v>
      </c>
      <c r="C118" t="s">
        <v>216</v>
      </c>
      <c r="D118" t="s">
        <v>48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243</v>
      </c>
      <c r="K118" t="s">
        <v>176</v>
      </c>
      <c r="L118" t="s">
        <v>172</v>
      </c>
      <c r="M118">
        <v>25</v>
      </c>
      <c r="N118">
        <v>0</v>
      </c>
      <c r="O118">
        <v>0</v>
      </c>
      <c r="P118">
        <v>0</v>
      </c>
      <c r="U118" t="str">
        <f>Toss[[#This Row],[服装]]&amp;Toss[[#This Row],[名前]]&amp;Toss[[#This Row],[レアリティ]]</f>
        <v>ユニフォーム青根高伸ICONIC</v>
      </c>
    </row>
    <row r="119" spans="1:21" x14ac:dyDescent="0.3">
      <c r="A119">
        <f>VLOOKUP(Toss[[#This Row],[No用]],SetNo[[No.用]:[vlookup 用]],2,FALSE)</f>
        <v>42</v>
      </c>
      <c r="B119">
        <f>IF(A118&lt;&gt;Toss[[#This Row],[No]],1,B118+1)</f>
        <v>2</v>
      </c>
      <c r="C119" t="s">
        <v>216</v>
      </c>
      <c r="D119" t="s">
        <v>48</v>
      </c>
      <c r="E119" t="s">
        <v>23</v>
      </c>
      <c r="F119" t="s">
        <v>26</v>
      </c>
      <c r="G119" t="s">
        <v>49</v>
      </c>
      <c r="H119" t="s">
        <v>71</v>
      </c>
      <c r="I119">
        <v>1</v>
      </c>
      <c r="J119" t="s">
        <v>243</v>
      </c>
      <c r="K119" t="s">
        <v>177</v>
      </c>
      <c r="L119" t="s">
        <v>172</v>
      </c>
      <c r="M119">
        <v>26</v>
      </c>
      <c r="N119">
        <v>0</v>
      </c>
      <c r="O119">
        <v>0</v>
      </c>
      <c r="P119">
        <v>0</v>
      </c>
      <c r="U119" t="str">
        <f>Toss[[#This Row],[服装]]&amp;Toss[[#This Row],[名前]]&amp;Toss[[#This Row],[レアリティ]]</f>
        <v>ユニフォーム青根高伸ICONIC</v>
      </c>
    </row>
    <row r="120" spans="1:21" x14ac:dyDescent="0.3">
      <c r="A120">
        <f>VLOOKUP(Toss[[#This Row],[No用]],SetNo[[No.用]:[vlookup 用]],2,FALSE)</f>
        <v>43</v>
      </c>
      <c r="B120">
        <f>IF(A119&lt;&gt;Toss[[#This Row],[No]],1,B119+1)</f>
        <v>1</v>
      </c>
      <c r="C120" t="s">
        <v>149</v>
      </c>
      <c r="D120" t="s">
        <v>48</v>
      </c>
      <c r="E120" t="s">
        <v>23</v>
      </c>
      <c r="F120" t="s">
        <v>26</v>
      </c>
      <c r="G120" t="s">
        <v>49</v>
      </c>
      <c r="H120" t="s">
        <v>71</v>
      </c>
      <c r="I120">
        <v>1</v>
      </c>
      <c r="J120" t="s">
        <v>243</v>
      </c>
      <c r="K120" t="s">
        <v>176</v>
      </c>
      <c r="L120" t="s">
        <v>172</v>
      </c>
      <c r="M120">
        <v>25</v>
      </c>
      <c r="N120">
        <v>0</v>
      </c>
      <c r="O120">
        <v>0</v>
      </c>
      <c r="P120">
        <v>0</v>
      </c>
      <c r="U120" t="str">
        <f>Toss[[#This Row],[服装]]&amp;Toss[[#This Row],[名前]]&amp;Toss[[#This Row],[レアリティ]]</f>
        <v>制服青根高伸ICONIC</v>
      </c>
    </row>
    <row r="121" spans="1:21" x14ac:dyDescent="0.3">
      <c r="A121">
        <f>VLOOKUP(Toss[[#This Row],[No用]],SetNo[[No.用]:[vlookup 用]],2,FALSE)</f>
        <v>43</v>
      </c>
      <c r="B121">
        <f>IF(A120&lt;&gt;Toss[[#This Row],[No]],1,B120+1)</f>
        <v>2</v>
      </c>
      <c r="C121" t="s">
        <v>149</v>
      </c>
      <c r="D121" t="s">
        <v>48</v>
      </c>
      <c r="E121" t="s">
        <v>23</v>
      </c>
      <c r="F121" t="s">
        <v>26</v>
      </c>
      <c r="G121" t="s">
        <v>49</v>
      </c>
      <c r="H121" t="s">
        <v>71</v>
      </c>
      <c r="I121">
        <v>1</v>
      </c>
      <c r="J121" t="s">
        <v>243</v>
      </c>
      <c r="K121" t="s">
        <v>177</v>
      </c>
      <c r="L121" t="s">
        <v>172</v>
      </c>
      <c r="M121">
        <v>26</v>
      </c>
      <c r="N121">
        <v>0</v>
      </c>
      <c r="O121">
        <v>0</v>
      </c>
      <c r="P121">
        <v>0</v>
      </c>
      <c r="U121" t="str">
        <f>Toss[[#This Row],[服装]]&amp;Toss[[#This Row],[名前]]&amp;Toss[[#This Row],[レアリティ]]</f>
        <v>制服青根高伸ICONIC</v>
      </c>
    </row>
    <row r="122" spans="1:21" x14ac:dyDescent="0.3">
      <c r="A122">
        <f>VLOOKUP(Toss[[#This Row],[No用]],SetNo[[No.用]:[vlookup 用]],2,FALSE)</f>
        <v>44</v>
      </c>
      <c r="B122">
        <f>IF(A121&lt;&gt;Toss[[#This Row],[No]],1,B121+1)</f>
        <v>1</v>
      </c>
      <c r="C122" t="s">
        <v>117</v>
      </c>
      <c r="D122" t="s">
        <v>48</v>
      </c>
      <c r="E122" t="s">
        <v>24</v>
      </c>
      <c r="F122" t="s">
        <v>26</v>
      </c>
      <c r="G122" t="s">
        <v>49</v>
      </c>
      <c r="H122" t="s">
        <v>71</v>
      </c>
      <c r="I122">
        <v>1</v>
      </c>
      <c r="J122" t="s">
        <v>243</v>
      </c>
      <c r="K122" t="s">
        <v>176</v>
      </c>
      <c r="L122" t="s">
        <v>172</v>
      </c>
      <c r="M122">
        <v>25</v>
      </c>
      <c r="N122">
        <v>0</v>
      </c>
      <c r="O122">
        <v>0</v>
      </c>
      <c r="P122">
        <v>0</v>
      </c>
      <c r="U122" t="str">
        <f>Toss[[#This Row],[服装]]&amp;Toss[[#This Row],[名前]]&amp;Toss[[#This Row],[レアリティ]]</f>
        <v>プール掃除青根高伸ICONIC</v>
      </c>
    </row>
    <row r="123" spans="1:21" x14ac:dyDescent="0.3">
      <c r="A123">
        <f>VLOOKUP(Toss[[#This Row],[No用]],SetNo[[No.用]:[vlookup 用]],2,FALSE)</f>
        <v>44</v>
      </c>
      <c r="B123">
        <f>IF(A122&lt;&gt;Toss[[#This Row],[No]],1,B122+1)</f>
        <v>2</v>
      </c>
      <c r="C123" t="s">
        <v>117</v>
      </c>
      <c r="D123" t="s">
        <v>48</v>
      </c>
      <c r="E123" t="s">
        <v>24</v>
      </c>
      <c r="F123" t="s">
        <v>26</v>
      </c>
      <c r="G123" t="s">
        <v>49</v>
      </c>
      <c r="H123" t="s">
        <v>71</v>
      </c>
      <c r="I123">
        <v>1</v>
      </c>
      <c r="J123" t="s">
        <v>243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U123" t="str">
        <f>Toss[[#This Row],[服装]]&amp;Toss[[#This Row],[名前]]&amp;Toss[[#This Row],[レアリティ]]</f>
        <v>プール掃除青根高伸ICONIC</v>
      </c>
    </row>
    <row r="124" spans="1:21" x14ac:dyDescent="0.3">
      <c r="A124">
        <f>VLOOKUP(Toss[[#This Row],[No用]],SetNo[[No.用]:[vlookup 用]],2,FALSE)</f>
        <v>45</v>
      </c>
      <c r="B124">
        <f>IF(A123&lt;&gt;Toss[[#This Row],[No]],1,B123+1)</f>
        <v>1</v>
      </c>
      <c r="C124" t="s">
        <v>216</v>
      </c>
      <c r="D124" t="s">
        <v>50</v>
      </c>
      <c r="E124" t="s">
        <v>28</v>
      </c>
      <c r="F124" t="s">
        <v>25</v>
      </c>
      <c r="G124" t="s">
        <v>49</v>
      </c>
      <c r="H124" t="s">
        <v>71</v>
      </c>
      <c r="I124">
        <v>1</v>
      </c>
      <c r="J124" t="s">
        <v>243</v>
      </c>
      <c r="K124" t="s">
        <v>176</v>
      </c>
      <c r="L124" t="s">
        <v>172</v>
      </c>
      <c r="M124">
        <v>24</v>
      </c>
      <c r="N124">
        <v>0</v>
      </c>
      <c r="O124">
        <v>0</v>
      </c>
      <c r="P124">
        <v>0</v>
      </c>
      <c r="U124" t="str">
        <f>Toss[[#This Row],[服装]]&amp;Toss[[#This Row],[名前]]&amp;Toss[[#This Row],[レアリティ]]</f>
        <v>ユニフォーム二口堅治ICONIC</v>
      </c>
    </row>
    <row r="125" spans="1:21" x14ac:dyDescent="0.3">
      <c r="A125">
        <f>VLOOKUP(Toss[[#This Row],[No用]],SetNo[[No.用]:[vlookup 用]],2,FALSE)</f>
        <v>45</v>
      </c>
      <c r="B125">
        <f>IF(A124&lt;&gt;Toss[[#This Row],[No]],1,B124+1)</f>
        <v>2</v>
      </c>
      <c r="C125" t="s">
        <v>216</v>
      </c>
      <c r="D125" t="s">
        <v>50</v>
      </c>
      <c r="E125" t="s">
        <v>28</v>
      </c>
      <c r="F125" t="s">
        <v>25</v>
      </c>
      <c r="G125" t="s">
        <v>49</v>
      </c>
      <c r="H125" t="s">
        <v>71</v>
      </c>
      <c r="I125">
        <v>1</v>
      </c>
      <c r="J125" t="s">
        <v>243</v>
      </c>
      <c r="K125" t="s">
        <v>177</v>
      </c>
      <c r="L125" t="s">
        <v>172</v>
      </c>
      <c r="M125">
        <v>32</v>
      </c>
      <c r="N125">
        <v>0</v>
      </c>
      <c r="O125">
        <v>0</v>
      </c>
      <c r="P125">
        <v>0</v>
      </c>
      <c r="U125" t="str">
        <f>Toss[[#This Row],[服装]]&amp;Toss[[#This Row],[名前]]&amp;Toss[[#This Row],[レアリティ]]</f>
        <v>ユニフォーム二口堅治ICONIC</v>
      </c>
    </row>
    <row r="126" spans="1:21" x14ac:dyDescent="0.3">
      <c r="A126">
        <f>VLOOKUP(Toss[[#This Row],[No用]],SetNo[[No.用]:[vlookup 用]],2,FALSE)</f>
        <v>46</v>
      </c>
      <c r="B126">
        <f>IF(A125&lt;&gt;Toss[[#This Row],[No]],1,B125+1)</f>
        <v>1</v>
      </c>
      <c r="C126" t="s">
        <v>149</v>
      </c>
      <c r="D126" t="s">
        <v>50</v>
      </c>
      <c r="E126" t="s">
        <v>28</v>
      </c>
      <c r="F126" t="s">
        <v>25</v>
      </c>
      <c r="G126" t="s">
        <v>49</v>
      </c>
      <c r="H126" t="s">
        <v>71</v>
      </c>
      <c r="I126">
        <v>1</v>
      </c>
      <c r="J126" t="s">
        <v>243</v>
      </c>
      <c r="K126" t="s">
        <v>176</v>
      </c>
      <c r="L126" t="s">
        <v>172</v>
      </c>
      <c r="M126">
        <v>24</v>
      </c>
      <c r="N126">
        <v>0</v>
      </c>
      <c r="O126">
        <v>0</v>
      </c>
      <c r="P126">
        <v>0</v>
      </c>
      <c r="U126" t="str">
        <f>Toss[[#This Row],[服装]]&amp;Toss[[#This Row],[名前]]&amp;Toss[[#This Row],[レアリティ]]</f>
        <v>制服二口堅治ICONIC</v>
      </c>
    </row>
    <row r="127" spans="1:21" x14ac:dyDescent="0.3">
      <c r="A127">
        <f>VLOOKUP(Toss[[#This Row],[No用]],SetNo[[No.用]:[vlookup 用]],2,FALSE)</f>
        <v>46</v>
      </c>
      <c r="B127">
        <f>IF(A126&lt;&gt;Toss[[#This Row],[No]],1,B126+1)</f>
        <v>2</v>
      </c>
      <c r="C127" t="s">
        <v>149</v>
      </c>
      <c r="D127" t="s">
        <v>50</v>
      </c>
      <c r="E127" t="s">
        <v>28</v>
      </c>
      <c r="F127" t="s">
        <v>25</v>
      </c>
      <c r="G127" t="s">
        <v>49</v>
      </c>
      <c r="H127" t="s">
        <v>71</v>
      </c>
      <c r="I127">
        <v>1</v>
      </c>
      <c r="J127" t="s">
        <v>243</v>
      </c>
      <c r="K127" t="s">
        <v>177</v>
      </c>
      <c r="L127" t="s">
        <v>172</v>
      </c>
      <c r="M127">
        <v>32</v>
      </c>
      <c r="N127">
        <v>0</v>
      </c>
      <c r="O127">
        <v>0</v>
      </c>
      <c r="P127">
        <v>0</v>
      </c>
      <c r="U127" t="str">
        <f>Toss[[#This Row],[服装]]&amp;Toss[[#This Row],[名前]]&amp;Toss[[#This Row],[レアリティ]]</f>
        <v>制服二口堅治ICONIC</v>
      </c>
    </row>
    <row r="128" spans="1:21" x14ac:dyDescent="0.3">
      <c r="A128">
        <f>VLOOKUP(Toss[[#This Row],[No用]],SetNo[[No.用]:[vlookup 用]],2,FALSE)</f>
        <v>47</v>
      </c>
      <c r="B128">
        <f>IF(A127&lt;&gt;Toss[[#This Row],[No]],1,B127+1)</f>
        <v>1</v>
      </c>
      <c r="C128" t="s">
        <v>117</v>
      </c>
      <c r="D128" t="s">
        <v>50</v>
      </c>
      <c r="E128" t="s">
        <v>23</v>
      </c>
      <c r="F128" t="s">
        <v>25</v>
      </c>
      <c r="G128" t="s">
        <v>49</v>
      </c>
      <c r="H128" t="s">
        <v>71</v>
      </c>
      <c r="I128">
        <v>1</v>
      </c>
      <c r="J128" t="s">
        <v>243</v>
      </c>
      <c r="K128" t="s">
        <v>176</v>
      </c>
      <c r="L128" t="s">
        <v>172</v>
      </c>
      <c r="M128">
        <v>24</v>
      </c>
      <c r="N128">
        <v>0</v>
      </c>
      <c r="O128">
        <v>0</v>
      </c>
      <c r="P128">
        <v>0</v>
      </c>
      <c r="U128" t="str">
        <f>Toss[[#This Row],[服装]]&amp;Toss[[#This Row],[名前]]&amp;Toss[[#This Row],[レアリティ]]</f>
        <v>プール掃除二口堅治ICONIC</v>
      </c>
    </row>
    <row r="129" spans="1:21" x14ac:dyDescent="0.3">
      <c r="A129">
        <f>VLOOKUP(Toss[[#This Row],[No用]],SetNo[[No.用]:[vlookup 用]],2,FALSE)</f>
        <v>47</v>
      </c>
      <c r="B129">
        <f>IF(A128&lt;&gt;Toss[[#This Row],[No]],1,B128+1)</f>
        <v>2</v>
      </c>
      <c r="C129" t="s">
        <v>117</v>
      </c>
      <c r="D129" t="s">
        <v>50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243</v>
      </c>
      <c r="K129" t="s">
        <v>177</v>
      </c>
      <c r="L129" t="s">
        <v>172</v>
      </c>
      <c r="M129">
        <v>32</v>
      </c>
      <c r="N129">
        <v>0</v>
      </c>
      <c r="O129">
        <v>0</v>
      </c>
      <c r="P129">
        <v>0</v>
      </c>
      <c r="U129" t="str">
        <f>Toss[[#This Row],[服装]]&amp;Toss[[#This Row],[名前]]&amp;Toss[[#This Row],[レアリティ]]</f>
        <v>プール掃除二口堅治ICONIC</v>
      </c>
    </row>
    <row r="130" spans="1:21" x14ac:dyDescent="0.3">
      <c r="A130">
        <f>VLOOKUP(Toss[[#This Row],[No用]],SetNo[[No.用]:[vlookup 用]],2,FALSE)</f>
        <v>48</v>
      </c>
      <c r="B130">
        <f>IF(A129&lt;&gt;Toss[[#This Row],[No]],1,B129+1)</f>
        <v>1</v>
      </c>
      <c r="C130" t="s">
        <v>216</v>
      </c>
      <c r="D130" t="s">
        <v>398</v>
      </c>
      <c r="E130" t="s">
        <v>23</v>
      </c>
      <c r="F130" t="s">
        <v>31</v>
      </c>
      <c r="G130" t="s">
        <v>49</v>
      </c>
      <c r="H130" t="s">
        <v>71</v>
      </c>
      <c r="I130">
        <v>1</v>
      </c>
      <c r="J130" t="s">
        <v>243</v>
      </c>
      <c r="K130" s="3" t="s">
        <v>176</v>
      </c>
      <c r="L130" s="3" t="s">
        <v>183</v>
      </c>
      <c r="M130">
        <v>34</v>
      </c>
      <c r="N130">
        <v>0</v>
      </c>
      <c r="O130">
        <v>0</v>
      </c>
      <c r="P130">
        <v>0</v>
      </c>
      <c r="U130" t="str">
        <f>Toss[[#This Row],[服装]]&amp;Toss[[#This Row],[名前]]&amp;Toss[[#This Row],[レアリティ]]</f>
        <v>ユニフォーム黄金川貫至ICONIC</v>
      </c>
    </row>
    <row r="131" spans="1:21" x14ac:dyDescent="0.3">
      <c r="A131">
        <f>VLOOKUP(Toss[[#This Row],[No用]],SetNo[[No.用]:[vlookup 用]],2,FALSE)</f>
        <v>48</v>
      </c>
      <c r="B131">
        <f>IF(A130&lt;&gt;Toss[[#This Row],[No]],1,B130+1)</f>
        <v>2</v>
      </c>
      <c r="C131" t="s">
        <v>216</v>
      </c>
      <c r="D131" t="s">
        <v>398</v>
      </c>
      <c r="E131" t="s">
        <v>23</v>
      </c>
      <c r="F131" t="s">
        <v>31</v>
      </c>
      <c r="G131" t="s">
        <v>49</v>
      </c>
      <c r="H131" t="s">
        <v>71</v>
      </c>
      <c r="I131">
        <v>1</v>
      </c>
      <c r="J131" t="s">
        <v>243</v>
      </c>
      <c r="K131" s="3" t="s">
        <v>179</v>
      </c>
      <c r="L131" s="3" t="s">
        <v>183</v>
      </c>
      <c r="M131">
        <v>34</v>
      </c>
      <c r="N131">
        <v>0</v>
      </c>
      <c r="O131">
        <v>0</v>
      </c>
      <c r="P131">
        <v>0</v>
      </c>
      <c r="U131" t="str">
        <f>Toss[[#This Row],[服装]]&amp;Toss[[#This Row],[名前]]&amp;Toss[[#This Row],[レアリティ]]</f>
        <v>ユニフォーム黄金川貫至ICONIC</v>
      </c>
    </row>
    <row r="132" spans="1:21" x14ac:dyDescent="0.3">
      <c r="A132">
        <f>VLOOKUP(Toss[[#This Row],[No用]],SetNo[[No.用]:[vlookup 用]],2,FALSE)</f>
        <v>48</v>
      </c>
      <c r="B132">
        <f>IF(A131&lt;&gt;Toss[[#This Row],[No]],1,B131+1)</f>
        <v>3</v>
      </c>
      <c r="C132" t="s">
        <v>216</v>
      </c>
      <c r="D132" t="s">
        <v>398</v>
      </c>
      <c r="E132" t="s">
        <v>23</v>
      </c>
      <c r="F132" t="s">
        <v>31</v>
      </c>
      <c r="G132" t="s">
        <v>49</v>
      </c>
      <c r="H132" t="s">
        <v>71</v>
      </c>
      <c r="I132">
        <v>1</v>
      </c>
      <c r="J132" t="s">
        <v>243</v>
      </c>
      <c r="K132" s="3" t="s">
        <v>245</v>
      </c>
      <c r="L132" s="3" t="s">
        <v>183</v>
      </c>
      <c r="M132">
        <v>42</v>
      </c>
      <c r="N132">
        <v>0</v>
      </c>
      <c r="O132">
        <v>0</v>
      </c>
      <c r="P132">
        <v>0</v>
      </c>
      <c r="U132" t="str">
        <f>Toss[[#This Row],[服装]]&amp;Toss[[#This Row],[名前]]&amp;Toss[[#This Row],[レアリティ]]</f>
        <v>ユニフォーム黄金川貫至ICONIC</v>
      </c>
    </row>
    <row r="133" spans="1:21" x14ac:dyDescent="0.3">
      <c r="A133">
        <f>VLOOKUP(Toss[[#This Row],[No用]],SetNo[[No.用]:[vlookup 用]],2,FALSE)</f>
        <v>48</v>
      </c>
      <c r="B133">
        <f>IF(A132&lt;&gt;Toss[[#This Row],[No]],1,B132+1)</f>
        <v>4</v>
      </c>
      <c r="C133" t="s">
        <v>216</v>
      </c>
      <c r="D133" t="s">
        <v>398</v>
      </c>
      <c r="E133" t="s">
        <v>23</v>
      </c>
      <c r="F133" t="s">
        <v>31</v>
      </c>
      <c r="G133" t="s">
        <v>49</v>
      </c>
      <c r="H133" t="s">
        <v>71</v>
      </c>
      <c r="I133">
        <v>1</v>
      </c>
      <c r="J133" t="s">
        <v>243</v>
      </c>
      <c r="K133" s="3" t="s">
        <v>182</v>
      </c>
      <c r="L133" s="3" t="s">
        <v>172</v>
      </c>
      <c r="M133">
        <v>32</v>
      </c>
      <c r="N133">
        <v>0</v>
      </c>
      <c r="O133">
        <v>0</v>
      </c>
      <c r="P133">
        <v>0</v>
      </c>
      <c r="U133" t="str">
        <f>Toss[[#This Row],[服装]]&amp;Toss[[#This Row],[名前]]&amp;Toss[[#This Row],[レアリティ]]</f>
        <v>ユニフォーム黄金川貫至ICONIC</v>
      </c>
    </row>
    <row r="134" spans="1:21" x14ac:dyDescent="0.3">
      <c r="A134">
        <f>VLOOKUP(Toss[[#This Row],[No用]],SetNo[[No.用]:[vlookup 用]],2,FALSE)</f>
        <v>48</v>
      </c>
      <c r="B134">
        <f>IF(A133&lt;&gt;Toss[[#This Row],[No]],1,B133+1)</f>
        <v>5</v>
      </c>
      <c r="C134" t="s">
        <v>216</v>
      </c>
      <c r="D134" t="s">
        <v>398</v>
      </c>
      <c r="E134" t="s">
        <v>23</v>
      </c>
      <c r="F134" t="s">
        <v>31</v>
      </c>
      <c r="G134" t="s">
        <v>49</v>
      </c>
      <c r="H134" t="s">
        <v>71</v>
      </c>
      <c r="I134">
        <v>1</v>
      </c>
      <c r="J134" t="s">
        <v>243</v>
      </c>
      <c r="K134" s="3" t="s">
        <v>399</v>
      </c>
      <c r="L134" s="3" t="s">
        <v>183</v>
      </c>
      <c r="M134">
        <v>36</v>
      </c>
      <c r="N134">
        <v>0</v>
      </c>
      <c r="O134">
        <v>0</v>
      </c>
      <c r="P134">
        <v>0</v>
      </c>
      <c r="U134" t="str">
        <f>Toss[[#This Row],[服装]]&amp;Toss[[#This Row],[名前]]&amp;Toss[[#This Row],[レアリティ]]</f>
        <v>ユニフォーム黄金川貫至ICONIC</v>
      </c>
    </row>
    <row r="135" spans="1:21" x14ac:dyDescent="0.3">
      <c r="A135">
        <f>VLOOKUP(Toss[[#This Row],[No用]],SetNo[[No.用]:[vlookup 用]],2,FALSE)</f>
        <v>48</v>
      </c>
      <c r="B135">
        <f>IF(A134&lt;&gt;Toss[[#This Row],[No]],1,B134+1)</f>
        <v>6</v>
      </c>
      <c r="C135" t="s">
        <v>216</v>
      </c>
      <c r="D135" t="s">
        <v>398</v>
      </c>
      <c r="E135" t="s">
        <v>23</v>
      </c>
      <c r="F135" t="s">
        <v>31</v>
      </c>
      <c r="G135" t="s">
        <v>49</v>
      </c>
      <c r="H135" t="s">
        <v>71</v>
      </c>
      <c r="I135">
        <v>1</v>
      </c>
      <c r="J135" t="s">
        <v>243</v>
      </c>
      <c r="K135" s="3" t="s">
        <v>244</v>
      </c>
      <c r="L135" s="3" t="s">
        <v>172</v>
      </c>
      <c r="M135">
        <v>32</v>
      </c>
      <c r="N135">
        <v>0</v>
      </c>
      <c r="O135">
        <v>0</v>
      </c>
      <c r="P135">
        <v>0</v>
      </c>
      <c r="U135" t="str">
        <f>Toss[[#This Row],[服装]]&amp;Toss[[#This Row],[名前]]&amp;Toss[[#This Row],[レアリティ]]</f>
        <v>ユニフォーム黄金川貫至ICONIC</v>
      </c>
    </row>
    <row r="136" spans="1:21" x14ac:dyDescent="0.3">
      <c r="A136">
        <f>VLOOKUP(Toss[[#This Row],[No用]],SetNo[[No.用]:[vlookup 用]],2,FALSE)</f>
        <v>48</v>
      </c>
      <c r="B136">
        <f>IF(A135&lt;&gt;Toss[[#This Row],[No]],1,B135+1)</f>
        <v>7</v>
      </c>
      <c r="C136" t="s">
        <v>216</v>
      </c>
      <c r="D136" t="s">
        <v>398</v>
      </c>
      <c r="E136" t="s">
        <v>23</v>
      </c>
      <c r="F136" t="s">
        <v>31</v>
      </c>
      <c r="G136" t="s">
        <v>49</v>
      </c>
      <c r="H136" t="s">
        <v>71</v>
      </c>
      <c r="I136">
        <v>1</v>
      </c>
      <c r="J136" t="s">
        <v>243</v>
      </c>
      <c r="K136" s="3" t="s">
        <v>177</v>
      </c>
      <c r="L136" s="3" t="s">
        <v>172</v>
      </c>
      <c r="M136">
        <v>27</v>
      </c>
      <c r="N136">
        <v>0</v>
      </c>
      <c r="O136">
        <v>0</v>
      </c>
      <c r="P136">
        <v>0</v>
      </c>
      <c r="U136" t="str">
        <f>Toss[[#This Row],[服装]]&amp;Toss[[#This Row],[名前]]&amp;Toss[[#This Row],[レアリティ]]</f>
        <v>ユニフォーム黄金川貫至ICONIC</v>
      </c>
    </row>
    <row r="137" spans="1:21" x14ac:dyDescent="0.3">
      <c r="A137">
        <f>VLOOKUP(Toss[[#This Row],[No用]],SetNo[[No.用]:[vlookup 用]],2,FALSE)</f>
        <v>49</v>
      </c>
      <c r="B137">
        <f>IF(A136&lt;&gt;Toss[[#This Row],[No]],1,B136+1)</f>
        <v>1</v>
      </c>
      <c r="C137" t="s">
        <v>149</v>
      </c>
      <c r="D137" t="s">
        <v>398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243</v>
      </c>
      <c r="K137" s="3" t="s">
        <v>176</v>
      </c>
      <c r="L137" s="3" t="s">
        <v>183</v>
      </c>
      <c r="M137">
        <v>34</v>
      </c>
      <c r="N137">
        <v>0</v>
      </c>
      <c r="O137">
        <v>0</v>
      </c>
      <c r="P137">
        <v>0</v>
      </c>
      <c r="U137" t="str">
        <f>Toss[[#This Row],[服装]]&amp;Toss[[#This Row],[名前]]&amp;Toss[[#This Row],[レアリティ]]</f>
        <v>制服黄金川貫至ICONIC</v>
      </c>
    </row>
    <row r="138" spans="1:21" x14ac:dyDescent="0.3">
      <c r="A138">
        <f>VLOOKUP(Toss[[#This Row],[No用]],SetNo[[No.用]:[vlookup 用]],2,FALSE)</f>
        <v>49</v>
      </c>
      <c r="B138">
        <f>IF(A137&lt;&gt;Toss[[#This Row],[No]],1,B137+1)</f>
        <v>2</v>
      </c>
      <c r="C138" t="s">
        <v>149</v>
      </c>
      <c r="D138" t="s">
        <v>398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243</v>
      </c>
      <c r="K138" s="3" t="s">
        <v>179</v>
      </c>
      <c r="L138" s="3" t="s">
        <v>183</v>
      </c>
      <c r="M138">
        <v>34</v>
      </c>
      <c r="N138">
        <v>0</v>
      </c>
      <c r="O138">
        <v>0</v>
      </c>
      <c r="P138">
        <v>0</v>
      </c>
      <c r="U138" t="str">
        <f>Toss[[#This Row],[服装]]&amp;Toss[[#This Row],[名前]]&amp;Toss[[#This Row],[レアリティ]]</f>
        <v>制服黄金川貫至ICONIC</v>
      </c>
    </row>
    <row r="139" spans="1:21" x14ac:dyDescent="0.3">
      <c r="A139">
        <f>VLOOKUP(Toss[[#This Row],[No用]],SetNo[[No.用]:[vlookup 用]],2,FALSE)</f>
        <v>49</v>
      </c>
      <c r="B139">
        <f>IF(A138&lt;&gt;Toss[[#This Row],[No]],1,B138+1)</f>
        <v>3</v>
      </c>
      <c r="C139" t="s">
        <v>149</v>
      </c>
      <c r="D139" t="s">
        <v>398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243</v>
      </c>
      <c r="K139" s="3" t="s">
        <v>245</v>
      </c>
      <c r="L139" s="3" t="s">
        <v>183</v>
      </c>
      <c r="M139">
        <v>42</v>
      </c>
      <c r="N139">
        <v>0</v>
      </c>
      <c r="O139">
        <v>0</v>
      </c>
      <c r="P139">
        <v>0</v>
      </c>
      <c r="U139" t="str">
        <f>Toss[[#This Row],[服装]]&amp;Toss[[#This Row],[名前]]&amp;Toss[[#This Row],[レアリティ]]</f>
        <v>制服黄金川貫至ICONIC</v>
      </c>
    </row>
    <row r="140" spans="1:21" x14ac:dyDescent="0.3">
      <c r="A140">
        <f>VLOOKUP(Toss[[#This Row],[No用]],SetNo[[No.用]:[vlookup 用]],2,FALSE)</f>
        <v>49</v>
      </c>
      <c r="B140">
        <f>IF(A139&lt;&gt;Toss[[#This Row],[No]],1,B139+1)</f>
        <v>4</v>
      </c>
      <c r="C140" t="s">
        <v>149</v>
      </c>
      <c r="D140" t="s">
        <v>398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243</v>
      </c>
      <c r="K140" s="3" t="s">
        <v>182</v>
      </c>
      <c r="L140" s="3" t="s">
        <v>172</v>
      </c>
      <c r="M140">
        <v>32</v>
      </c>
      <c r="N140">
        <v>0</v>
      </c>
      <c r="O140">
        <v>0</v>
      </c>
      <c r="P140">
        <v>0</v>
      </c>
      <c r="U140" t="str">
        <f>Toss[[#This Row],[服装]]&amp;Toss[[#This Row],[名前]]&amp;Toss[[#This Row],[レアリティ]]</f>
        <v>制服黄金川貫至ICONIC</v>
      </c>
    </row>
    <row r="141" spans="1:21" x14ac:dyDescent="0.3">
      <c r="A141">
        <f>VLOOKUP(Toss[[#This Row],[No用]],SetNo[[No.用]:[vlookup 用]],2,FALSE)</f>
        <v>49</v>
      </c>
      <c r="B141">
        <f>IF(A140&lt;&gt;Toss[[#This Row],[No]],1,B140+1)</f>
        <v>5</v>
      </c>
      <c r="C141" t="s">
        <v>149</v>
      </c>
      <c r="D141" t="s">
        <v>398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243</v>
      </c>
      <c r="K141" s="3" t="s">
        <v>399</v>
      </c>
      <c r="L141" s="3" t="s">
        <v>183</v>
      </c>
      <c r="M141">
        <v>36</v>
      </c>
      <c r="N141">
        <v>0</v>
      </c>
      <c r="O141">
        <v>0</v>
      </c>
      <c r="P141">
        <v>0</v>
      </c>
      <c r="U141" t="str">
        <f>Toss[[#This Row],[服装]]&amp;Toss[[#This Row],[名前]]&amp;Toss[[#This Row],[レアリティ]]</f>
        <v>制服黄金川貫至ICONIC</v>
      </c>
    </row>
    <row r="142" spans="1:21" x14ac:dyDescent="0.3">
      <c r="A142">
        <f>VLOOKUP(Toss[[#This Row],[No用]],SetNo[[No.用]:[vlookup 用]],2,FALSE)</f>
        <v>49</v>
      </c>
      <c r="B142">
        <f>IF(A141&lt;&gt;Toss[[#This Row],[No]],1,B141+1)</f>
        <v>6</v>
      </c>
      <c r="C142" t="s">
        <v>149</v>
      </c>
      <c r="D142" t="s">
        <v>398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243</v>
      </c>
      <c r="K142" s="3" t="s">
        <v>244</v>
      </c>
      <c r="L142" s="3" t="s">
        <v>172</v>
      </c>
      <c r="M142">
        <v>32</v>
      </c>
      <c r="N142">
        <v>0</v>
      </c>
      <c r="O142">
        <v>0</v>
      </c>
      <c r="P142">
        <v>0</v>
      </c>
      <c r="U142" t="str">
        <f>Toss[[#This Row],[服装]]&amp;Toss[[#This Row],[名前]]&amp;Toss[[#This Row],[レアリティ]]</f>
        <v>制服黄金川貫至ICONIC</v>
      </c>
    </row>
    <row r="143" spans="1:21" x14ac:dyDescent="0.3">
      <c r="A143">
        <f>VLOOKUP(Toss[[#This Row],[No用]],SetNo[[No.用]:[vlookup 用]],2,FALSE)</f>
        <v>49</v>
      </c>
      <c r="B143">
        <f>IF(A142&lt;&gt;Toss[[#This Row],[No]],1,B142+1)</f>
        <v>7</v>
      </c>
      <c r="C143" t="s">
        <v>149</v>
      </c>
      <c r="D143" t="s">
        <v>398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243</v>
      </c>
      <c r="K143" s="3" t="s">
        <v>177</v>
      </c>
      <c r="L143" s="3" t="s">
        <v>172</v>
      </c>
      <c r="M143">
        <v>27</v>
      </c>
      <c r="N143">
        <v>0</v>
      </c>
      <c r="O143">
        <v>0</v>
      </c>
      <c r="P143">
        <v>0</v>
      </c>
      <c r="U143" t="str">
        <f>Toss[[#This Row],[服装]]&amp;Toss[[#This Row],[名前]]&amp;Toss[[#This Row],[レアリティ]]</f>
        <v>制服黄金川貫至ICONIC</v>
      </c>
    </row>
    <row r="144" spans="1:21" x14ac:dyDescent="0.3">
      <c r="A144">
        <f>VLOOKUP(Toss[[#This Row],[No用]],SetNo[[No.用]:[vlookup 用]],2,FALSE)</f>
        <v>49</v>
      </c>
      <c r="B144">
        <f>IF(A143&lt;&gt;Toss[[#This Row],[No]],1,B143+1)</f>
        <v>8</v>
      </c>
      <c r="C144" t="s">
        <v>149</v>
      </c>
      <c r="D144" t="s">
        <v>398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243</v>
      </c>
      <c r="K144" s="3" t="s">
        <v>193</v>
      </c>
      <c r="L144" s="3" t="s">
        <v>236</v>
      </c>
      <c r="M144">
        <v>42</v>
      </c>
      <c r="N144">
        <v>0</v>
      </c>
      <c r="O144">
        <v>52</v>
      </c>
      <c r="P144">
        <v>0</v>
      </c>
      <c r="U144" t="str">
        <f>Toss[[#This Row],[服装]]&amp;Toss[[#This Row],[名前]]&amp;Toss[[#This Row],[レアリティ]]</f>
        <v>制服黄金川貫至ICONIC</v>
      </c>
    </row>
    <row r="145" spans="1:21" x14ac:dyDescent="0.3">
      <c r="A145">
        <f>VLOOKUP(Toss[[#This Row],[No用]],SetNo[[No.用]:[vlookup 用]],2,FALSE)</f>
        <v>50</v>
      </c>
      <c r="B145">
        <f>IF(A144&lt;&gt;Toss[[#This Row],[No]],1,B144+1)</f>
        <v>1</v>
      </c>
      <c r="C145" s="3" t="s">
        <v>718</v>
      </c>
      <c r="D145" t="s">
        <v>398</v>
      </c>
      <c r="E145" s="3" t="s">
        <v>90</v>
      </c>
      <c r="F145" t="s">
        <v>31</v>
      </c>
      <c r="G145" t="s">
        <v>49</v>
      </c>
      <c r="H145" t="s">
        <v>71</v>
      </c>
      <c r="I145">
        <v>1</v>
      </c>
      <c r="J145" t="s">
        <v>243</v>
      </c>
      <c r="K145" s="3" t="s">
        <v>176</v>
      </c>
      <c r="L145" s="3" t="s">
        <v>183</v>
      </c>
      <c r="M145">
        <v>34</v>
      </c>
      <c r="N145">
        <v>0</v>
      </c>
      <c r="O145">
        <v>0</v>
      </c>
      <c r="P145">
        <v>0</v>
      </c>
      <c r="U145" t="str">
        <f>Toss[[#This Row],[服装]]&amp;Toss[[#This Row],[名前]]&amp;Toss[[#This Row],[レアリティ]]</f>
        <v>職業体験黄金川貫至ICONIC</v>
      </c>
    </row>
    <row r="146" spans="1:21" x14ac:dyDescent="0.3">
      <c r="A146">
        <f>VLOOKUP(Toss[[#This Row],[No用]],SetNo[[No.用]:[vlookup 用]],2,FALSE)</f>
        <v>50</v>
      </c>
      <c r="B146">
        <f>IF(A145&lt;&gt;Toss[[#This Row],[No]],1,B145+1)</f>
        <v>2</v>
      </c>
      <c r="C146" s="3" t="s">
        <v>718</v>
      </c>
      <c r="D146" t="s">
        <v>398</v>
      </c>
      <c r="E146" s="3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243</v>
      </c>
      <c r="K146" s="3" t="s">
        <v>179</v>
      </c>
      <c r="L146" s="3" t="s">
        <v>183</v>
      </c>
      <c r="M146">
        <v>34</v>
      </c>
      <c r="N146">
        <v>0</v>
      </c>
      <c r="O146">
        <v>0</v>
      </c>
      <c r="P146">
        <v>0</v>
      </c>
      <c r="U146" t="str">
        <f>Toss[[#This Row],[服装]]&amp;Toss[[#This Row],[名前]]&amp;Toss[[#This Row],[レアリティ]]</f>
        <v>職業体験黄金川貫至ICONIC</v>
      </c>
    </row>
    <row r="147" spans="1:21" x14ac:dyDescent="0.3">
      <c r="A147">
        <f>VLOOKUP(Toss[[#This Row],[No用]],SetNo[[No.用]:[vlookup 用]],2,FALSE)</f>
        <v>50</v>
      </c>
      <c r="B147">
        <f>IF(A146&lt;&gt;Toss[[#This Row],[No]],1,B146+1)</f>
        <v>3</v>
      </c>
      <c r="C147" s="3" t="s">
        <v>718</v>
      </c>
      <c r="D147" t="s">
        <v>398</v>
      </c>
      <c r="E147" s="3" t="s">
        <v>90</v>
      </c>
      <c r="F147" t="s">
        <v>31</v>
      </c>
      <c r="G147" t="s">
        <v>49</v>
      </c>
      <c r="H147" t="s">
        <v>71</v>
      </c>
      <c r="I147">
        <v>1</v>
      </c>
      <c r="J147" t="s">
        <v>243</v>
      </c>
      <c r="K147" s="3" t="s">
        <v>245</v>
      </c>
      <c r="L147" s="3" t="s">
        <v>183</v>
      </c>
      <c r="M147">
        <v>42</v>
      </c>
      <c r="N147">
        <v>0</v>
      </c>
      <c r="O147">
        <v>0</v>
      </c>
      <c r="P147">
        <v>0</v>
      </c>
      <c r="U147" t="str">
        <f>Toss[[#This Row],[服装]]&amp;Toss[[#This Row],[名前]]&amp;Toss[[#This Row],[レアリティ]]</f>
        <v>職業体験黄金川貫至ICONIC</v>
      </c>
    </row>
    <row r="148" spans="1:21" x14ac:dyDescent="0.3">
      <c r="A148">
        <f>VLOOKUP(Toss[[#This Row],[No用]],SetNo[[No.用]:[vlookup 用]],2,FALSE)</f>
        <v>50</v>
      </c>
      <c r="B148">
        <f>IF(A147&lt;&gt;Toss[[#This Row],[No]],1,B147+1)</f>
        <v>4</v>
      </c>
      <c r="C148" s="3" t="s">
        <v>718</v>
      </c>
      <c r="D148" t="s">
        <v>398</v>
      </c>
      <c r="E148" s="3" t="s">
        <v>90</v>
      </c>
      <c r="F148" t="s">
        <v>31</v>
      </c>
      <c r="G148" t="s">
        <v>49</v>
      </c>
      <c r="H148" t="s">
        <v>71</v>
      </c>
      <c r="I148">
        <v>1</v>
      </c>
      <c r="J148" t="s">
        <v>243</v>
      </c>
      <c r="K148" s="3" t="s">
        <v>182</v>
      </c>
      <c r="L148" s="3" t="s">
        <v>172</v>
      </c>
      <c r="M148">
        <v>32</v>
      </c>
      <c r="N148">
        <v>0</v>
      </c>
      <c r="O148">
        <v>0</v>
      </c>
      <c r="P148">
        <v>0</v>
      </c>
      <c r="U148" t="str">
        <f>Toss[[#This Row],[服装]]&amp;Toss[[#This Row],[名前]]&amp;Toss[[#This Row],[レアリティ]]</f>
        <v>職業体験黄金川貫至ICONIC</v>
      </c>
    </row>
    <row r="149" spans="1:21" x14ac:dyDescent="0.3">
      <c r="A149">
        <f>VLOOKUP(Toss[[#This Row],[No用]],SetNo[[No.用]:[vlookup 用]],2,FALSE)</f>
        <v>50</v>
      </c>
      <c r="B149">
        <f>IF(A148&lt;&gt;Toss[[#This Row],[No]],1,B148+1)</f>
        <v>5</v>
      </c>
      <c r="C149" s="3" t="s">
        <v>718</v>
      </c>
      <c r="D149" t="s">
        <v>398</v>
      </c>
      <c r="E149" s="3" t="s">
        <v>90</v>
      </c>
      <c r="F149" t="s">
        <v>31</v>
      </c>
      <c r="G149" t="s">
        <v>49</v>
      </c>
      <c r="H149" t="s">
        <v>71</v>
      </c>
      <c r="I149">
        <v>1</v>
      </c>
      <c r="J149" t="s">
        <v>243</v>
      </c>
      <c r="K149" s="3" t="s">
        <v>399</v>
      </c>
      <c r="L149" s="3" t="s">
        <v>183</v>
      </c>
      <c r="M149">
        <v>36</v>
      </c>
      <c r="N149">
        <v>0</v>
      </c>
      <c r="O149">
        <v>0</v>
      </c>
      <c r="P149">
        <v>0</v>
      </c>
      <c r="U149" t="str">
        <f>Toss[[#This Row],[服装]]&amp;Toss[[#This Row],[名前]]&amp;Toss[[#This Row],[レアリティ]]</f>
        <v>職業体験黄金川貫至ICONIC</v>
      </c>
    </row>
    <row r="150" spans="1:21" x14ac:dyDescent="0.3">
      <c r="A150">
        <f>VLOOKUP(Toss[[#This Row],[No用]],SetNo[[No.用]:[vlookup 用]],2,FALSE)</f>
        <v>50</v>
      </c>
      <c r="B150">
        <f>IF(A149&lt;&gt;Toss[[#This Row],[No]],1,B149+1)</f>
        <v>6</v>
      </c>
      <c r="C150" s="3" t="s">
        <v>718</v>
      </c>
      <c r="D150" t="s">
        <v>398</v>
      </c>
      <c r="E150" s="3" t="s">
        <v>90</v>
      </c>
      <c r="F150" t="s">
        <v>31</v>
      </c>
      <c r="G150" t="s">
        <v>49</v>
      </c>
      <c r="H150" t="s">
        <v>71</v>
      </c>
      <c r="I150">
        <v>1</v>
      </c>
      <c r="J150" t="s">
        <v>243</v>
      </c>
      <c r="K150" s="3" t="s">
        <v>244</v>
      </c>
      <c r="L150" s="3" t="s">
        <v>172</v>
      </c>
      <c r="M150">
        <v>32</v>
      </c>
      <c r="N150">
        <v>0</v>
      </c>
      <c r="O150">
        <v>0</v>
      </c>
      <c r="P150">
        <v>0</v>
      </c>
      <c r="U150" t="str">
        <f>Toss[[#This Row],[服装]]&amp;Toss[[#This Row],[名前]]&amp;Toss[[#This Row],[レアリティ]]</f>
        <v>職業体験黄金川貫至ICONIC</v>
      </c>
    </row>
    <row r="151" spans="1:21" x14ac:dyDescent="0.3">
      <c r="A151">
        <f>VLOOKUP(Toss[[#This Row],[No用]],SetNo[[No.用]:[vlookup 用]],2,FALSE)</f>
        <v>50</v>
      </c>
      <c r="B151">
        <f>IF(A150&lt;&gt;Toss[[#This Row],[No]],1,B150+1)</f>
        <v>7</v>
      </c>
      <c r="C151" s="3" t="s">
        <v>718</v>
      </c>
      <c r="D151" t="s">
        <v>398</v>
      </c>
      <c r="E151" s="3" t="s">
        <v>90</v>
      </c>
      <c r="F151" t="s">
        <v>31</v>
      </c>
      <c r="G151" t="s">
        <v>49</v>
      </c>
      <c r="H151" t="s">
        <v>71</v>
      </c>
      <c r="I151">
        <v>1</v>
      </c>
      <c r="J151" t="s">
        <v>243</v>
      </c>
      <c r="K151" s="3" t="s">
        <v>177</v>
      </c>
      <c r="L151" s="3" t="s">
        <v>172</v>
      </c>
      <c r="M151">
        <v>27</v>
      </c>
      <c r="N151">
        <v>0</v>
      </c>
      <c r="O151">
        <v>0</v>
      </c>
      <c r="P151">
        <v>0</v>
      </c>
      <c r="U151" t="str">
        <f>Toss[[#This Row],[服装]]&amp;Toss[[#This Row],[名前]]&amp;Toss[[#This Row],[レアリティ]]</f>
        <v>職業体験黄金川貫至ICONIC</v>
      </c>
    </row>
    <row r="152" spans="1:21" x14ac:dyDescent="0.3">
      <c r="A152">
        <f>VLOOKUP(Toss[[#This Row],[No用]],SetNo[[No.用]:[vlookup 用]],2,FALSE)</f>
        <v>50</v>
      </c>
      <c r="B152">
        <f>IF(A151&lt;&gt;Toss[[#This Row],[No]],1,B151+1)</f>
        <v>8</v>
      </c>
      <c r="C152" s="3" t="s">
        <v>718</v>
      </c>
      <c r="D152" t="s">
        <v>398</v>
      </c>
      <c r="E152" s="3" t="s">
        <v>90</v>
      </c>
      <c r="F152" t="s">
        <v>31</v>
      </c>
      <c r="G152" t="s">
        <v>49</v>
      </c>
      <c r="H152" t="s">
        <v>71</v>
      </c>
      <c r="I152">
        <v>1</v>
      </c>
      <c r="J152" t="s">
        <v>243</v>
      </c>
      <c r="K152" s="3" t="s">
        <v>244</v>
      </c>
      <c r="L152" s="3" t="s">
        <v>236</v>
      </c>
      <c r="M152">
        <v>45</v>
      </c>
      <c r="N152">
        <v>0</v>
      </c>
      <c r="O152">
        <v>55</v>
      </c>
      <c r="P152">
        <v>0</v>
      </c>
      <c r="U152" t="str">
        <f>Toss[[#This Row],[服装]]&amp;Toss[[#This Row],[名前]]&amp;Toss[[#This Row],[レアリティ]]</f>
        <v>職業体験黄金川貫至ICONIC</v>
      </c>
    </row>
    <row r="153" spans="1:21" x14ac:dyDescent="0.3">
      <c r="A153">
        <f>VLOOKUP(Toss[[#This Row],[No用]],SetNo[[No.用]:[vlookup 用]],2,FALSE)</f>
        <v>50</v>
      </c>
      <c r="B153">
        <f>IF(A152&lt;&gt;Toss[[#This Row],[No]],1,B152+1)</f>
        <v>9</v>
      </c>
      <c r="C153" s="3" t="s">
        <v>718</v>
      </c>
      <c r="D153" t="s">
        <v>398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243</v>
      </c>
      <c r="K153" s="3" t="s">
        <v>193</v>
      </c>
      <c r="L153" s="3" t="s">
        <v>236</v>
      </c>
      <c r="M153">
        <v>42</v>
      </c>
      <c r="N153">
        <v>0</v>
      </c>
      <c r="O153">
        <v>52</v>
      </c>
      <c r="P153">
        <v>0</v>
      </c>
      <c r="U153" t="str">
        <f>Toss[[#This Row],[服装]]&amp;Toss[[#This Row],[名前]]&amp;Toss[[#This Row],[レアリティ]]</f>
        <v>職業体験黄金川貫至ICONIC</v>
      </c>
    </row>
    <row r="154" spans="1:21" x14ac:dyDescent="0.3">
      <c r="A154">
        <f>VLOOKUP(Toss[[#This Row],[No用]],SetNo[[No.用]:[vlookup 用]],2,FALSE)</f>
        <v>51</v>
      </c>
      <c r="B154">
        <f>IF(A153&lt;&gt;Toss[[#This Row],[No]],1,B153+1)</f>
        <v>1</v>
      </c>
      <c r="C154" t="s">
        <v>216</v>
      </c>
      <c r="D154" t="s">
        <v>51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243</v>
      </c>
      <c r="K154" s="3" t="s">
        <v>176</v>
      </c>
      <c r="L154" s="3" t="s">
        <v>172</v>
      </c>
      <c r="M154">
        <v>26</v>
      </c>
      <c r="N154">
        <v>0</v>
      </c>
      <c r="O154">
        <v>0</v>
      </c>
      <c r="P154">
        <v>0</v>
      </c>
      <c r="U154" t="str">
        <f>Toss[[#This Row],[服装]]&amp;Toss[[#This Row],[名前]]&amp;Toss[[#This Row],[レアリティ]]</f>
        <v>ユニフォーム小原豊ICONIC</v>
      </c>
    </row>
    <row r="155" spans="1:21" x14ac:dyDescent="0.3">
      <c r="A155">
        <f>VLOOKUP(Toss[[#This Row],[No用]],SetNo[[No.用]:[vlookup 用]],2,FALSE)</f>
        <v>51</v>
      </c>
      <c r="B155">
        <f>IF(A154&lt;&gt;Toss[[#This Row],[No]],1,B154+1)</f>
        <v>2</v>
      </c>
      <c r="C155" t="s">
        <v>216</v>
      </c>
      <c r="D155" t="s">
        <v>51</v>
      </c>
      <c r="E155" t="s">
        <v>23</v>
      </c>
      <c r="F155" t="s">
        <v>25</v>
      </c>
      <c r="G155" t="s">
        <v>49</v>
      </c>
      <c r="H155" t="s">
        <v>71</v>
      </c>
      <c r="I155">
        <v>1</v>
      </c>
      <c r="J155" t="s">
        <v>243</v>
      </c>
      <c r="K155" s="3" t="s">
        <v>177</v>
      </c>
      <c r="L155" s="3" t="s">
        <v>172</v>
      </c>
      <c r="M155">
        <v>26</v>
      </c>
      <c r="N155">
        <v>0</v>
      </c>
      <c r="O155">
        <v>0</v>
      </c>
      <c r="P155">
        <v>0</v>
      </c>
      <c r="U155" t="str">
        <f>Toss[[#This Row],[服装]]&amp;Toss[[#This Row],[名前]]&amp;Toss[[#This Row],[レアリティ]]</f>
        <v>ユニフォーム小原豊ICONIC</v>
      </c>
    </row>
    <row r="156" spans="1:21" x14ac:dyDescent="0.3">
      <c r="A156">
        <f>VLOOKUP(Toss[[#This Row],[No用]],SetNo[[No.用]:[vlookup 用]],2,FALSE)</f>
        <v>52</v>
      </c>
      <c r="B156">
        <f>IF(A155&lt;&gt;Toss[[#This Row],[No]],1,B155+1)</f>
        <v>1</v>
      </c>
      <c r="C156" t="s">
        <v>216</v>
      </c>
      <c r="D156" t="s">
        <v>52</v>
      </c>
      <c r="E156" t="s">
        <v>23</v>
      </c>
      <c r="F156" t="s">
        <v>25</v>
      </c>
      <c r="G156" t="s">
        <v>49</v>
      </c>
      <c r="H156" t="s">
        <v>71</v>
      </c>
      <c r="I156">
        <v>1</v>
      </c>
      <c r="J156" t="s">
        <v>243</v>
      </c>
      <c r="K156" s="3" t="s">
        <v>176</v>
      </c>
      <c r="L156" s="3" t="s">
        <v>172</v>
      </c>
      <c r="M156">
        <v>27</v>
      </c>
      <c r="N156">
        <v>0</v>
      </c>
      <c r="O156">
        <v>0</v>
      </c>
      <c r="P156">
        <v>0</v>
      </c>
      <c r="U156" t="str">
        <f>Toss[[#This Row],[服装]]&amp;Toss[[#This Row],[名前]]&amp;Toss[[#This Row],[レアリティ]]</f>
        <v>ユニフォーム女川太郎ICONIC</v>
      </c>
    </row>
    <row r="157" spans="1:21" x14ac:dyDescent="0.3">
      <c r="A157">
        <f>VLOOKUP(Toss[[#This Row],[No用]],SetNo[[No.用]:[vlookup 用]],2,FALSE)</f>
        <v>52</v>
      </c>
      <c r="B157">
        <f>IF(A156&lt;&gt;Toss[[#This Row],[No]],1,B156+1)</f>
        <v>2</v>
      </c>
      <c r="C157" t="s">
        <v>216</v>
      </c>
      <c r="D157" t="s">
        <v>52</v>
      </c>
      <c r="E157" t="s">
        <v>23</v>
      </c>
      <c r="F157" t="s">
        <v>25</v>
      </c>
      <c r="G157" t="s">
        <v>49</v>
      </c>
      <c r="H157" t="s">
        <v>71</v>
      </c>
      <c r="I157">
        <v>1</v>
      </c>
      <c r="J157" t="s">
        <v>243</v>
      </c>
      <c r="K157" s="3" t="s">
        <v>177</v>
      </c>
      <c r="L157" s="3" t="s">
        <v>172</v>
      </c>
      <c r="M157">
        <v>27</v>
      </c>
      <c r="N157">
        <v>0</v>
      </c>
      <c r="O157">
        <v>0</v>
      </c>
      <c r="P157">
        <v>0</v>
      </c>
      <c r="U157" t="str">
        <f>Toss[[#This Row],[服装]]&amp;Toss[[#This Row],[名前]]&amp;Toss[[#This Row],[レアリティ]]</f>
        <v>ユニフォーム女川太郎ICONIC</v>
      </c>
    </row>
    <row r="158" spans="1:21" x14ac:dyDescent="0.3">
      <c r="A158">
        <f>VLOOKUP(Toss[[#This Row],[No用]],SetNo[[No.用]:[vlookup 用]],2,FALSE)</f>
        <v>53</v>
      </c>
      <c r="B158">
        <f>IF(A157&lt;&gt;Toss[[#This Row],[No]],1,B157+1)</f>
        <v>1</v>
      </c>
      <c r="C158" t="s">
        <v>216</v>
      </c>
      <c r="D158" t="s">
        <v>53</v>
      </c>
      <c r="E158" t="s">
        <v>23</v>
      </c>
      <c r="F158" t="s">
        <v>21</v>
      </c>
      <c r="G158" t="s">
        <v>49</v>
      </c>
      <c r="H158" t="s">
        <v>71</v>
      </c>
      <c r="I158">
        <v>1</v>
      </c>
      <c r="J158" t="s">
        <v>243</v>
      </c>
      <c r="K158" s="3" t="s">
        <v>176</v>
      </c>
      <c r="L158" s="3" t="s">
        <v>172</v>
      </c>
      <c r="M158">
        <v>31</v>
      </c>
      <c r="N158">
        <v>0</v>
      </c>
      <c r="O158">
        <v>0</v>
      </c>
      <c r="P158">
        <v>0</v>
      </c>
      <c r="U158" t="str">
        <f>Toss[[#This Row],[服装]]&amp;Toss[[#This Row],[名前]]&amp;Toss[[#This Row],[レアリティ]]</f>
        <v>ユニフォーム作並浩輔ICONIC</v>
      </c>
    </row>
    <row r="159" spans="1:21" x14ac:dyDescent="0.3">
      <c r="A159">
        <f>VLOOKUP(Toss[[#This Row],[No用]],SetNo[[No.用]:[vlookup 用]],2,FALSE)</f>
        <v>54</v>
      </c>
      <c r="B159">
        <f>IF(A158&lt;&gt;Toss[[#This Row],[No]],1,B158+1)</f>
        <v>1</v>
      </c>
      <c r="C159" t="s">
        <v>216</v>
      </c>
      <c r="D159" t="s">
        <v>54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243</v>
      </c>
      <c r="K159" s="3" t="s">
        <v>176</v>
      </c>
      <c r="L159" s="3" t="s">
        <v>172</v>
      </c>
      <c r="M159">
        <v>25</v>
      </c>
      <c r="N159">
        <v>0</v>
      </c>
      <c r="O159">
        <v>0</v>
      </c>
      <c r="P159">
        <v>0</v>
      </c>
      <c r="U159" t="str">
        <f>Toss[[#This Row],[服装]]&amp;Toss[[#This Row],[名前]]&amp;Toss[[#This Row],[レアリティ]]</f>
        <v>ユニフォーム吹上仁悟ICONIC</v>
      </c>
    </row>
    <row r="160" spans="1:21" x14ac:dyDescent="0.3">
      <c r="A160">
        <f>VLOOKUP(Toss[[#This Row],[No用]],SetNo[[No.用]:[vlookup 用]],2,FALSE)</f>
        <v>54</v>
      </c>
      <c r="B160">
        <f>IF(A159&lt;&gt;Toss[[#This Row],[No]],1,B159+1)</f>
        <v>2</v>
      </c>
      <c r="C160" t="s">
        <v>216</v>
      </c>
      <c r="D160" t="s">
        <v>54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243</v>
      </c>
      <c r="K160" s="3" t="s">
        <v>177</v>
      </c>
      <c r="L160" s="3" t="s">
        <v>172</v>
      </c>
      <c r="M160">
        <v>25</v>
      </c>
      <c r="N160">
        <v>0</v>
      </c>
      <c r="O160">
        <v>0</v>
      </c>
      <c r="P160">
        <v>0</v>
      </c>
      <c r="U160" t="str">
        <f>Toss[[#This Row],[服装]]&amp;Toss[[#This Row],[名前]]&amp;Toss[[#This Row],[レアリティ]]</f>
        <v>ユニフォーム吹上仁悟ICONIC</v>
      </c>
    </row>
    <row r="161" spans="1:21" x14ac:dyDescent="0.3">
      <c r="A161">
        <f>VLOOKUP(Toss[[#This Row],[No用]],SetNo[[No.用]:[vlookup 用]],2,FALSE)</f>
        <v>55</v>
      </c>
      <c r="B161">
        <f>IF(A160&lt;&gt;Toss[[#This Row],[No]],1,B160+1)</f>
        <v>1</v>
      </c>
      <c r="C161" t="s">
        <v>216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>
        <v>1</v>
      </c>
      <c r="J161" t="s">
        <v>243</v>
      </c>
      <c r="K161" s="3" t="s">
        <v>176</v>
      </c>
      <c r="L161" s="3" t="s">
        <v>183</v>
      </c>
      <c r="M161">
        <v>33</v>
      </c>
      <c r="N161">
        <v>0</v>
      </c>
      <c r="O161">
        <v>0</v>
      </c>
      <c r="P161">
        <v>0</v>
      </c>
      <c r="U161" t="str">
        <f>Toss[[#This Row],[服装]]&amp;Toss[[#This Row],[名前]]&amp;Toss[[#This Row],[レアリティ]]</f>
        <v>ユニフォーム及川徹ICONIC</v>
      </c>
    </row>
    <row r="162" spans="1:21" x14ac:dyDescent="0.3">
      <c r="A162">
        <f>VLOOKUP(Toss[[#This Row],[No用]],SetNo[[No.用]:[vlookup 用]],2,FALSE)</f>
        <v>55</v>
      </c>
      <c r="B162">
        <f>IF(A161&lt;&gt;Toss[[#This Row],[No]],1,B161+1)</f>
        <v>2</v>
      </c>
      <c r="C162" t="s">
        <v>216</v>
      </c>
      <c r="D162" t="s">
        <v>30</v>
      </c>
      <c r="E162" t="s">
        <v>23</v>
      </c>
      <c r="F162" t="s">
        <v>31</v>
      </c>
      <c r="G162" t="s">
        <v>20</v>
      </c>
      <c r="H162" t="s">
        <v>71</v>
      </c>
      <c r="I162">
        <v>1</v>
      </c>
      <c r="J162" t="s">
        <v>243</v>
      </c>
      <c r="K162" s="3" t="s">
        <v>179</v>
      </c>
      <c r="L162" s="3" t="s">
        <v>183</v>
      </c>
      <c r="M162">
        <v>33</v>
      </c>
      <c r="N162">
        <v>0</v>
      </c>
      <c r="O162">
        <v>0</v>
      </c>
      <c r="P162">
        <v>0</v>
      </c>
      <c r="U162" t="str">
        <f>Toss[[#This Row],[服装]]&amp;Toss[[#This Row],[名前]]&amp;Toss[[#This Row],[レアリティ]]</f>
        <v>ユニフォーム及川徹ICONIC</v>
      </c>
    </row>
    <row r="163" spans="1:21" x14ac:dyDescent="0.3">
      <c r="A163">
        <f>VLOOKUP(Toss[[#This Row],[No用]],SetNo[[No.用]:[vlookup 用]],2,FALSE)</f>
        <v>55</v>
      </c>
      <c r="B163">
        <f>IF(A162&lt;&gt;Toss[[#This Row],[No]],1,B162+1)</f>
        <v>3</v>
      </c>
      <c r="C163" t="s">
        <v>216</v>
      </c>
      <c r="D163" t="s">
        <v>30</v>
      </c>
      <c r="E163" t="s">
        <v>23</v>
      </c>
      <c r="F163" t="s">
        <v>31</v>
      </c>
      <c r="G163" t="s">
        <v>20</v>
      </c>
      <c r="H163" t="s">
        <v>71</v>
      </c>
      <c r="I163">
        <v>1</v>
      </c>
      <c r="J163" t="s">
        <v>243</v>
      </c>
      <c r="K163" s="3" t="s">
        <v>245</v>
      </c>
      <c r="L163" s="3" t="s">
        <v>172</v>
      </c>
      <c r="M163">
        <v>33</v>
      </c>
      <c r="N163">
        <v>0</v>
      </c>
      <c r="O163">
        <v>0</v>
      </c>
      <c r="P163">
        <v>0</v>
      </c>
      <c r="U163" t="str">
        <f>Toss[[#This Row],[服装]]&amp;Toss[[#This Row],[名前]]&amp;Toss[[#This Row],[レアリティ]]</f>
        <v>ユニフォーム及川徹ICONIC</v>
      </c>
    </row>
    <row r="164" spans="1:21" x14ac:dyDescent="0.3">
      <c r="A164">
        <f>VLOOKUP(Toss[[#This Row],[No用]],SetNo[[No.用]:[vlookup 用]],2,FALSE)</f>
        <v>55</v>
      </c>
      <c r="B164">
        <f>IF(A163&lt;&gt;Toss[[#This Row],[No]],1,B163+1)</f>
        <v>4</v>
      </c>
      <c r="C164" t="s">
        <v>216</v>
      </c>
      <c r="D164" t="s">
        <v>30</v>
      </c>
      <c r="E164" t="s">
        <v>23</v>
      </c>
      <c r="F164" t="s">
        <v>31</v>
      </c>
      <c r="G164" t="s">
        <v>20</v>
      </c>
      <c r="H164" t="s">
        <v>71</v>
      </c>
      <c r="I164">
        <v>1</v>
      </c>
      <c r="J164" t="s">
        <v>243</v>
      </c>
      <c r="K164" s="3" t="s">
        <v>182</v>
      </c>
      <c r="L164" s="3" t="s">
        <v>172</v>
      </c>
      <c r="M164">
        <v>33</v>
      </c>
      <c r="N164">
        <v>0</v>
      </c>
      <c r="O164">
        <v>0</v>
      </c>
      <c r="P164">
        <v>0</v>
      </c>
      <c r="U164" t="str">
        <f>Toss[[#This Row],[服装]]&amp;Toss[[#This Row],[名前]]&amp;Toss[[#This Row],[レアリティ]]</f>
        <v>ユニフォーム及川徹ICONIC</v>
      </c>
    </row>
    <row r="165" spans="1:21" x14ac:dyDescent="0.3">
      <c r="A165">
        <f>VLOOKUP(Toss[[#This Row],[No用]],SetNo[[No.用]:[vlookup 用]],2,FALSE)</f>
        <v>55</v>
      </c>
      <c r="B165">
        <f>IF(A164&lt;&gt;Toss[[#This Row],[No]],1,B164+1)</f>
        <v>5</v>
      </c>
      <c r="C165" t="s">
        <v>216</v>
      </c>
      <c r="D165" t="s">
        <v>30</v>
      </c>
      <c r="E165" t="s">
        <v>23</v>
      </c>
      <c r="F165" t="s">
        <v>31</v>
      </c>
      <c r="G165" t="s">
        <v>20</v>
      </c>
      <c r="H165" t="s">
        <v>71</v>
      </c>
      <c r="I165">
        <v>1</v>
      </c>
      <c r="J165" t="s">
        <v>243</v>
      </c>
      <c r="K165" s="3" t="s">
        <v>244</v>
      </c>
      <c r="L165" s="3" t="s">
        <v>172</v>
      </c>
      <c r="M165">
        <v>33</v>
      </c>
      <c r="N165">
        <v>0</v>
      </c>
      <c r="O165">
        <v>0</v>
      </c>
      <c r="P165">
        <v>0</v>
      </c>
      <c r="U165" t="str">
        <f>Toss[[#This Row],[服装]]&amp;Toss[[#This Row],[名前]]&amp;Toss[[#This Row],[レアリティ]]</f>
        <v>ユニフォーム及川徹ICONIC</v>
      </c>
    </row>
    <row r="166" spans="1:21" x14ac:dyDescent="0.3">
      <c r="A166">
        <f>VLOOKUP(Toss[[#This Row],[No用]],SetNo[[No.用]:[vlookup 用]],2,FALSE)</f>
        <v>55</v>
      </c>
      <c r="B166">
        <f>IF(A165&lt;&gt;Toss[[#This Row],[No]],1,B165+1)</f>
        <v>6</v>
      </c>
      <c r="C166" t="s">
        <v>216</v>
      </c>
      <c r="D166" t="s">
        <v>30</v>
      </c>
      <c r="E166" t="s">
        <v>23</v>
      </c>
      <c r="F166" t="s">
        <v>31</v>
      </c>
      <c r="G166" t="s">
        <v>20</v>
      </c>
      <c r="H166" t="s">
        <v>71</v>
      </c>
      <c r="I166">
        <v>1</v>
      </c>
      <c r="J166" t="s">
        <v>243</v>
      </c>
      <c r="K166" s="3" t="s">
        <v>177</v>
      </c>
      <c r="L166" s="3" t="s">
        <v>183</v>
      </c>
      <c r="M166">
        <v>42</v>
      </c>
      <c r="N166">
        <v>0</v>
      </c>
      <c r="O166">
        <v>0</v>
      </c>
      <c r="P166">
        <v>0</v>
      </c>
      <c r="U166" t="str">
        <f>Toss[[#This Row],[服装]]&amp;Toss[[#This Row],[名前]]&amp;Toss[[#This Row],[レアリティ]]</f>
        <v>ユニフォーム及川徹ICONIC</v>
      </c>
    </row>
    <row r="167" spans="1:21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117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>
        <v>1</v>
      </c>
      <c r="J167" t="s">
        <v>243</v>
      </c>
      <c r="K167" s="3" t="s">
        <v>176</v>
      </c>
      <c r="L167" s="3" t="s">
        <v>183</v>
      </c>
      <c r="M167">
        <v>33</v>
      </c>
      <c r="N167">
        <v>0</v>
      </c>
      <c r="O167">
        <v>0</v>
      </c>
      <c r="P167">
        <v>0</v>
      </c>
      <c r="U167" t="str">
        <f>Toss[[#This Row],[服装]]&amp;Toss[[#This Row],[名前]]&amp;Toss[[#This Row],[レアリティ]]</f>
        <v>プール掃除及川徹ICONIC</v>
      </c>
    </row>
    <row r="168" spans="1:21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117</v>
      </c>
      <c r="D168" t="s">
        <v>30</v>
      </c>
      <c r="E168" t="s">
        <v>24</v>
      </c>
      <c r="F168" t="s">
        <v>31</v>
      </c>
      <c r="G168" t="s">
        <v>20</v>
      </c>
      <c r="H168" t="s">
        <v>71</v>
      </c>
      <c r="I168">
        <v>1</v>
      </c>
      <c r="J168" t="s">
        <v>243</v>
      </c>
      <c r="K168" s="3" t="s">
        <v>179</v>
      </c>
      <c r="L168" s="3" t="s">
        <v>183</v>
      </c>
      <c r="M168">
        <v>33</v>
      </c>
      <c r="N168">
        <v>0</v>
      </c>
      <c r="O168">
        <v>0</v>
      </c>
      <c r="P168">
        <v>0</v>
      </c>
      <c r="U168" t="str">
        <f>Toss[[#This Row],[服装]]&amp;Toss[[#This Row],[名前]]&amp;Toss[[#This Row],[レアリティ]]</f>
        <v>プール掃除及川徹ICONIC</v>
      </c>
    </row>
    <row r="169" spans="1:21" x14ac:dyDescent="0.3">
      <c r="A169">
        <f>VLOOKUP(Toss[[#This Row],[No用]],SetNo[[No.用]:[vlookup 用]],2,FALSE)</f>
        <v>56</v>
      </c>
      <c r="B169">
        <f>IF(A168&lt;&gt;Toss[[#This Row],[No]],1,B168+1)</f>
        <v>3</v>
      </c>
      <c r="C169" t="s">
        <v>117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>
        <v>1</v>
      </c>
      <c r="J169" t="s">
        <v>243</v>
      </c>
      <c r="K169" s="3" t="s">
        <v>245</v>
      </c>
      <c r="L169" s="3" t="s">
        <v>172</v>
      </c>
      <c r="M169">
        <v>33</v>
      </c>
      <c r="N169">
        <v>0</v>
      </c>
      <c r="O169">
        <v>0</v>
      </c>
      <c r="P169">
        <v>0</v>
      </c>
      <c r="U169" t="str">
        <f>Toss[[#This Row],[服装]]&amp;Toss[[#This Row],[名前]]&amp;Toss[[#This Row],[レアリティ]]</f>
        <v>プール掃除及川徹ICONIC</v>
      </c>
    </row>
    <row r="170" spans="1:21" x14ac:dyDescent="0.3">
      <c r="A170">
        <f>VLOOKUP(Toss[[#This Row],[No用]],SetNo[[No.用]:[vlookup 用]],2,FALSE)</f>
        <v>56</v>
      </c>
      <c r="B170">
        <f>IF(A169&lt;&gt;Toss[[#This Row],[No]],1,B169+1)</f>
        <v>4</v>
      </c>
      <c r="C170" t="s">
        <v>117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>
        <v>1</v>
      </c>
      <c r="J170" t="s">
        <v>243</v>
      </c>
      <c r="K170" s="3" t="s">
        <v>182</v>
      </c>
      <c r="L170" s="3" t="s">
        <v>172</v>
      </c>
      <c r="M170">
        <v>33</v>
      </c>
      <c r="N170">
        <v>0</v>
      </c>
      <c r="O170">
        <v>0</v>
      </c>
      <c r="P170">
        <v>0</v>
      </c>
      <c r="U170" t="str">
        <f>Toss[[#This Row],[服装]]&amp;Toss[[#This Row],[名前]]&amp;Toss[[#This Row],[レアリティ]]</f>
        <v>プール掃除及川徹ICONIC</v>
      </c>
    </row>
    <row r="171" spans="1:21" x14ac:dyDescent="0.3">
      <c r="A171">
        <f>VLOOKUP(Toss[[#This Row],[No用]],SetNo[[No.用]:[vlookup 用]],2,FALSE)</f>
        <v>56</v>
      </c>
      <c r="B171">
        <f>IF(A170&lt;&gt;Toss[[#This Row],[No]],1,B170+1)</f>
        <v>5</v>
      </c>
      <c r="C171" t="s">
        <v>117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>
        <v>1</v>
      </c>
      <c r="J171" t="s">
        <v>243</v>
      </c>
      <c r="K171" s="3" t="s">
        <v>244</v>
      </c>
      <c r="L171" s="3" t="s">
        <v>183</v>
      </c>
      <c r="M171">
        <v>39</v>
      </c>
      <c r="N171">
        <v>0</v>
      </c>
      <c r="O171">
        <v>0</v>
      </c>
      <c r="P171">
        <v>0</v>
      </c>
      <c r="U171" t="str">
        <f>Toss[[#This Row],[服装]]&amp;Toss[[#This Row],[名前]]&amp;Toss[[#This Row],[レアリティ]]</f>
        <v>プール掃除及川徹ICONIC</v>
      </c>
    </row>
    <row r="172" spans="1:21" x14ac:dyDescent="0.3">
      <c r="A172">
        <f>VLOOKUP(Toss[[#This Row],[No用]],SetNo[[No.用]:[vlookup 用]],2,FALSE)</f>
        <v>56</v>
      </c>
      <c r="B172">
        <f>IF(A171&lt;&gt;Toss[[#This Row],[No]],1,B171+1)</f>
        <v>6</v>
      </c>
      <c r="C172" t="s">
        <v>117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>
        <v>1</v>
      </c>
      <c r="J172" t="s">
        <v>243</v>
      </c>
      <c r="K172" s="3" t="s">
        <v>177</v>
      </c>
      <c r="L172" s="3" t="s">
        <v>183</v>
      </c>
      <c r="M172">
        <v>42</v>
      </c>
      <c r="N172">
        <v>0</v>
      </c>
      <c r="O172">
        <v>0</v>
      </c>
      <c r="P172">
        <v>0</v>
      </c>
      <c r="U172" t="str">
        <f>Toss[[#This Row],[服装]]&amp;Toss[[#This Row],[名前]]&amp;Toss[[#This Row],[レアリティ]]</f>
        <v>プール掃除及川徹ICONIC</v>
      </c>
    </row>
    <row r="173" spans="1:21" x14ac:dyDescent="0.3">
      <c r="A173">
        <f>VLOOKUP(Toss[[#This Row],[No用]],SetNo[[No.用]:[vlookup 用]],2,FALSE)</f>
        <v>56</v>
      </c>
      <c r="B173">
        <f>IF(A172&lt;&gt;Toss[[#This Row],[No]],1,B172+1)</f>
        <v>7</v>
      </c>
      <c r="C173" t="s">
        <v>117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243</v>
      </c>
      <c r="K173" s="3" t="s">
        <v>244</v>
      </c>
      <c r="L173" s="3" t="s">
        <v>236</v>
      </c>
      <c r="M173">
        <v>51</v>
      </c>
      <c r="N173">
        <v>0</v>
      </c>
      <c r="O173">
        <v>61</v>
      </c>
      <c r="P173">
        <v>0</v>
      </c>
      <c r="U173" t="str">
        <f>Toss[[#This Row],[服装]]&amp;Toss[[#This Row],[名前]]&amp;Toss[[#This Row],[レアリティ]]</f>
        <v>プール掃除及川徹ICONIC</v>
      </c>
    </row>
    <row r="174" spans="1:21" x14ac:dyDescent="0.3">
      <c r="A174">
        <f>VLOOKUP(Toss[[#This Row],[No用]],SetNo[[No.用]:[vlookup 用]],2,FALSE)</f>
        <v>56</v>
      </c>
      <c r="B174">
        <f>IF(A173&lt;&gt;Toss[[#This Row],[No]],1,B173+1)</f>
        <v>8</v>
      </c>
      <c r="C174" t="s">
        <v>117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243</v>
      </c>
      <c r="K174" s="3" t="s">
        <v>193</v>
      </c>
      <c r="L174" s="3" t="s">
        <v>236</v>
      </c>
      <c r="M174">
        <v>51</v>
      </c>
      <c r="N174">
        <v>0</v>
      </c>
      <c r="O174">
        <v>61</v>
      </c>
      <c r="P174">
        <v>0</v>
      </c>
      <c r="Q174" s="3" t="s">
        <v>402</v>
      </c>
      <c r="U174" t="str">
        <f>Toss[[#This Row],[服装]]&amp;Toss[[#This Row],[名前]]&amp;Toss[[#This Row],[レアリティ]]</f>
        <v>プール掃除及川徹ICONIC</v>
      </c>
    </row>
    <row r="175" spans="1:21" x14ac:dyDescent="0.3">
      <c r="A175">
        <f>VLOOKUP(Toss[[#This Row],[No用]],SetNo[[No.用]:[vlookup 用]],2,FALSE)</f>
        <v>57</v>
      </c>
      <c r="B175">
        <f>IF(A174&lt;&gt;Toss[[#This Row],[No]],1,B174+1)</f>
        <v>1</v>
      </c>
      <c r="C175" t="s">
        <v>216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>
        <v>1</v>
      </c>
      <c r="J175" t="s">
        <v>243</v>
      </c>
      <c r="K175" s="3" t="s">
        <v>176</v>
      </c>
      <c r="L175" s="3" t="s">
        <v>172</v>
      </c>
      <c r="M175">
        <v>24</v>
      </c>
      <c r="N175">
        <v>0</v>
      </c>
      <c r="O175">
        <v>0</v>
      </c>
      <c r="P175">
        <v>0</v>
      </c>
      <c r="U175" t="str">
        <f>Toss[[#This Row],[服装]]&amp;Toss[[#This Row],[名前]]&amp;Toss[[#This Row],[レアリティ]]</f>
        <v>ユニフォーム岩泉一ICONIC</v>
      </c>
    </row>
    <row r="176" spans="1:21" x14ac:dyDescent="0.3">
      <c r="A176">
        <f>VLOOKUP(Toss[[#This Row],[No用]],SetNo[[No.用]:[vlookup 用]],2,FALSE)</f>
        <v>57</v>
      </c>
      <c r="B176">
        <f>IF(A175&lt;&gt;Toss[[#This Row],[No]],1,B175+1)</f>
        <v>2</v>
      </c>
      <c r="C176" t="s">
        <v>216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>
        <v>1</v>
      </c>
      <c r="J176" t="s">
        <v>243</v>
      </c>
      <c r="K176" s="3" t="s">
        <v>177</v>
      </c>
      <c r="L176" s="3" t="s">
        <v>172</v>
      </c>
      <c r="M176">
        <v>25</v>
      </c>
      <c r="N176">
        <v>0</v>
      </c>
      <c r="O176">
        <v>0</v>
      </c>
      <c r="P176">
        <v>0</v>
      </c>
      <c r="U176" t="str">
        <f>Toss[[#This Row],[服装]]&amp;Toss[[#This Row],[名前]]&amp;Toss[[#This Row],[レアリティ]]</f>
        <v>ユニフォーム岩泉一ICONIC</v>
      </c>
    </row>
    <row r="177" spans="1:21" x14ac:dyDescent="0.3">
      <c r="A177">
        <f>VLOOKUP(Toss[[#This Row],[No用]],SetNo[[No.用]:[vlookup 用]],2,FALSE)</f>
        <v>58</v>
      </c>
      <c r="B177">
        <f>IF(A176&lt;&gt;Toss[[#This Row],[No]],1,B176+1)</f>
        <v>1</v>
      </c>
      <c r="C177" t="s">
        <v>117</v>
      </c>
      <c r="D177" t="s">
        <v>32</v>
      </c>
      <c r="E177" t="s">
        <v>23</v>
      </c>
      <c r="F177" t="s">
        <v>25</v>
      </c>
      <c r="G177" t="s">
        <v>20</v>
      </c>
      <c r="H177" t="s">
        <v>71</v>
      </c>
      <c r="I177">
        <v>1</v>
      </c>
      <c r="J177" t="s">
        <v>243</v>
      </c>
      <c r="K177" s="3" t="s">
        <v>176</v>
      </c>
      <c r="L177" s="3" t="s">
        <v>172</v>
      </c>
      <c r="M177">
        <v>24</v>
      </c>
      <c r="N177">
        <v>0</v>
      </c>
      <c r="O177">
        <v>0</v>
      </c>
      <c r="P177">
        <v>0</v>
      </c>
      <c r="U177" t="str">
        <f>Toss[[#This Row],[服装]]&amp;Toss[[#This Row],[名前]]&amp;Toss[[#This Row],[レアリティ]]</f>
        <v>プール掃除岩泉一ICONIC</v>
      </c>
    </row>
    <row r="178" spans="1:21" x14ac:dyDescent="0.3">
      <c r="A178">
        <f>VLOOKUP(Toss[[#This Row],[No用]],SetNo[[No.用]:[vlookup 用]],2,FALSE)</f>
        <v>58</v>
      </c>
      <c r="B178">
        <f>IF(A177&lt;&gt;Toss[[#This Row],[No]],1,B177+1)</f>
        <v>2</v>
      </c>
      <c r="C178" t="s">
        <v>117</v>
      </c>
      <c r="D178" t="s">
        <v>32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243</v>
      </c>
      <c r="K178" s="3" t="s">
        <v>177</v>
      </c>
      <c r="L178" s="3" t="s">
        <v>188</v>
      </c>
      <c r="M178">
        <v>28</v>
      </c>
      <c r="N178">
        <v>0</v>
      </c>
      <c r="O178">
        <v>0</v>
      </c>
      <c r="P178">
        <v>0</v>
      </c>
      <c r="U178" t="str">
        <f>Toss[[#This Row],[服装]]&amp;Toss[[#This Row],[名前]]&amp;Toss[[#This Row],[レアリティ]]</f>
        <v>プール掃除岩泉一ICONIC</v>
      </c>
    </row>
    <row r="179" spans="1:21" x14ac:dyDescent="0.3">
      <c r="A179">
        <f>VLOOKUP(Toss[[#This Row],[No用]],SetNo[[No.用]:[vlookup 用]],2,FALSE)</f>
        <v>59</v>
      </c>
      <c r="B179">
        <f>IF(A178&lt;&gt;Toss[[#This Row],[No]],1,B178+1)</f>
        <v>1</v>
      </c>
      <c r="C179" t="s">
        <v>216</v>
      </c>
      <c r="D179" t="s">
        <v>33</v>
      </c>
      <c r="E179" t="s">
        <v>24</v>
      </c>
      <c r="F179" t="s">
        <v>26</v>
      </c>
      <c r="G179" t="s">
        <v>20</v>
      </c>
      <c r="H179" t="s">
        <v>71</v>
      </c>
      <c r="I179">
        <v>1</v>
      </c>
      <c r="J179" t="s">
        <v>243</v>
      </c>
      <c r="K179" s="3" t="s">
        <v>176</v>
      </c>
      <c r="L179" s="3" t="s">
        <v>172</v>
      </c>
      <c r="M179">
        <v>26</v>
      </c>
      <c r="N179">
        <v>0</v>
      </c>
      <c r="O179">
        <v>0</v>
      </c>
      <c r="P179">
        <v>0</v>
      </c>
      <c r="U179" t="str">
        <f>Toss[[#This Row],[服装]]&amp;Toss[[#This Row],[名前]]&amp;Toss[[#This Row],[レアリティ]]</f>
        <v>ユニフォーム金田一勇太郎ICONIC</v>
      </c>
    </row>
    <row r="180" spans="1:21" x14ac:dyDescent="0.3">
      <c r="A180">
        <f>VLOOKUP(Toss[[#This Row],[No用]],SetNo[[No.用]:[vlookup 用]],2,FALSE)</f>
        <v>59</v>
      </c>
      <c r="B180">
        <f>IF(A179&lt;&gt;Toss[[#This Row],[No]],1,B179+1)</f>
        <v>2</v>
      </c>
      <c r="C180" t="s">
        <v>216</v>
      </c>
      <c r="D180" t="s">
        <v>33</v>
      </c>
      <c r="E180" t="s">
        <v>24</v>
      </c>
      <c r="F180" t="s">
        <v>26</v>
      </c>
      <c r="G180" t="s">
        <v>20</v>
      </c>
      <c r="H180" t="s">
        <v>71</v>
      </c>
      <c r="I180">
        <v>1</v>
      </c>
      <c r="J180" t="s">
        <v>243</v>
      </c>
      <c r="K180" s="3" t="s">
        <v>177</v>
      </c>
      <c r="L180" s="3" t="s">
        <v>188</v>
      </c>
      <c r="M180">
        <v>25</v>
      </c>
      <c r="N180">
        <v>0</v>
      </c>
      <c r="O180">
        <v>0</v>
      </c>
      <c r="P180">
        <v>0</v>
      </c>
      <c r="U180" t="str">
        <f>Toss[[#This Row],[服装]]&amp;Toss[[#This Row],[名前]]&amp;Toss[[#This Row],[レアリティ]]</f>
        <v>ユニフォーム金田一勇太郎ICONIC</v>
      </c>
    </row>
    <row r="181" spans="1:21" x14ac:dyDescent="0.3">
      <c r="A181">
        <f>VLOOKUP(Toss[[#This Row],[No用]],SetNo[[No.用]:[vlookup 用]],2,FALSE)</f>
        <v>60</v>
      </c>
      <c r="B181">
        <f>IF(A180&lt;&gt;Toss[[#This Row],[No]],1,B180+1)</f>
        <v>1</v>
      </c>
      <c r="C181" t="s">
        <v>216</v>
      </c>
      <c r="D181" t="s">
        <v>34</v>
      </c>
      <c r="E181" t="s">
        <v>28</v>
      </c>
      <c r="F181" t="s">
        <v>25</v>
      </c>
      <c r="G181" t="s">
        <v>20</v>
      </c>
      <c r="H181" t="s">
        <v>71</v>
      </c>
      <c r="I181">
        <v>1</v>
      </c>
      <c r="J181" t="s">
        <v>243</v>
      </c>
      <c r="K181" s="3" t="s">
        <v>176</v>
      </c>
      <c r="L181" s="3" t="s">
        <v>172</v>
      </c>
      <c r="M181">
        <v>24</v>
      </c>
      <c r="N181">
        <v>0</v>
      </c>
      <c r="O181">
        <v>0</v>
      </c>
      <c r="P181">
        <v>0</v>
      </c>
      <c r="U181" t="str">
        <f>Toss[[#This Row],[服装]]&amp;Toss[[#This Row],[名前]]&amp;Toss[[#This Row],[レアリティ]]</f>
        <v>ユニフォーム京谷賢太郎ICONIC</v>
      </c>
    </row>
    <row r="182" spans="1:21" x14ac:dyDescent="0.3">
      <c r="A182">
        <f>VLOOKUP(Toss[[#This Row],[No用]],SetNo[[No.用]:[vlookup 用]],2,FALSE)</f>
        <v>60</v>
      </c>
      <c r="B182">
        <f>IF(A181&lt;&gt;Toss[[#This Row],[No]],1,B181+1)</f>
        <v>2</v>
      </c>
      <c r="C182" t="s">
        <v>216</v>
      </c>
      <c r="D182" t="s">
        <v>34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243</v>
      </c>
      <c r="K182" s="3" t="s">
        <v>177</v>
      </c>
      <c r="L182" s="3" t="s">
        <v>172</v>
      </c>
      <c r="M182">
        <v>28</v>
      </c>
      <c r="N182">
        <v>0</v>
      </c>
      <c r="O182">
        <v>0</v>
      </c>
      <c r="P182">
        <v>0</v>
      </c>
      <c r="U182" t="str">
        <f>Toss[[#This Row],[服装]]&amp;Toss[[#This Row],[名前]]&amp;Toss[[#This Row],[レアリティ]]</f>
        <v>ユニフォーム京谷賢太郎ICONIC</v>
      </c>
    </row>
    <row r="183" spans="1:21" x14ac:dyDescent="0.3">
      <c r="A183">
        <f>VLOOKUP(Toss[[#This Row],[No用]],SetNo[[No.用]:[vlookup 用]],2,FALSE)</f>
        <v>61</v>
      </c>
      <c r="B183">
        <f>IF(A182&lt;&gt;Toss[[#This Row],[No]],1,B182+1)</f>
        <v>1</v>
      </c>
      <c r="C183" t="s">
        <v>216</v>
      </c>
      <c r="D183" t="s">
        <v>35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243</v>
      </c>
      <c r="K183" s="3" t="s">
        <v>176</v>
      </c>
      <c r="L183" s="3" t="s">
        <v>172</v>
      </c>
      <c r="M183">
        <v>25</v>
      </c>
      <c r="N183">
        <v>0</v>
      </c>
      <c r="O183">
        <v>0</v>
      </c>
      <c r="P183">
        <v>0</v>
      </c>
      <c r="U183" t="str">
        <f>Toss[[#This Row],[服装]]&amp;Toss[[#This Row],[名前]]&amp;Toss[[#This Row],[レアリティ]]</f>
        <v>ユニフォーム国見英ICONIC</v>
      </c>
    </row>
    <row r="184" spans="1:21" x14ac:dyDescent="0.3">
      <c r="A184">
        <f>VLOOKUP(Toss[[#This Row],[No用]],SetNo[[No.用]:[vlookup 用]],2,FALSE)</f>
        <v>61</v>
      </c>
      <c r="B184">
        <f>IF(A183&lt;&gt;Toss[[#This Row],[No]],1,B183+1)</f>
        <v>2</v>
      </c>
      <c r="C184" t="s">
        <v>216</v>
      </c>
      <c r="D184" t="s">
        <v>35</v>
      </c>
      <c r="E184" t="s">
        <v>23</v>
      </c>
      <c r="F184" t="s">
        <v>25</v>
      </c>
      <c r="G184" t="s">
        <v>20</v>
      </c>
      <c r="H184" t="s">
        <v>71</v>
      </c>
      <c r="I184">
        <v>1</v>
      </c>
      <c r="J184" t="s">
        <v>243</v>
      </c>
      <c r="K184" s="3" t="s">
        <v>177</v>
      </c>
      <c r="L184" s="3" t="s">
        <v>172</v>
      </c>
      <c r="M184">
        <v>30</v>
      </c>
      <c r="N184">
        <v>0</v>
      </c>
      <c r="O184">
        <v>0</v>
      </c>
      <c r="P184">
        <v>0</v>
      </c>
      <c r="U184" t="str">
        <f>Toss[[#This Row],[服装]]&amp;Toss[[#This Row],[名前]]&amp;Toss[[#This Row],[レアリティ]]</f>
        <v>ユニフォーム国見英ICONIC</v>
      </c>
    </row>
    <row r="185" spans="1:21" x14ac:dyDescent="0.3">
      <c r="A185">
        <f>VLOOKUP(Toss[[#This Row],[No用]],SetNo[[No.用]:[vlookup 用]],2,FALSE)</f>
        <v>62</v>
      </c>
      <c r="B185">
        <f>IF(A184&lt;&gt;Toss[[#This Row],[No]],1,B184+1)</f>
        <v>1</v>
      </c>
      <c r="C185" s="3" t="s">
        <v>718</v>
      </c>
      <c r="D185" t="s">
        <v>35</v>
      </c>
      <c r="E185" s="3" t="s">
        <v>90</v>
      </c>
      <c r="F185" t="s">
        <v>25</v>
      </c>
      <c r="G185" t="s">
        <v>20</v>
      </c>
      <c r="H185" t="s">
        <v>71</v>
      </c>
      <c r="I185">
        <v>1</v>
      </c>
      <c r="J185" t="s">
        <v>243</v>
      </c>
      <c r="K185" s="3" t="s">
        <v>176</v>
      </c>
      <c r="L185" s="3" t="s">
        <v>172</v>
      </c>
      <c r="M185">
        <v>25</v>
      </c>
      <c r="N185">
        <v>0</v>
      </c>
      <c r="O185">
        <v>0</v>
      </c>
      <c r="P185">
        <v>0</v>
      </c>
      <c r="U185" t="str">
        <f>Toss[[#This Row],[服装]]&amp;Toss[[#This Row],[名前]]&amp;Toss[[#This Row],[レアリティ]]</f>
        <v>職業体験国見英ICONIC</v>
      </c>
    </row>
    <row r="186" spans="1:21" x14ac:dyDescent="0.3">
      <c r="A186">
        <f>VLOOKUP(Toss[[#This Row],[No用]],SetNo[[No.用]:[vlookup 用]],2,FALSE)</f>
        <v>62</v>
      </c>
      <c r="B186">
        <f>IF(A185&lt;&gt;Toss[[#This Row],[No]],1,B185+1)</f>
        <v>2</v>
      </c>
      <c r="C186" s="3" t="s">
        <v>718</v>
      </c>
      <c r="D186" t="s">
        <v>35</v>
      </c>
      <c r="E186" s="3" t="s">
        <v>90</v>
      </c>
      <c r="F186" t="s">
        <v>25</v>
      </c>
      <c r="G186" t="s">
        <v>20</v>
      </c>
      <c r="H186" t="s">
        <v>71</v>
      </c>
      <c r="I186">
        <v>1</v>
      </c>
      <c r="J186" t="s">
        <v>243</v>
      </c>
      <c r="K186" s="3" t="s">
        <v>177</v>
      </c>
      <c r="L186" s="3" t="s">
        <v>172</v>
      </c>
      <c r="M186">
        <v>30</v>
      </c>
      <c r="N186">
        <v>0</v>
      </c>
      <c r="O186">
        <v>0</v>
      </c>
      <c r="P186">
        <v>0</v>
      </c>
      <c r="U186" t="str">
        <f>Toss[[#This Row],[服装]]&amp;Toss[[#This Row],[名前]]&amp;Toss[[#This Row],[レアリティ]]</f>
        <v>職業体験国見英ICONIC</v>
      </c>
    </row>
    <row r="187" spans="1:21" x14ac:dyDescent="0.3">
      <c r="A187">
        <f>VLOOKUP(Toss[[#This Row],[No用]],SetNo[[No.用]:[vlookup 用]],2,FALSE)</f>
        <v>63</v>
      </c>
      <c r="B187">
        <f>IF(A186&lt;&gt;Toss[[#This Row],[No]],1,B186+1)</f>
        <v>1</v>
      </c>
      <c r="C187" t="s">
        <v>216</v>
      </c>
      <c r="D187" t="s">
        <v>36</v>
      </c>
      <c r="E187" t="s">
        <v>23</v>
      </c>
      <c r="F187" t="s">
        <v>21</v>
      </c>
      <c r="G187" t="s">
        <v>20</v>
      </c>
      <c r="H187" t="s">
        <v>71</v>
      </c>
      <c r="I187">
        <v>1</v>
      </c>
      <c r="J187" t="s">
        <v>243</v>
      </c>
      <c r="K187" s="3" t="s">
        <v>176</v>
      </c>
      <c r="L187" s="3" t="s">
        <v>172</v>
      </c>
      <c r="M187">
        <v>30</v>
      </c>
      <c r="N187">
        <v>0</v>
      </c>
      <c r="O187">
        <v>0</v>
      </c>
      <c r="P187">
        <v>0</v>
      </c>
      <c r="U187" t="str">
        <f>Toss[[#This Row],[服装]]&amp;Toss[[#This Row],[名前]]&amp;Toss[[#This Row],[レアリティ]]</f>
        <v>ユニフォーム渡親治ICONIC</v>
      </c>
    </row>
    <row r="188" spans="1:21" x14ac:dyDescent="0.3">
      <c r="A188">
        <f>VLOOKUP(Toss[[#This Row],[No用]],SetNo[[No.用]:[vlookup 用]],2,FALSE)</f>
        <v>63</v>
      </c>
      <c r="B188">
        <f>IF(A187&lt;&gt;Toss[[#This Row],[No]],1,B187+1)</f>
        <v>2</v>
      </c>
      <c r="C188" t="s">
        <v>216</v>
      </c>
      <c r="D188" t="s">
        <v>36</v>
      </c>
      <c r="E188" t="s">
        <v>23</v>
      </c>
      <c r="F188" t="s">
        <v>21</v>
      </c>
      <c r="G188" t="s">
        <v>20</v>
      </c>
      <c r="H188" t="s">
        <v>71</v>
      </c>
      <c r="I188">
        <v>1</v>
      </c>
      <c r="J188" t="s">
        <v>243</v>
      </c>
      <c r="K188" s="3" t="s">
        <v>193</v>
      </c>
      <c r="L188" s="3" t="s">
        <v>236</v>
      </c>
      <c r="M188">
        <v>50</v>
      </c>
      <c r="N188">
        <v>0</v>
      </c>
      <c r="O188">
        <v>60</v>
      </c>
      <c r="P188">
        <v>0</v>
      </c>
      <c r="U188" t="str">
        <f>Toss[[#This Row],[服装]]&amp;Toss[[#This Row],[名前]]&amp;Toss[[#This Row],[レアリティ]]</f>
        <v>ユニフォーム渡親治ICONIC</v>
      </c>
    </row>
    <row r="189" spans="1:21" x14ac:dyDescent="0.3">
      <c r="A189">
        <f>VLOOKUP(Toss[[#This Row],[No用]],SetNo[[No.用]:[vlookup 用]],2,FALSE)</f>
        <v>64</v>
      </c>
      <c r="B189">
        <f>IF(A188&lt;&gt;Toss[[#This Row],[No]],1,B188+1)</f>
        <v>1</v>
      </c>
      <c r="C189" t="s">
        <v>216</v>
      </c>
      <c r="D189" t="s">
        <v>37</v>
      </c>
      <c r="E189" t="s">
        <v>23</v>
      </c>
      <c r="F189" t="s">
        <v>26</v>
      </c>
      <c r="G189" t="s">
        <v>20</v>
      </c>
      <c r="H189" t="s">
        <v>71</v>
      </c>
      <c r="I189">
        <v>1</v>
      </c>
      <c r="J189" t="s">
        <v>243</v>
      </c>
      <c r="K189" s="3" t="s">
        <v>176</v>
      </c>
      <c r="L189" s="3" t="s">
        <v>172</v>
      </c>
      <c r="M189">
        <v>25</v>
      </c>
      <c r="N189">
        <v>0</v>
      </c>
      <c r="O189">
        <v>0</v>
      </c>
      <c r="P189">
        <v>0</v>
      </c>
      <c r="U189" t="str">
        <f>Toss[[#This Row],[服装]]&amp;Toss[[#This Row],[名前]]&amp;Toss[[#This Row],[レアリティ]]</f>
        <v>ユニフォーム松川一静ICONIC</v>
      </c>
    </row>
    <row r="190" spans="1:21" x14ac:dyDescent="0.3">
      <c r="A190">
        <f>VLOOKUP(Toss[[#This Row],[No用]],SetNo[[No.用]:[vlookup 用]],2,FALSE)</f>
        <v>64</v>
      </c>
      <c r="B190">
        <f>IF(A189&lt;&gt;Toss[[#This Row],[No]],1,B189+1)</f>
        <v>2</v>
      </c>
      <c r="C190" t="s">
        <v>216</v>
      </c>
      <c r="D190" t="s">
        <v>37</v>
      </c>
      <c r="E190" t="s">
        <v>23</v>
      </c>
      <c r="F190" t="s">
        <v>26</v>
      </c>
      <c r="G190" t="s">
        <v>20</v>
      </c>
      <c r="H190" t="s">
        <v>71</v>
      </c>
      <c r="I190">
        <v>1</v>
      </c>
      <c r="J190" t="s">
        <v>243</v>
      </c>
      <c r="K190" s="3" t="s">
        <v>177</v>
      </c>
      <c r="L190" s="3" t="s">
        <v>172</v>
      </c>
      <c r="M190">
        <v>25</v>
      </c>
      <c r="N190">
        <v>0</v>
      </c>
      <c r="O190">
        <v>0</v>
      </c>
      <c r="P190">
        <v>0</v>
      </c>
      <c r="U190" t="str">
        <f>Toss[[#This Row],[服装]]&amp;Toss[[#This Row],[名前]]&amp;Toss[[#This Row],[レアリティ]]</f>
        <v>ユニフォーム松川一静ICONIC</v>
      </c>
    </row>
    <row r="191" spans="1:21" x14ac:dyDescent="0.3">
      <c r="A191">
        <f>VLOOKUP(Toss[[#This Row],[No用]],SetNo[[No.用]:[vlookup 用]],2,FALSE)</f>
        <v>65</v>
      </c>
      <c r="B191">
        <f>IF(A190&lt;&gt;Toss[[#This Row],[No]],1,B190+1)</f>
        <v>1</v>
      </c>
      <c r="C191" t="s">
        <v>216</v>
      </c>
      <c r="D191" t="s">
        <v>38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243</v>
      </c>
      <c r="K191" s="3" t="s">
        <v>176</v>
      </c>
      <c r="L191" s="3" t="s">
        <v>172</v>
      </c>
      <c r="M191">
        <v>28</v>
      </c>
      <c r="N191">
        <v>0</v>
      </c>
      <c r="O191">
        <v>0</v>
      </c>
      <c r="P191">
        <v>0</v>
      </c>
      <c r="U191" t="str">
        <f>Toss[[#This Row],[服装]]&amp;Toss[[#This Row],[名前]]&amp;Toss[[#This Row],[レアリティ]]</f>
        <v>ユニフォーム花巻貴大ICONIC</v>
      </c>
    </row>
    <row r="192" spans="1:21" x14ac:dyDescent="0.3">
      <c r="A192">
        <f>VLOOKUP(Toss[[#This Row],[No用]],SetNo[[No.用]:[vlookup 用]],2,FALSE)</f>
        <v>65</v>
      </c>
      <c r="B192">
        <f>IF(A191&lt;&gt;Toss[[#This Row],[No]],1,B191+1)</f>
        <v>2</v>
      </c>
      <c r="C192" t="s">
        <v>216</v>
      </c>
      <c r="D192" t="s">
        <v>38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243</v>
      </c>
      <c r="K192" s="3" t="s">
        <v>179</v>
      </c>
      <c r="L192" s="3" t="s">
        <v>172</v>
      </c>
      <c r="M192">
        <v>28</v>
      </c>
      <c r="N192">
        <v>0</v>
      </c>
      <c r="O192">
        <v>0</v>
      </c>
      <c r="P192">
        <v>0</v>
      </c>
      <c r="U192" t="str">
        <f>Toss[[#This Row],[服装]]&amp;Toss[[#This Row],[名前]]&amp;Toss[[#This Row],[レアリティ]]</f>
        <v>ユニフォーム花巻貴大ICONIC</v>
      </c>
    </row>
    <row r="193" spans="1:21" x14ac:dyDescent="0.3">
      <c r="A193">
        <f>VLOOKUP(Toss[[#This Row],[No用]],SetNo[[No.用]:[vlookup 用]],2,FALSE)</f>
        <v>65</v>
      </c>
      <c r="B193">
        <f>IF(A192&lt;&gt;Toss[[#This Row],[No]],1,B192+1)</f>
        <v>3</v>
      </c>
      <c r="C193" t="s">
        <v>216</v>
      </c>
      <c r="D193" t="s">
        <v>38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243</v>
      </c>
      <c r="K193" s="3" t="s">
        <v>177</v>
      </c>
      <c r="L193" s="3" t="s">
        <v>172</v>
      </c>
      <c r="M193">
        <v>30</v>
      </c>
      <c r="N193">
        <v>0</v>
      </c>
      <c r="O193">
        <v>0</v>
      </c>
      <c r="P193">
        <v>0</v>
      </c>
      <c r="U193" t="str">
        <f>Toss[[#This Row],[服装]]&amp;Toss[[#This Row],[名前]]&amp;Toss[[#This Row],[レアリティ]]</f>
        <v>ユニフォーム花巻貴大ICONIC</v>
      </c>
    </row>
    <row r="194" spans="1:21" x14ac:dyDescent="0.3">
      <c r="A194">
        <f>VLOOKUP(Toss[[#This Row],[No用]],SetNo[[No.用]:[vlookup 用]],2,FALSE)</f>
        <v>66</v>
      </c>
      <c r="B194">
        <f>IF(A193&lt;&gt;Toss[[#This Row],[No]],1,B193+1)</f>
        <v>1</v>
      </c>
      <c r="C194" t="s">
        <v>216</v>
      </c>
      <c r="D194" t="s">
        <v>55</v>
      </c>
      <c r="E194" t="s">
        <v>23</v>
      </c>
      <c r="F194" t="s">
        <v>25</v>
      </c>
      <c r="G194" t="s">
        <v>56</v>
      </c>
      <c r="H194" t="s">
        <v>71</v>
      </c>
      <c r="I194">
        <v>1</v>
      </c>
      <c r="J194" t="s">
        <v>243</v>
      </c>
      <c r="K194" s="3" t="s">
        <v>176</v>
      </c>
      <c r="L194" s="3" t="s">
        <v>172</v>
      </c>
      <c r="M194">
        <v>27</v>
      </c>
      <c r="N194">
        <v>0</v>
      </c>
      <c r="O194">
        <v>0</v>
      </c>
      <c r="P194">
        <v>0</v>
      </c>
      <c r="U194" t="str">
        <f>Toss[[#This Row],[服装]]&amp;Toss[[#This Row],[名前]]&amp;Toss[[#This Row],[レアリティ]]</f>
        <v>ユニフォーム駒木輝ICONIC</v>
      </c>
    </row>
    <row r="195" spans="1:21" x14ac:dyDescent="0.3">
      <c r="A195">
        <f>VLOOKUP(Toss[[#This Row],[No用]],SetNo[[No.用]:[vlookup 用]],2,FALSE)</f>
        <v>66</v>
      </c>
      <c r="B195">
        <f>IF(A194&lt;&gt;Toss[[#This Row],[No]],1,B194+1)</f>
        <v>2</v>
      </c>
      <c r="C195" t="s">
        <v>216</v>
      </c>
      <c r="D195" t="s">
        <v>55</v>
      </c>
      <c r="E195" t="s">
        <v>23</v>
      </c>
      <c r="F195" t="s">
        <v>25</v>
      </c>
      <c r="G195" t="s">
        <v>56</v>
      </c>
      <c r="H195" t="s">
        <v>71</v>
      </c>
      <c r="I195">
        <v>1</v>
      </c>
      <c r="J195" t="s">
        <v>243</v>
      </c>
      <c r="K195" s="3" t="s">
        <v>179</v>
      </c>
      <c r="L195" s="3" t="s">
        <v>172</v>
      </c>
      <c r="M195">
        <v>27</v>
      </c>
      <c r="N195">
        <v>0</v>
      </c>
      <c r="O195">
        <v>0</v>
      </c>
      <c r="P195">
        <v>0</v>
      </c>
      <c r="U195" t="str">
        <f>Toss[[#This Row],[服装]]&amp;Toss[[#This Row],[名前]]&amp;Toss[[#This Row],[レアリティ]]</f>
        <v>ユニフォーム駒木輝ICONIC</v>
      </c>
    </row>
    <row r="196" spans="1:21" x14ac:dyDescent="0.3">
      <c r="A196">
        <f>VLOOKUP(Toss[[#This Row],[No用]],SetNo[[No.用]:[vlookup 用]],2,FALSE)</f>
        <v>66</v>
      </c>
      <c r="B196">
        <f>IF(A195&lt;&gt;Toss[[#This Row],[No]],1,B195+1)</f>
        <v>3</v>
      </c>
      <c r="C196" t="s">
        <v>216</v>
      </c>
      <c r="D196" t="s">
        <v>55</v>
      </c>
      <c r="E196" t="s">
        <v>23</v>
      </c>
      <c r="F196" t="s">
        <v>25</v>
      </c>
      <c r="G196" t="s">
        <v>56</v>
      </c>
      <c r="H196" t="s">
        <v>71</v>
      </c>
      <c r="I196">
        <v>1</v>
      </c>
      <c r="J196" t="s">
        <v>243</v>
      </c>
      <c r="K196" s="3" t="s">
        <v>177</v>
      </c>
      <c r="L196" s="3" t="s">
        <v>172</v>
      </c>
      <c r="M196">
        <v>29</v>
      </c>
      <c r="N196">
        <v>0</v>
      </c>
      <c r="O196">
        <v>0</v>
      </c>
      <c r="P196">
        <v>0</v>
      </c>
      <c r="U196" t="str">
        <f>Toss[[#This Row],[服装]]&amp;Toss[[#This Row],[名前]]&amp;Toss[[#This Row],[レアリティ]]</f>
        <v>ユニフォーム駒木輝ICONIC</v>
      </c>
    </row>
    <row r="197" spans="1:21" x14ac:dyDescent="0.3">
      <c r="A197">
        <f>VLOOKUP(Toss[[#This Row],[No用]],SetNo[[No.用]:[vlookup 用]],2,FALSE)</f>
        <v>67</v>
      </c>
      <c r="B197">
        <f>IF(A196&lt;&gt;Toss[[#This Row],[No]],1,B196+1)</f>
        <v>1</v>
      </c>
      <c r="C197" t="s">
        <v>216</v>
      </c>
      <c r="D197" t="s">
        <v>57</v>
      </c>
      <c r="E197" t="s">
        <v>24</v>
      </c>
      <c r="F197" t="s">
        <v>26</v>
      </c>
      <c r="G197" t="s">
        <v>56</v>
      </c>
      <c r="H197" t="s">
        <v>71</v>
      </c>
      <c r="I197">
        <v>1</v>
      </c>
      <c r="J197" t="s">
        <v>243</v>
      </c>
      <c r="K197" s="3" t="s">
        <v>176</v>
      </c>
      <c r="L197" s="3" t="s">
        <v>172</v>
      </c>
      <c r="M197">
        <v>23</v>
      </c>
      <c r="N197">
        <v>0</v>
      </c>
      <c r="O197">
        <v>0</v>
      </c>
      <c r="P197">
        <v>0</v>
      </c>
      <c r="U197" t="str">
        <f>Toss[[#This Row],[服装]]&amp;Toss[[#This Row],[名前]]&amp;Toss[[#This Row],[レアリティ]]</f>
        <v>ユニフォーム茶屋和馬ICONIC</v>
      </c>
    </row>
    <row r="198" spans="1:21" x14ac:dyDescent="0.3">
      <c r="A198">
        <f>VLOOKUP(Toss[[#This Row],[No用]],SetNo[[No.用]:[vlookup 用]],2,FALSE)</f>
        <v>67</v>
      </c>
      <c r="B198">
        <f>IF(A197&lt;&gt;Toss[[#This Row],[No]],1,B197+1)</f>
        <v>2</v>
      </c>
      <c r="C198" t="s">
        <v>216</v>
      </c>
      <c r="D198" t="s">
        <v>57</v>
      </c>
      <c r="E198" t="s">
        <v>24</v>
      </c>
      <c r="F198" t="s">
        <v>26</v>
      </c>
      <c r="G198" t="s">
        <v>56</v>
      </c>
      <c r="H198" t="s">
        <v>71</v>
      </c>
      <c r="I198">
        <v>1</v>
      </c>
      <c r="J198" t="s">
        <v>243</v>
      </c>
      <c r="K198" s="3" t="s">
        <v>177</v>
      </c>
      <c r="L198" s="3" t="s">
        <v>172</v>
      </c>
      <c r="M198">
        <v>23</v>
      </c>
      <c r="N198">
        <v>0</v>
      </c>
      <c r="O198">
        <v>0</v>
      </c>
      <c r="P198">
        <v>0</v>
      </c>
      <c r="U198" t="str">
        <f>Toss[[#This Row],[服装]]&amp;Toss[[#This Row],[名前]]&amp;Toss[[#This Row],[レアリティ]]</f>
        <v>ユニフォーム茶屋和馬ICONIC</v>
      </c>
    </row>
    <row r="199" spans="1:21" x14ac:dyDescent="0.3">
      <c r="A199">
        <f>VLOOKUP(Toss[[#This Row],[No用]],SetNo[[No.用]:[vlookup 用]],2,FALSE)</f>
        <v>68</v>
      </c>
      <c r="B199">
        <f>IF(A198&lt;&gt;Toss[[#This Row],[No]],1,B198+1)</f>
        <v>1</v>
      </c>
      <c r="C199" t="s">
        <v>216</v>
      </c>
      <c r="D199" t="s">
        <v>58</v>
      </c>
      <c r="E199" t="s">
        <v>24</v>
      </c>
      <c r="F199" t="s">
        <v>25</v>
      </c>
      <c r="G199" t="s">
        <v>56</v>
      </c>
      <c r="H199" t="s">
        <v>71</v>
      </c>
      <c r="I199">
        <v>1</v>
      </c>
      <c r="J199" t="s">
        <v>243</v>
      </c>
      <c r="K199" s="3" t="s">
        <v>176</v>
      </c>
      <c r="L199" s="3" t="s">
        <v>172</v>
      </c>
      <c r="M199">
        <v>24</v>
      </c>
      <c r="N199">
        <v>0</v>
      </c>
      <c r="O199">
        <v>0</v>
      </c>
      <c r="P199">
        <v>0</v>
      </c>
      <c r="U199" t="str">
        <f>Toss[[#This Row],[服装]]&amp;Toss[[#This Row],[名前]]&amp;Toss[[#This Row],[レアリティ]]</f>
        <v>ユニフォーム玉川弘樹ICONIC</v>
      </c>
    </row>
    <row r="200" spans="1:21" x14ac:dyDescent="0.3">
      <c r="A200">
        <f>VLOOKUP(Toss[[#This Row],[No用]],SetNo[[No.用]:[vlookup 用]],2,FALSE)</f>
        <v>68</v>
      </c>
      <c r="B200">
        <f>IF(A199&lt;&gt;Toss[[#This Row],[No]],1,B199+1)</f>
        <v>2</v>
      </c>
      <c r="C200" t="s">
        <v>216</v>
      </c>
      <c r="D200" t="s">
        <v>58</v>
      </c>
      <c r="E200" t="s">
        <v>24</v>
      </c>
      <c r="F200" t="s">
        <v>25</v>
      </c>
      <c r="G200" t="s">
        <v>56</v>
      </c>
      <c r="H200" t="s">
        <v>71</v>
      </c>
      <c r="I200">
        <v>1</v>
      </c>
      <c r="J200" t="s">
        <v>243</v>
      </c>
      <c r="K200" s="3" t="s">
        <v>177</v>
      </c>
      <c r="L200" s="3" t="s">
        <v>172</v>
      </c>
      <c r="M200">
        <v>29</v>
      </c>
      <c r="N200">
        <v>0</v>
      </c>
      <c r="O200">
        <v>0</v>
      </c>
      <c r="P200">
        <v>0</v>
      </c>
      <c r="U200" t="str">
        <f>Toss[[#This Row],[服装]]&amp;Toss[[#This Row],[名前]]&amp;Toss[[#This Row],[レアリティ]]</f>
        <v>ユニフォーム玉川弘樹ICONIC</v>
      </c>
    </row>
    <row r="201" spans="1:21" x14ac:dyDescent="0.3">
      <c r="A201">
        <f>VLOOKUP(Toss[[#This Row],[No用]],SetNo[[No.用]:[vlookup 用]],2,FALSE)</f>
        <v>69</v>
      </c>
      <c r="B201">
        <f>IF(A200&lt;&gt;Toss[[#This Row],[No]],1,B200+1)</f>
        <v>1</v>
      </c>
      <c r="C201" t="s">
        <v>216</v>
      </c>
      <c r="D201" t="s">
        <v>59</v>
      </c>
      <c r="E201" t="s">
        <v>24</v>
      </c>
      <c r="F201" t="s">
        <v>21</v>
      </c>
      <c r="G201" t="s">
        <v>56</v>
      </c>
      <c r="H201" t="s">
        <v>71</v>
      </c>
      <c r="I201">
        <v>1</v>
      </c>
      <c r="J201" t="s">
        <v>243</v>
      </c>
      <c r="K201" s="3" t="s">
        <v>176</v>
      </c>
      <c r="L201" s="3" t="s">
        <v>172</v>
      </c>
      <c r="M201">
        <v>28</v>
      </c>
      <c r="N201">
        <v>0</v>
      </c>
      <c r="O201">
        <v>0</v>
      </c>
      <c r="P201">
        <v>0</v>
      </c>
      <c r="U201" t="str">
        <f>Toss[[#This Row],[服装]]&amp;Toss[[#This Row],[名前]]&amp;Toss[[#This Row],[レアリティ]]</f>
        <v>ユニフォーム桜井大河ICONIC</v>
      </c>
    </row>
    <row r="202" spans="1:21" x14ac:dyDescent="0.3">
      <c r="A202">
        <f>VLOOKUP(Toss[[#This Row],[No用]],SetNo[[No.用]:[vlookup 用]],2,FALSE)</f>
        <v>70</v>
      </c>
      <c r="B202">
        <f>IF(A201&lt;&gt;Toss[[#This Row],[No]],1,B201+1)</f>
        <v>1</v>
      </c>
      <c r="C202" t="s">
        <v>216</v>
      </c>
      <c r="D202" t="s">
        <v>60</v>
      </c>
      <c r="E202" t="s">
        <v>24</v>
      </c>
      <c r="F202" t="s">
        <v>31</v>
      </c>
      <c r="G202" t="s">
        <v>56</v>
      </c>
      <c r="H202" t="s">
        <v>71</v>
      </c>
      <c r="I202">
        <v>1</v>
      </c>
      <c r="J202" t="s">
        <v>243</v>
      </c>
      <c r="K202" s="3" t="s">
        <v>176</v>
      </c>
      <c r="L202" s="3" t="s">
        <v>183</v>
      </c>
      <c r="M202">
        <v>31</v>
      </c>
      <c r="N202">
        <v>0</v>
      </c>
      <c r="O202">
        <v>0</v>
      </c>
      <c r="P202">
        <v>0</v>
      </c>
      <c r="U202" t="str">
        <f>Toss[[#This Row],[服装]]&amp;Toss[[#This Row],[名前]]&amp;Toss[[#This Row],[レアリティ]]</f>
        <v>ユニフォーム芳賀良治ICONIC</v>
      </c>
    </row>
    <row r="203" spans="1:21" x14ac:dyDescent="0.3">
      <c r="A203">
        <f>VLOOKUP(Toss[[#This Row],[No用]],SetNo[[No.用]:[vlookup 用]],2,FALSE)</f>
        <v>70</v>
      </c>
      <c r="B203">
        <f>IF(A202&lt;&gt;Toss[[#This Row],[No]],1,B202+1)</f>
        <v>2</v>
      </c>
      <c r="C203" t="s">
        <v>216</v>
      </c>
      <c r="D203" t="s">
        <v>60</v>
      </c>
      <c r="E203" t="s">
        <v>24</v>
      </c>
      <c r="F203" t="s">
        <v>31</v>
      </c>
      <c r="G203" t="s">
        <v>56</v>
      </c>
      <c r="H203" t="s">
        <v>71</v>
      </c>
      <c r="I203">
        <v>1</v>
      </c>
      <c r="J203" t="s">
        <v>243</v>
      </c>
      <c r="K203" s="3" t="s">
        <v>179</v>
      </c>
      <c r="L203" s="3" t="s">
        <v>183</v>
      </c>
      <c r="M203">
        <v>31</v>
      </c>
      <c r="N203">
        <v>0</v>
      </c>
      <c r="O203">
        <v>0</v>
      </c>
      <c r="P203">
        <v>0</v>
      </c>
      <c r="U203" t="str">
        <f>Toss[[#This Row],[服装]]&amp;Toss[[#This Row],[名前]]&amp;Toss[[#This Row],[レアリティ]]</f>
        <v>ユニフォーム芳賀良治ICONIC</v>
      </c>
    </row>
    <row r="204" spans="1:21" x14ac:dyDescent="0.3">
      <c r="A204">
        <f>VLOOKUP(Toss[[#This Row],[No用]],SetNo[[No.用]:[vlookup 用]],2,FALSE)</f>
        <v>70</v>
      </c>
      <c r="B204">
        <f>IF(A203&lt;&gt;Toss[[#This Row],[No]],1,B203+1)</f>
        <v>3</v>
      </c>
      <c r="C204" t="s">
        <v>216</v>
      </c>
      <c r="D204" t="s">
        <v>60</v>
      </c>
      <c r="E204" t="s">
        <v>24</v>
      </c>
      <c r="F204" t="s">
        <v>31</v>
      </c>
      <c r="G204" t="s">
        <v>56</v>
      </c>
      <c r="H204" t="s">
        <v>71</v>
      </c>
      <c r="I204">
        <v>1</v>
      </c>
      <c r="J204" t="s">
        <v>243</v>
      </c>
      <c r="K204" s="3" t="s">
        <v>399</v>
      </c>
      <c r="L204" s="3" t="s">
        <v>183</v>
      </c>
      <c r="M204">
        <v>42</v>
      </c>
      <c r="N204">
        <v>0</v>
      </c>
      <c r="O204">
        <v>0</v>
      </c>
      <c r="P204">
        <v>0</v>
      </c>
      <c r="U204" t="str">
        <f>Toss[[#This Row],[服装]]&amp;Toss[[#This Row],[名前]]&amp;Toss[[#This Row],[レアリティ]]</f>
        <v>ユニフォーム芳賀良治ICONIC</v>
      </c>
    </row>
    <row r="205" spans="1:21" x14ac:dyDescent="0.3">
      <c r="A205">
        <f>VLOOKUP(Toss[[#This Row],[No用]],SetNo[[No.用]:[vlookup 用]],2,FALSE)</f>
        <v>70</v>
      </c>
      <c r="B205">
        <f>IF(A204&lt;&gt;Toss[[#This Row],[No]],1,B204+1)</f>
        <v>4</v>
      </c>
      <c r="C205" t="s">
        <v>216</v>
      </c>
      <c r="D205" t="s">
        <v>60</v>
      </c>
      <c r="E205" t="s">
        <v>24</v>
      </c>
      <c r="F205" t="s">
        <v>31</v>
      </c>
      <c r="G205" t="s">
        <v>56</v>
      </c>
      <c r="H205" t="s">
        <v>71</v>
      </c>
      <c r="I205">
        <v>1</v>
      </c>
      <c r="J205" t="s">
        <v>243</v>
      </c>
      <c r="K205" s="3" t="s">
        <v>244</v>
      </c>
      <c r="L205" s="3" t="s">
        <v>172</v>
      </c>
      <c r="M205">
        <v>33</v>
      </c>
      <c r="N205">
        <v>0</v>
      </c>
      <c r="O205">
        <v>0</v>
      </c>
      <c r="P205">
        <v>0</v>
      </c>
      <c r="U205" t="str">
        <f>Toss[[#This Row],[服装]]&amp;Toss[[#This Row],[名前]]&amp;Toss[[#This Row],[レアリティ]]</f>
        <v>ユニフォーム芳賀良治ICONIC</v>
      </c>
    </row>
    <row r="206" spans="1:21" x14ac:dyDescent="0.3">
      <c r="A206">
        <f>VLOOKUP(Toss[[#This Row],[No用]],SetNo[[No.用]:[vlookup 用]],2,FALSE)</f>
        <v>70</v>
      </c>
      <c r="B206">
        <f>IF(A205&lt;&gt;Toss[[#This Row],[No]],1,B205+1)</f>
        <v>5</v>
      </c>
      <c r="C206" t="s">
        <v>216</v>
      </c>
      <c r="D206" t="s">
        <v>60</v>
      </c>
      <c r="E206" t="s">
        <v>24</v>
      </c>
      <c r="F206" t="s">
        <v>31</v>
      </c>
      <c r="G206" t="s">
        <v>56</v>
      </c>
      <c r="H206" t="s">
        <v>71</v>
      </c>
      <c r="I206">
        <v>1</v>
      </c>
      <c r="J206" t="s">
        <v>243</v>
      </c>
      <c r="K206" s="3" t="s">
        <v>193</v>
      </c>
      <c r="L206" s="3" t="s">
        <v>236</v>
      </c>
      <c r="M206">
        <v>44</v>
      </c>
      <c r="N206">
        <v>0</v>
      </c>
      <c r="O206">
        <v>54</v>
      </c>
      <c r="P206">
        <v>0</v>
      </c>
      <c r="U206" t="str">
        <f>Toss[[#This Row],[服装]]&amp;Toss[[#This Row],[名前]]&amp;Toss[[#This Row],[レアリティ]]</f>
        <v>ユニフォーム芳賀良治ICONIC</v>
      </c>
    </row>
    <row r="207" spans="1:21" x14ac:dyDescent="0.3">
      <c r="A207">
        <f>VLOOKUP(Toss[[#This Row],[No用]],SetNo[[No.用]:[vlookup 用]],2,FALSE)</f>
        <v>71</v>
      </c>
      <c r="B207">
        <f>IF(A206&lt;&gt;Toss[[#This Row],[No]],1,B206+1)</f>
        <v>1</v>
      </c>
      <c r="C207" t="s">
        <v>216</v>
      </c>
      <c r="D207" t="s">
        <v>61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243</v>
      </c>
      <c r="K207" s="3" t="s">
        <v>176</v>
      </c>
      <c r="L207" s="3" t="s">
        <v>172</v>
      </c>
      <c r="M207">
        <v>24</v>
      </c>
      <c r="N207">
        <v>0</v>
      </c>
      <c r="O207">
        <v>0</v>
      </c>
      <c r="P207">
        <v>0</v>
      </c>
      <c r="U207" t="str">
        <f>Toss[[#This Row],[服装]]&amp;Toss[[#This Row],[名前]]&amp;Toss[[#This Row],[レアリティ]]</f>
        <v>ユニフォーム渋谷陸斗ICONIC</v>
      </c>
    </row>
    <row r="208" spans="1:21" x14ac:dyDescent="0.3">
      <c r="A208">
        <f>VLOOKUP(Toss[[#This Row],[No用]],SetNo[[No.用]:[vlookup 用]],2,FALSE)</f>
        <v>71</v>
      </c>
      <c r="B208">
        <f>IF(A207&lt;&gt;Toss[[#This Row],[No]],1,B207+1)</f>
        <v>2</v>
      </c>
      <c r="C208" t="s">
        <v>216</v>
      </c>
      <c r="D208" t="s">
        <v>61</v>
      </c>
      <c r="E208" t="s">
        <v>24</v>
      </c>
      <c r="F208" t="s">
        <v>26</v>
      </c>
      <c r="G208" t="s">
        <v>56</v>
      </c>
      <c r="H208" t="s">
        <v>71</v>
      </c>
      <c r="I208">
        <v>1</v>
      </c>
      <c r="J208" t="s">
        <v>243</v>
      </c>
      <c r="K208" s="3" t="s">
        <v>177</v>
      </c>
      <c r="L208" s="3" t="s">
        <v>172</v>
      </c>
      <c r="M208">
        <v>24</v>
      </c>
      <c r="N208">
        <v>0</v>
      </c>
      <c r="O208">
        <v>0</v>
      </c>
      <c r="P208">
        <v>0</v>
      </c>
      <c r="U208" t="str">
        <f>Toss[[#This Row],[服装]]&amp;Toss[[#This Row],[名前]]&amp;Toss[[#This Row],[レアリティ]]</f>
        <v>ユニフォーム渋谷陸斗ICONIC</v>
      </c>
    </row>
    <row r="209" spans="1:21" x14ac:dyDescent="0.3">
      <c r="A209">
        <f>VLOOKUP(Toss[[#This Row],[No用]],SetNo[[No.用]:[vlookup 用]],2,FALSE)</f>
        <v>72</v>
      </c>
      <c r="B209">
        <f>IF(A208&lt;&gt;Toss[[#This Row],[No]],1,B208+1)</f>
        <v>1</v>
      </c>
      <c r="C209" t="s">
        <v>216</v>
      </c>
      <c r="D209" t="s">
        <v>62</v>
      </c>
      <c r="E209" t="s">
        <v>24</v>
      </c>
      <c r="F209" t="s">
        <v>25</v>
      </c>
      <c r="G209" t="s">
        <v>56</v>
      </c>
      <c r="H209" t="s">
        <v>71</v>
      </c>
      <c r="I209">
        <v>1</v>
      </c>
      <c r="J209" t="s">
        <v>243</v>
      </c>
      <c r="K209" s="3" t="s">
        <v>176</v>
      </c>
      <c r="L209" s="3" t="s">
        <v>172</v>
      </c>
      <c r="M209">
        <v>25</v>
      </c>
      <c r="N209">
        <v>0</v>
      </c>
      <c r="O209">
        <v>0</v>
      </c>
      <c r="P209">
        <v>0</v>
      </c>
      <c r="U209" t="str">
        <f>Toss[[#This Row],[服装]]&amp;Toss[[#This Row],[名前]]&amp;Toss[[#This Row],[レアリティ]]</f>
        <v>ユニフォーム池尻隼人ICONIC</v>
      </c>
    </row>
    <row r="210" spans="1:21" x14ac:dyDescent="0.3">
      <c r="A210">
        <f>VLOOKUP(Toss[[#This Row],[No用]],SetNo[[No.用]:[vlookup 用]],2,FALSE)</f>
        <v>72</v>
      </c>
      <c r="B210">
        <f>IF(A209&lt;&gt;Toss[[#This Row],[No]],1,B209+1)</f>
        <v>2</v>
      </c>
      <c r="C210" t="s">
        <v>216</v>
      </c>
      <c r="D210" t="s">
        <v>62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243</v>
      </c>
      <c r="K210" s="3" t="s">
        <v>177</v>
      </c>
      <c r="L210" s="3" t="s">
        <v>172</v>
      </c>
      <c r="M210">
        <v>30</v>
      </c>
      <c r="N210">
        <v>0</v>
      </c>
      <c r="O210">
        <v>0</v>
      </c>
      <c r="P210">
        <v>0</v>
      </c>
      <c r="U210" t="str">
        <f>Toss[[#This Row],[服装]]&amp;Toss[[#This Row],[名前]]&amp;Toss[[#This Row],[レアリティ]]</f>
        <v>ユニフォーム池尻隼人ICONIC</v>
      </c>
    </row>
    <row r="211" spans="1:21" x14ac:dyDescent="0.3">
      <c r="A211">
        <f>VLOOKUP(Toss[[#This Row],[No用]],SetNo[[No.用]:[vlookup 用]],2,FALSE)</f>
        <v>73</v>
      </c>
      <c r="B211">
        <f>IF(A210&lt;&gt;Toss[[#This Row],[No]],1,B210+1)</f>
        <v>1</v>
      </c>
      <c r="C211" t="s">
        <v>216</v>
      </c>
      <c r="D211" t="s">
        <v>63</v>
      </c>
      <c r="E211" t="s">
        <v>28</v>
      </c>
      <c r="F211" t="s">
        <v>25</v>
      </c>
      <c r="G211" t="s">
        <v>64</v>
      </c>
      <c r="H211" t="s">
        <v>71</v>
      </c>
      <c r="I211">
        <v>1</v>
      </c>
      <c r="J211" t="s">
        <v>243</v>
      </c>
      <c r="K211" s="3" t="s">
        <v>176</v>
      </c>
      <c r="L211" s="3" t="s">
        <v>172</v>
      </c>
      <c r="M211">
        <v>25</v>
      </c>
      <c r="N211">
        <v>0</v>
      </c>
      <c r="O211">
        <v>0</v>
      </c>
      <c r="P211">
        <v>0</v>
      </c>
      <c r="U211" t="str">
        <f>Toss[[#This Row],[服装]]&amp;Toss[[#This Row],[名前]]&amp;Toss[[#This Row],[レアリティ]]</f>
        <v>ユニフォーム十和田良樹ICONIC</v>
      </c>
    </row>
    <row r="212" spans="1:21" x14ac:dyDescent="0.3">
      <c r="A212">
        <f>VLOOKUP(Toss[[#This Row],[No用]],SetNo[[No.用]:[vlookup 用]],2,FALSE)</f>
        <v>73</v>
      </c>
      <c r="B212">
        <f>IF(A211&lt;&gt;Toss[[#This Row],[No]],1,B211+1)</f>
        <v>2</v>
      </c>
      <c r="C212" t="s">
        <v>216</v>
      </c>
      <c r="D212" t="s">
        <v>63</v>
      </c>
      <c r="E212" t="s">
        <v>28</v>
      </c>
      <c r="F212" t="s">
        <v>25</v>
      </c>
      <c r="G212" t="s">
        <v>64</v>
      </c>
      <c r="H212" t="s">
        <v>71</v>
      </c>
      <c r="I212">
        <v>1</v>
      </c>
      <c r="J212" t="s">
        <v>243</v>
      </c>
      <c r="K212" s="3" t="s">
        <v>177</v>
      </c>
      <c r="L212" s="3" t="s">
        <v>172</v>
      </c>
      <c r="M212">
        <v>30</v>
      </c>
      <c r="N212">
        <v>0</v>
      </c>
      <c r="O212">
        <v>0</v>
      </c>
      <c r="P212">
        <v>0</v>
      </c>
      <c r="U212" t="str">
        <f>Toss[[#This Row],[服装]]&amp;Toss[[#This Row],[名前]]&amp;Toss[[#This Row],[レアリティ]]</f>
        <v>ユニフォーム十和田良樹ICONIC</v>
      </c>
    </row>
    <row r="213" spans="1:21" x14ac:dyDescent="0.3">
      <c r="A213">
        <f>VLOOKUP(Toss[[#This Row],[No用]],SetNo[[No.用]:[vlookup 用]],2,FALSE)</f>
        <v>74</v>
      </c>
      <c r="B213">
        <f>IF(A212&lt;&gt;Toss[[#This Row],[No]],1,B212+1)</f>
        <v>1</v>
      </c>
      <c r="C213" t="s">
        <v>216</v>
      </c>
      <c r="D213" t="s">
        <v>65</v>
      </c>
      <c r="E213" t="s">
        <v>28</v>
      </c>
      <c r="F213" t="s">
        <v>26</v>
      </c>
      <c r="G213" t="s">
        <v>64</v>
      </c>
      <c r="H213" t="s">
        <v>71</v>
      </c>
      <c r="I213">
        <v>1</v>
      </c>
      <c r="J213" t="s">
        <v>243</v>
      </c>
      <c r="K213" s="3" t="s">
        <v>176</v>
      </c>
      <c r="L213" s="3" t="s">
        <v>172</v>
      </c>
      <c r="M213" s="3">
        <v>24</v>
      </c>
      <c r="N213">
        <v>0</v>
      </c>
      <c r="O213">
        <v>0</v>
      </c>
      <c r="P213">
        <v>0</v>
      </c>
      <c r="U213" t="str">
        <f>Toss[[#This Row],[服装]]&amp;Toss[[#This Row],[名前]]&amp;Toss[[#This Row],[レアリティ]]</f>
        <v>ユニフォーム森岳歩ICONIC</v>
      </c>
    </row>
    <row r="214" spans="1:21" x14ac:dyDescent="0.3">
      <c r="A214">
        <f>VLOOKUP(Toss[[#This Row],[No用]],SetNo[[No.用]:[vlookup 用]],2,FALSE)</f>
        <v>74</v>
      </c>
      <c r="B214">
        <f>IF(A213&lt;&gt;Toss[[#This Row],[No]],1,B213+1)</f>
        <v>2</v>
      </c>
      <c r="C214" t="s">
        <v>216</v>
      </c>
      <c r="D214" t="s">
        <v>65</v>
      </c>
      <c r="E214" t="s">
        <v>28</v>
      </c>
      <c r="F214" t="s">
        <v>26</v>
      </c>
      <c r="G214" t="s">
        <v>64</v>
      </c>
      <c r="H214" t="s">
        <v>71</v>
      </c>
      <c r="I214">
        <v>1</v>
      </c>
      <c r="J214" t="s">
        <v>243</v>
      </c>
      <c r="K214" s="3" t="s">
        <v>177</v>
      </c>
      <c r="L214" s="3" t="s">
        <v>172</v>
      </c>
      <c r="M214">
        <v>24</v>
      </c>
      <c r="N214">
        <v>0</v>
      </c>
      <c r="O214">
        <v>0</v>
      </c>
      <c r="P214">
        <v>0</v>
      </c>
      <c r="U214" t="str">
        <f>Toss[[#This Row],[服装]]&amp;Toss[[#This Row],[名前]]&amp;Toss[[#This Row],[レアリティ]]</f>
        <v>ユニフォーム森岳歩ICONIC</v>
      </c>
    </row>
    <row r="215" spans="1:21" x14ac:dyDescent="0.3">
      <c r="A215">
        <f>VLOOKUP(Toss[[#This Row],[No用]],SetNo[[No.用]:[vlookup 用]],2,FALSE)</f>
        <v>75</v>
      </c>
      <c r="B215">
        <f>IF(A214&lt;&gt;Toss[[#This Row],[No]],1,B214+1)</f>
        <v>1</v>
      </c>
      <c r="C215" t="s">
        <v>216</v>
      </c>
      <c r="D215" t="s">
        <v>66</v>
      </c>
      <c r="E215" t="s">
        <v>24</v>
      </c>
      <c r="F215" t="s">
        <v>25</v>
      </c>
      <c r="G215" t="s">
        <v>64</v>
      </c>
      <c r="H215" t="s">
        <v>71</v>
      </c>
      <c r="I215">
        <v>1</v>
      </c>
      <c r="J215" t="s">
        <v>243</v>
      </c>
      <c r="K215" s="3" t="s">
        <v>176</v>
      </c>
      <c r="L215" s="3" t="s">
        <v>172</v>
      </c>
      <c r="M215">
        <v>25</v>
      </c>
      <c r="N215">
        <v>0</v>
      </c>
      <c r="O215">
        <v>0</v>
      </c>
      <c r="P215">
        <v>0</v>
      </c>
      <c r="U215" t="str">
        <f>Toss[[#This Row],[服装]]&amp;Toss[[#This Row],[名前]]&amp;Toss[[#This Row],[レアリティ]]</f>
        <v>ユニフォーム唐松拓巳ICONIC</v>
      </c>
    </row>
    <row r="216" spans="1:21" x14ac:dyDescent="0.3">
      <c r="A216">
        <f>VLOOKUP(Toss[[#This Row],[No用]],SetNo[[No.用]:[vlookup 用]],2,FALSE)</f>
        <v>75</v>
      </c>
      <c r="B216">
        <f>IF(A215&lt;&gt;Toss[[#This Row],[No]],1,B215+1)</f>
        <v>2</v>
      </c>
      <c r="C216" t="s">
        <v>216</v>
      </c>
      <c r="D216" t="s">
        <v>66</v>
      </c>
      <c r="E216" t="s">
        <v>24</v>
      </c>
      <c r="F216" t="s">
        <v>25</v>
      </c>
      <c r="G216" t="s">
        <v>64</v>
      </c>
      <c r="H216" t="s">
        <v>71</v>
      </c>
      <c r="I216">
        <v>1</v>
      </c>
      <c r="J216" t="s">
        <v>243</v>
      </c>
      <c r="K216" s="3" t="s">
        <v>177</v>
      </c>
      <c r="L216" s="3" t="s">
        <v>172</v>
      </c>
      <c r="M216">
        <v>30</v>
      </c>
      <c r="N216">
        <v>0</v>
      </c>
      <c r="O216">
        <v>0</v>
      </c>
      <c r="P216">
        <v>0</v>
      </c>
      <c r="U216" t="str">
        <f>Toss[[#This Row],[服装]]&amp;Toss[[#This Row],[名前]]&amp;Toss[[#This Row],[レアリティ]]</f>
        <v>ユニフォーム唐松拓巳ICONIC</v>
      </c>
    </row>
    <row r="217" spans="1:21" x14ac:dyDescent="0.3">
      <c r="A217">
        <f>VLOOKUP(Toss[[#This Row],[No用]],SetNo[[No.用]:[vlookup 用]],2,FALSE)</f>
        <v>76</v>
      </c>
      <c r="B217">
        <f>IF(A216&lt;&gt;Toss[[#This Row],[No]],1,B216+1)</f>
        <v>1</v>
      </c>
      <c r="C217" t="s">
        <v>216</v>
      </c>
      <c r="D217" t="s">
        <v>67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243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U217" t="str">
        <f>Toss[[#This Row],[服装]]&amp;Toss[[#This Row],[名前]]&amp;Toss[[#This Row],[レアリティ]]</f>
        <v>ユニフォーム田沢裕樹ICONIC</v>
      </c>
    </row>
    <row r="218" spans="1:21" x14ac:dyDescent="0.3">
      <c r="A218">
        <f>VLOOKUP(Toss[[#This Row],[No用]],SetNo[[No.用]:[vlookup 用]],2,FALSE)</f>
        <v>76</v>
      </c>
      <c r="B218">
        <f>IF(A217&lt;&gt;Toss[[#This Row],[No]],1,B217+1)</f>
        <v>2</v>
      </c>
      <c r="C218" t="s">
        <v>216</v>
      </c>
      <c r="D218" t="s">
        <v>67</v>
      </c>
      <c r="E218" t="s">
        <v>28</v>
      </c>
      <c r="F218" t="s">
        <v>25</v>
      </c>
      <c r="G218" t="s">
        <v>64</v>
      </c>
      <c r="H218" t="s">
        <v>71</v>
      </c>
      <c r="I218">
        <v>1</v>
      </c>
      <c r="J218" t="s">
        <v>243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U218" t="str">
        <f>Toss[[#This Row],[服装]]&amp;Toss[[#This Row],[名前]]&amp;Toss[[#This Row],[レアリティ]]</f>
        <v>ユニフォーム田沢裕樹ICONIC</v>
      </c>
    </row>
    <row r="219" spans="1:21" x14ac:dyDescent="0.3">
      <c r="A219">
        <f>VLOOKUP(Toss[[#This Row],[No用]],SetNo[[No.用]:[vlookup 用]],2,FALSE)</f>
        <v>77</v>
      </c>
      <c r="B219">
        <f>IF(A218&lt;&gt;Toss[[#This Row],[No]],1,B218+1)</f>
        <v>1</v>
      </c>
      <c r="C219" t="s">
        <v>216</v>
      </c>
      <c r="D219" t="s">
        <v>68</v>
      </c>
      <c r="E219" t="s">
        <v>28</v>
      </c>
      <c r="F219" t="s">
        <v>26</v>
      </c>
      <c r="G219" t="s">
        <v>64</v>
      </c>
      <c r="H219" t="s">
        <v>71</v>
      </c>
      <c r="I219">
        <v>1</v>
      </c>
      <c r="J219" t="s">
        <v>243</v>
      </c>
      <c r="K219" s="3" t="s">
        <v>176</v>
      </c>
      <c r="L219" s="3" t="s">
        <v>172</v>
      </c>
      <c r="M219">
        <v>25</v>
      </c>
      <c r="N219">
        <v>0</v>
      </c>
      <c r="O219">
        <v>0</v>
      </c>
      <c r="P219">
        <v>0</v>
      </c>
      <c r="U219" t="str">
        <f>Toss[[#This Row],[服装]]&amp;Toss[[#This Row],[名前]]&amp;Toss[[#This Row],[レアリティ]]</f>
        <v>ユニフォーム子安颯真ICONIC</v>
      </c>
    </row>
    <row r="220" spans="1:21" x14ac:dyDescent="0.3">
      <c r="A220">
        <f>VLOOKUP(Toss[[#This Row],[No用]],SetNo[[No.用]:[vlookup 用]],2,FALSE)</f>
        <v>77</v>
      </c>
      <c r="B220">
        <f>IF(A219&lt;&gt;Toss[[#This Row],[No]],1,B219+1)</f>
        <v>2</v>
      </c>
      <c r="C220" t="s">
        <v>216</v>
      </c>
      <c r="D220" t="s">
        <v>68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243</v>
      </c>
      <c r="K220" s="3" t="s">
        <v>177</v>
      </c>
      <c r="L220" s="3" t="s">
        <v>172</v>
      </c>
      <c r="M220">
        <v>25</v>
      </c>
      <c r="N220">
        <v>0</v>
      </c>
      <c r="O220">
        <v>0</v>
      </c>
      <c r="P220">
        <v>0</v>
      </c>
      <c r="U220" t="str">
        <f>Toss[[#This Row],[服装]]&amp;Toss[[#This Row],[名前]]&amp;Toss[[#This Row],[レアリティ]]</f>
        <v>ユニフォーム子安颯真ICONIC</v>
      </c>
    </row>
    <row r="221" spans="1:21" x14ac:dyDescent="0.3">
      <c r="A221">
        <f>VLOOKUP(Toss[[#This Row],[No用]],SetNo[[No.用]:[vlookup 用]],2,FALSE)</f>
        <v>78</v>
      </c>
      <c r="B221">
        <f>IF(A220&lt;&gt;Toss[[#This Row],[No]],1,B220+1)</f>
        <v>1</v>
      </c>
      <c r="C221" t="s">
        <v>216</v>
      </c>
      <c r="D221" t="s">
        <v>69</v>
      </c>
      <c r="E221" t="s">
        <v>28</v>
      </c>
      <c r="F221" t="s">
        <v>21</v>
      </c>
      <c r="G221" t="s">
        <v>64</v>
      </c>
      <c r="H221" t="s">
        <v>71</v>
      </c>
      <c r="I221">
        <v>1</v>
      </c>
      <c r="J221" t="s">
        <v>243</v>
      </c>
      <c r="K221" s="3" t="s">
        <v>176</v>
      </c>
      <c r="L221" s="3" t="s">
        <v>172</v>
      </c>
      <c r="M221">
        <v>25</v>
      </c>
      <c r="N221">
        <v>0</v>
      </c>
      <c r="O221">
        <v>0</v>
      </c>
      <c r="P221">
        <v>0</v>
      </c>
      <c r="U221" t="str">
        <f>Toss[[#This Row],[服装]]&amp;Toss[[#This Row],[名前]]&amp;Toss[[#This Row],[レアリティ]]</f>
        <v>ユニフォーム横手駿ICONIC</v>
      </c>
    </row>
    <row r="222" spans="1:21" x14ac:dyDescent="0.3">
      <c r="A222">
        <f>VLOOKUP(Toss[[#This Row],[No用]],SetNo[[No.用]:[vlookup 用]],2,FALSE)</f>
        <v>79</v>
      </c>
      <c r="B222">
        <f>IF(A221&lt;&gt;Toss[[#This Row],[No]],1,B221+1)</f>
        <v>1</v>
      </c>
      <c r="C222" t="s">
        <v>216</v>
      </c>
      <c r="D222" t="s">
        <v>70</v>
      </c>
      <c r="E222" t="s">
        <v>28</v>
      </c>
      <c r="F222" t="s">
        <v>31</v>
      </c>
      <c r="G222" t="s">
        <v>64</v>
      </c>
      <c r="H222" t="s">
        <v>71</v>
      </c>
      <c r="I222">
        <v>1</v>
      </c>
      <c r="J222" t="s">
        <v>243</v>
      </c>
      <c r="K222" s="3" t="s">
        <v>176</v>
      </c>
      <c r="L222" s="3" t="s">
        <v>183</v>
      </c>
      <c r="M222">
        <v>32</v>
      </c>
      <c r="N222">
        <v>0</v>
      </c>
      <c r="O222">
        <v>0</v>
      </c>
      <c r="P222">
        <v>0</v>
      </c>
      <c r="U222" t="str">
        <f>Toss[[#This Row],[服装]]&amp;Toss[[#This Row],[名前]]&amp;Toss[[#This Row],[レアリティ]]</f>
        <v>ユニフォーム夏瀬伊吹ICONIC</v>
      </c>
    </row>
    <row r="223" spans="1:21" x14ac:dyDescent="0.3">
      <c r="A223">
        <f>VLOOKUP(Toss[[#This Row],[No用]],SetNo[[No.用]:[vlookup 用]],2,FALSE)</f>
        <v>79</v>
      </c>
      <c r="B223">
        <f>IF(A222&lt;&gt;Toss[[#This Row],[No]],1,B222+1)</f>
        <v>2</v>
      </c>
      <c r="C223" t="s">
        <v>216</v>
      </c>
      <c r="D223" t="s">
        <v>70</v>
      </c>
      <c r="E223" t="s">
        <v>28</v>
      </c>
      <c r="F223" t="s">
        <v>31</v>
      </c>
      <c r="G223" t="s">
        <v>64</v>
      </c>
      <c r="H223" t="s">
        <v>71</v>
      </c>
      <c r="I223">
        <v>1</v>
      </c>
      <c r="J223" t="s">
        <v>243</v>
      </c>
      <c r="K223" s="3" t="s">
        <v>179</v>
      </c>
      <c r="L223" s="3" t="s">
        <v>183</v>
      </c>
      <c r="M223">
        <v>32</v>
      </c>
      <c r="N223">
        <v>0</v>
      </c>
      <c r="O223">
        <v>0</v>
      </c>
      <c r="P223">
        <v>0</v>
      </c>
      <c r="U223" t="str">
        <f>Toss[[#This Row],[服装]]&amp;Toss[[#This Row],[名前]]&amp;Toss[[#This Row],[レアリティ]]</f>
        <v>ユニフォーム夏瀬伊吹ICONIC</v>
      </c>
    </row>
    <row r="224" spans="1:21" x14ac:dyDescent="0.3">
      <c r="A224">
        <f>VLOOKUP(Toss[[#This Row],[No用]],SetNo[[No.用]:[vlookup 用]],2,FALSE)</f>
        <v>79</v>
      </c>
      <c r="B224">
        <f>IF(A223&lt;&gt;Toss[[#This Row],[No]],1,B223+1)</f>
        <v>3</v>
      </c>
      <c r="C224" t="s">
        <v>216</v>
      </c>
      <c r="D224" t="s">
        <v>70</v>
      </c>
      <c r="E224" t="s">
        <v>28</v>
      </c>
      <c r="F224" t="s">
        <v>31</v>
      </c>
      <c r="G224" t="s">
        <v>64</v>
      </c>
      <c r="H224" t="s">
        <v>71</v>
      </c>
      <c r="I224">
        <v>1</v>
      </c>
      <c r="J224" t="s">
        <v>243</v>
      </c>
      <c r="K224" s="3" t="s">
        <v>245</v>
      </c>
      <c r="L224" s="3" t="s">
        <v>183</v>
      </c>
      <c r="M224">
        <v>14</v>
      </c>
      <c r="N224">
        <v>0</v>
      </c>
      <c r="O224">
        <v>0</v>
      </c>
      <c r="P224">
        <v>0</v>
      </c>
      <c r="U224" t="str">
        <f>Toss[[#This Row],[服装]]&amp;Toss[[#This Row],[名前]]&amp;Toss[[#This Row],[レアリティ]]</f>
        <v>ユニフォーム夏瀬伊吹ICONIC</v>
      </c>
    </row>
    <row r="225" spans="1:21" x14ac:dyDescent="0.3">
      <c r="A225">
        <f>VLOOKUP(Toss[[#This Row],[No用]],SetNo[[No.用]:[vlookup 用]],2,FALSE)</f>
        <v>79</v>
      </c>
      <c r="B225">
        <f>IF(A224&lt;&gt;Toss[[#This Row],[No]],1,B224+1)</f>
        <v>4</v>
      </c>
      <c r="C225" t="s">
        <v>216</v>
      </c>
      <c r="D225" t="s">
        <v>70</v>
      </c>
      <c r="E225" t="s">
        <v>28</v>
      </c>
      <c r="F225" t="s">
        <v>31</v>
      </c>
      <c r="G225" t="s">
        <v>64</v>
      </c>
      <c r="H225" t="s">
        <v>71</v>
      </c>
      <c r="I225">
        <v>1</v>
      </c>
      <c r="J225" t="s">
        <v>243</v>
      </c>
      <c r="K225" s="3" t="s">
        <v>244</v>
      </c>
      <c r="L225" s="3" t="s">
        <v>172</v>
      </c>
      <c r="M225">
        <v>34</v>
      </c>
      <c r="N225">
        <v>0</v>
      </c>
      <c r="O225">
        <v>0</v>
      </c>
      <c r="P225">
        <v>0</v>
      </c>
      <c r="U225" t="str">
        <f>Toss[[#This Row],[服装]]&amp;Toss[[#This Row],[名前]]&amp;Toss[[#This Row],[レアリティ]]</f>
        <v>ユニフォーム夏瀬伊吹ICONIC</v>
      </c>
    </row>
    <row r="226" spans="1:21" x14ac:dyDescent="0.3">
      <c r="A226">
        <f>VLOOKUP(Toss[[#This Row],[No用]],SetNo[[No.用]:[vlookup 用]],2,FALSE)</f>
        <v>79</v>
      </c>
      <c r="B226">
        <f>IF(A225&lt;&gt;Toss[[#This Row],[No]],1,B225+1)</f>
        <v>5</v>
      </c>
      <c r="C226" t="s">
        <v>216</v>
      </c>
      <c r="D226" t="s">
        <v>70</v>
      </c>
      <c r="E226" t="s">
        <v>28</v>
      </c>
      <c r="F226" t="s">
        <v>31</v>
      </c>
      <c r="G226" t="s">
        <v>64</v>
      </c>
      <c r="H226" t="s">
        <v>71</v>
      </c>
      <c r="I226">
        <v>1</v>
      </c>
      <c r="J226" t="s">
        <v>243</v>
      </c>
      <c r="K226" s="3" t="s">
        <v>193</v>
      </c>
      <c r="L226" s="3" t="s">
        <v>236</v>
      </c>
      <c r="M226">
        <v>44</v>
      </c>
      <c r="N226">
        <v>0</v>
      </c>
      <c r="O226">
        <v>54</v>
      </c>
      <c r="P226">
        <v>0</v>
      </c>
      <c r="U226" t="str">
        <f>Toss[[#This Row],[服装]]&amp;Toss[[#This Row],[名前]]&amp;Toss[[#This Row],[レアリティ]]</f>
        <v>ユニフォーム夏瀬伊吹ICONIC</v>
      </c>
    </row>
    <row r="227" spans="1:21" x14ac:dyDescent="0.3">
      <c r="A227">
        <f>VLOOKUP(Toss[[#This Row],[No用]],SetNo[[No.用]:[vlookup 用]],2,FALSE)</f>
        <v>80</v>
      </c>
      <c r="B227">
        <f>IF(A226&lt;&gt;Toss[[#This Row],[No]],1,B226+1)</f>
        <v>1</v>
      </c>
      <c r="C227" t="s">
        <v>216</v>
      </c>
      <c r="D227" t="s">
        <v>72</v>
      </c>
      <c r="E227" t="s">
        <v>23</v>
      </c>
      <c r="F227" t="s">
        <v>31</v>
      </c>
      <c r="G227" t="s">
        <v>75</v>
      </c>
      <c r="H227" t="s">
        <v>71</v>
      </c>
      <c r="I227">
        <v>1</v>
      </c>
      <c r="J227" t="s">
        <v>243</v>
      </c>
      <c r="K227" s="3" t="s">
        <v>176</v>
      </c>
      <c r="L227" s="3" t="s">
        <v>183</v>
      </c>
      <c r="M227">
        <v>36</v>
      </c>
      <c r="N227">
        <v>0</v>
      </c>
      <c r="O227">
        <v>0</v>
      </c>
      <c r="P227">
        <v>0</v>
      </c>
      <c r="U227" t="str">
        <f>Toss[[#This Row],[服装]]&amp;Toss[[#This Row],[名前]]&amp;Toss[[#This Row],[レアリティ]]</f>
        <v>ユニフォーム古牧譲ICONIC</v>
      </c>
    </row>
    <row r="228" spans="1:21" x14ac:dyDescent="0.3">
      <c r="A228">
        <f>VLOOKUP(Toss[[#This Row],[No用]],SetNo[[No.用]:[vlookup 用]],2,FALSE)</f>
        <v>80</v>
      </c>
      <c r="B228">
        <f>IF(A227&lt;&gt;Toss[[#This Row],[No]],1,B227+1)</f>
        <v>2</v>
      </c>
      <c r="C228" t="s">
        <v>216</v>
      </c>
      <c r="D228" t="s">
        <v>72</v>
      </c>
      <c r="E228" t="s">
        <v>23</v>
      </c>
      <c r="F228" t="s">
        <v>31</v>
      </c>
      <c r="G228" t="s">
        <v>75</v>
      </c>
      <c r="H228" t="s">
        <v>71</v>
      </c>
      <c r="I228">
        <v>1</v>
      </c>
      <c r="J228" t="s">
        <v>243</v>
      </c>
      <c r="K228" s="3" t="s">
        <v>179</v>
      </c>
      <c r="L228" s="3" t="s">
        <v>183</v>
      </c>
      <c r="M228">
        <v>36</v>
      </c>
      <c r="N228">
        <v>0</v>
      </c>
      <c r="O228">
        <v>0</v>
      </c>
      <c r="P228">
        <v>0</v>
      </c>
      <c r="U228" t="str">
        <f>Toss[[#This Row],[服装]]&amp;Toss[[#This Row],[名前]]&amp;Toss[[#This Row],[レアリティ]]</f>
        <v>ユニフォーム古牧譲ICONIC</v>
      </c>
    </row>
    <row r="229" spans="1:21" x14ac:dyDescent="0.3">
      <c r="A229">
        <f>VLOOKUP(Toss[[#This Row],[No用]],SetNo[[No.用]:[vlookup 用]],2,FALSE)</f>
        <v>80</v>
      </c>
      <c r="B229">
        <f>IF(A228&lt;&gt;Toss[[#This Row],[No]],1,B228+1)</f>
        <v>3</v>
      </c>
      <c r="C229" t="s">
        <v>216</v>
      </c>
      <c r="D229" t="s">
        <v>72</v>
      </c>
      <c r="E229" t="s">
        <v>23</v>
      </c>
      <c r="F229" t="s">
        <v>31</v>
      </c>
      <c r="G229" t="s">
        <v>75</v>
      </c>
      <c r="H229" t="s">
        <v>71</v>
      </c>
      <c r="I229">
        <v>1</v>
      </c>
      <c r="J229" t="s">
        <v>243</v>
      </c>
      <c r="K229" s="3" t="s">
        <v>182</v>
      </c>
      <c r="L229" s="3" t="s">
        <v>183</v>
      </c>
      <c r="M229">
        <v>35</v>
      </c>
      <c r="N229">
        <v>0</v>
      </c>
      <c r="O229">
        <v>0</v>
      </c>
      <c r="P229">
        <v>0</v>
      </c>
      <c r="U229" t="str">
        <f>Toss[[#This Row],[服装]]&amp;Toss[[#This Row],[名前]]&amp;Toss[[#This Row],[レアリティ]]</f>
        <v>ユニフォーム古牧譲ICONIC</v>
      </c>
    </row>
    <row r="230" spans="1:21" x14ac:dyDescent="0.3">
      <c r="A230">
        <f>VLOOKUP(Toss[[#This Row],[No用]],SetNo[[No.用]:[vlookup 用]],2,FALSE)</f>
        <v>80</v>
      </c>
      <c r="B230">
        <f>IF(A229&lt;&gt;Toss[[#This Row],[No]],1,B229+1)</f>
        <v>4</v>
      </c>
      <c r="C230" t="s">
        <v>216</v>
      </c>
      <c r="D230" t="s">
        <v>72</v>
      </c>
      <c r="E230" t="s">
        <v>23</v>
      </c>
      <c r="F230" t="s">
        <v>31</v>
      </c>
      <c r="G230" t="s">
        <v>75</v>
      </c>
      <c r="H230" t="s">
        <v>71</v>
      </c>
      <c r="I230">
        <v>1</v>
      </c>
      <c r="J230" t="s">
        <v>243</v>
      </c>
      <c r="K230" s="3" t="s">
        <v>244</v>
      </c>
      <c r="L230" s="3" t="s">
        <v>172</v>
      </c>
      <c r="M230">
        <v>34</v>
      </c>
      <c r="N230">
        <v>0</v>
      </c>
      <c r="O230">
        <v>0</v>
      </c>
      <c r="P230">
        <v>0</v>
      </c>
      <c r="U230" t="str">
        <f>Toss[[#This Row],[服装]]&amp;Toss[[#This Row],[名前]]&amp;Toss[[#This Row],[レアリティ]]</f>
        <v>ユニフォーム古牧譲ICONIC</v>
      </c>
    </row>
    <row r="231" spans="1:21" x14ac:dyDescent="0.3">
      <c r="A231">
        <f>VLOOKUP(Toss[[#This Row],[No用]],SetNo[[No.用]:[vlookup 用]],2,FALSE)</f>
        <v>80</v>
      </c>
      <c r="B231">
        <f>IF(A230&lt;&gt;Toss[[#This Row],[No]],1,B230+1)</f>
        <v>5</v>
      </c>
      <c r="C231" t="s">
        <v>216</v>
      </c>
      <c r="D231" t="s">
        <v>72</v>
      </c>
      <c r="E231" t="s">
        <v>23</v>
      </c>
      <c r="F231" t="s">
        <v>31</v>
      </c>
      <c r="G231" t="s">
        <v>75</v>
      </c>
      <c r="H231" t="s">
        <v>71</v>
      </c>
      <c r="I231">
        <v>1</v>
      </c>
      <c r="J231" t="s">
        <v>243</v>
      </c>
      <c r="K231" s="3" t="s">
        <v>193</v>
      </c>
      <c r="L231" s="3" t="s">
        <v>236</v>
      </c>
      <c r="M231">
        <v>49</v>
      </c>
      <c r="N231">
        <v>0</v>
      </c>
      <c r="O231">
        <v>59</v>
      </c>
      <c r="P231">
        <v>0</v>
      </c>
      <c r="U231" t="str">
        <f>Toss[[#This Row],[服装]]&amp;Toss[[#This Row],[名前]]&amp;Toss[[#This Row],[レアリティ]]</f>
        <v>ユニフォーム古牧譲ICONIC</v>
      </c>
    </row>
    <row r="232" spans="1:21" x14ac:dyDescent="0.3">
      <c r="A232">
        <f>VLOOKUP(Toss[[#This Row],[No用]],SetNo[[No.用]:[vlookup 用]],2,FALSE)</f>
        <v>81</v>
      </c>
      <c r="B232">
        <f>IF(A231&lt;&gt;Toss[[#This Row],[No]],1,B231+1)</f>
        <v>1</v>
      </c>
      <c r="C232" t="s">
        <v>216</v>
      </c>
      <c r="D232" t="s">
        <v>76</v>
      </c>
      <c r="E232" t="s">
        <v>28</v>
      </c>
      <c r="F232" t="s">
        <v>25</v>
      </c>
      <c r="G232" t="s">
        <v>75</v>
      </c>
      <c r="H232" t="s">
        <v>71</v>
      </c>
      <c r="I232">
        <v>1</v>
      </c>
      <c r="J232" t="s">
        <v>243</v>
      </c>
      <c r="K232" s="3" t="s">
        <v>176</v>
      </c>
      <c r="L232" s="3" t="s">
        <v>172</v>
      </c>
      <c r="M232">
        <v>26</v>
      </c>
      <c r="N232">
        <v>0</v>
      </c>
      <c r="O232">
        <v>0</v>
      </c>
      <c r="P232">
        <v>0</v>
      </c>
      <c r="U232" t="str">
        <f>Toss[[#This Row],[服装]]&amp;Toss[[#This Row],[名前]]&amp;Toss[[#This Row],[レアリティ]]</f>
        <v>ユニフォーム浅虫快人ICONIC</v>
      </c>
    </row>
    <row r="233" spans="1:21" x14ac:dyDescent="0.3">
      <c r="A233">
        <f>VLOOKUP(Toss[[#This Row],[No用]],SetNo[[No.用]:[vlookup 用]],2,FALSE)</f>
        <v>81</v>
      </c>
      <c r="B233">
        <f>IF(A232&lt;&gt;Toss[[#This Row],[No]],1,B232+1)</f>
        <v>2</v>
      </c>
      <c r="C233" t="s">
        <v>216</v>
      </c>
      <c r="D233" t="s">
        <v>76</v>
      </c>
      <c r="E233" t="s">
        <v>28</v>
      </c>
      <c r="F233" t="s">
        <v>25</v>
      </c>
      <c r="G233" t="s">
        <v>75</v>
      </c>
      <c r="H233" t="s">
        <v>71</v>
      </c>
      <c r="I233">
        <v>1</v>
      </c>
      <c r="J233" t="s">
        <v>243</v>
      </c>
      <c r="K233" s="3" t="s">
        <v>177</v>
      </c>
      <c r="L233" s="3" t="s">
        <v>172</v>
      </c>
      <c r="M233">
        <v>31</v>
      </c>
      <c r="N233">
        <v>0</v>
      </c>
      <c r="O233">
        <v>0</v>
      </c>
      <c r="P233">
        <v>0</v>
      </c>
      <c r="U233" t="str">
        <f>Toss[[#This Row],[服装]]&amp;Toss[[#This Row],[名前]]&amp;Toss[[#This Row],[レアリティ]]</f>
        <v>ユニフォーム浅虫快人ICONIC</v>
      </c>
    </row>
    <row r="234" spans="1:21" x14ac:dyDescent="0.3">
      <c r="A234">
        <f>VLOOKUP(Toss[[#This Row],[No用]],SetNo[[No.用]:[vlookup 用]],2,FALSE)</f>
        <v>82</v>
      </c>
      <c r="B234">
        <f>IF(A233&lt;&gt;Toss[[#This Row],[No]],1,B233+1)</f>
        <v>1</v>
      </c>
      <c r="C234" t="s">
        <v>216</v>
      </c>
      <c r="D234" t="s">
        <v>79</v>
      </c>
      <c r="E234" t="s">
        <v>23</v>
      </c>
      <c r="F234" t="s">
        <v>21</v>
      </c>
      <c r="G234" t="s">
        <v>75</v>
      </c>
      <c r="H234" t="s">
        <v>71</v>
      </c>
      <c r="I234">
        <v>1</v>
      </c>
      <c r="J234" t="s">
        <v>243</v>
      </c>
      <c r="K234" s="3" t="s">
        <v>176</v>
      </c>
      <c r="L234" s="3" t="s">
        <v>172</v>
      </c>
      <c r="M234">
        <v>27</v>
      </c>
      <c r="N234">
        <v>0</v>
      </c>
      <c r="O234">
        <v>0</v>
      </c>
      <c r="P234">
        <v>0</v>
      </c>
      <c r="U234" t="str">
        <f>Toss[[#This Row],[服装]]&amp;Toss[[#This Row],[名前]]&amp;Toss[[#This Row],[レアリティ]]</f>
        <v>ユニフォーム南田大志ICONIC</v>
      </c>
    </row>
    <row r="235" spans="1:21" x14ac:dyDescent="0.3">
      <c r="A235">
        <f>VLOOKUP(Toss[[#This Row],[No用]],SetNo[[No.用]:[vlookup 用]],2,FALSE)</f>
        <v>83</v>
      </c>
      <c r="B235">
        <f>IF(A234&lt;&gt;Toss[[#This Row],[No]],1,B234+1)</f>
        <v>1</v>
      </c>
      <c r="C235" t="s">
        <v>216</v>
      </c>
      <c r="D235" t="s">
        <v>81</v>
      </c>
      <c r="E235" t="s">
        <v>23</v>
      </c>
      <c r="F235" t="s">
        <v>26</v>
      </c>
      <c r="G235" t="s">
        <v>75</v>
      </c>
      <c r="H235" t="s">
        <v>71</v>
      </c>
      <c r="I235">
        <v>1</v>
      </c>
      <c r="J235" t="s">
        <v>243</v>
      </c>
      <c r="K235" s="3" t="s">
        <v>176</v>
      </c>
      <c r="L235" s="3" t="s">
        <v>172</v>
      </c>
      <c r="M235" s="3">
        <v>25</v>
      </c>
      <c r="N235">
        <v>0</v>
      </c>
      <c r="O235">
        <v>0</v>
      </c>
      <c r="P235">
        <v>0</v>
      </c>
      <c r="U235" t="str">
        <f>Toss[[#This Row],[服装]]&amp;Toss[[#This Row],[名前]]&amp;Toss[[#This Row],[レアリティ]]</f>
        <v>ユニフォーム湯川良明ICONIC</v>
      </c>
    </row>
    <row r="236" spans="1:21" x14ac:dyDescent="0.3">
      <c r="A236">
        <f>VLOOKUP(Toss[[#This Row],[No用]],SetNo[[No.用]:[vlookup 用]],2,FALSE)</f>
        <v>83</v>
      </c>
      <c r="B236">
        <f>IF(A235&lt;&gt;Toss[[#This Row],[No]],1,B235+1)</f>
        <v>2</v>
      </c>
      <c r="C236" t="s">
        <v>216</v>
      </c>
      <c r="D236" t="s">
        <v>81</v>
      </c>
      <c r="E236" t="s">
        <v>23</v>
      </c>
      <c r="F236" t="s">
        <v>26</v>
      </c>
      <c r="G236" t="s">
        <v>75</v>
      </c>
      <c r="H236" t="s">
        <v>71</v>
      </c>
      <c r="I236">
        <v>1</v>
      </c>
      <c r="J236" t="s">
        <v>243</v>
      </c>
      <c r="K236" s="3" t="s">
        <v>177</v>
      </c>
      <c r="L236" s="3" t="s">
        <v>172</v>
      </c>
      <c r="M236">
        <v>25</v>
      </c>
      <c r="N236">
        <v>0</v>
      </c>
      <c r="O236">
        <v>0</v>
      </c>
      <c r="P236">
        <v>0</v>
      </c>
      <c r="U236" t="str">
        <f>Toss[[#This Row],[服装]]&amp;Toss[[#This Row],[名前]]&amp;Toss[[#This Row],[レアリティ]]</f>
        <v>ユニフォーム湯川良明ICONIC</v>
      </c>
    </row>
    <row r="237" spans="1:21" x14ac:dyDescent="0.3">
      <c r="A237">
        <f>VLOOKUP(Toss[[#This Row],[No用]],SetNo[[No.用]:[vlookup 用]],2,FALSE)</f>
        <v>84</v>
      </c>
      <c r="B237">
        <f>IF(A236&lt;&gt;Toss[[#This Row],[No]],1,B236+1)</f>
        <v>1</v>
      </c>
      <c r="C237" t="s">
        <v>216</v>
      </c>
      <c r="D237" t="s">
        <v>83</v>
      </c>
      <c r="E237" t="s">
        <v>23</v>
      </c>
      <c r="F237" t="s">
        <v>25</v>
      </c>
      <c r="G237" t="s">
        <v>75</v>
      </c>
      <c r="H237" t="s">
        <v>71</v>
      </c>
      <c r="I237">
        <v>1</v>
      </c>
      <c r="J237" t="s">
        <v>243</v>
      </c>
      <c r="K237" s="3" t="s">
        <v>176</v>
      </c>
      <c r="L237" s="3" t="s">
        <v>172</v>
      </c>
      <c r="M237">
        <v>26</v>
      </c>
      <c r="N237">
        <v>0</v>
      </c>
      <c r="O237">
        <v>0</v>
      </c>
      <c r="P237">
        <v>0</v>
      </c>
      <c r="U237" t="str">
        <f>Toss[[#This Row],[服装]]&amp;Toss[[#This Row],[名前]]&amp;Toss[[#This Row],[レアリティ]]</f>
        <v>ユニフォーム稲垣功ICONIC</v>
      </c>
    </row>
    <row r="238" spans="1:21" x14ac:dyDescent="0.3">
      <c r="A238">
        <f>VLOOKUP(Toss[[#This Row],[No用]],SetNo[[No.用]:[vlookup 用]],2,FALSE)</f>
        <v>84</v>
      </c>
      <c r="B238">
        <f>IF(A237&lt;&gt;Toss[[#This Row],[No]],1,B237+1)</f>
        <v>2</v>
      </c>
      <c r="C238" t="s">
        <v>216</v>
      </c>
      <c r="D238" t="s">
        <v>83</v>
      </c>
      <c r="E238" t="s">
        <v>23</v>
      </c>
      <c r="F238" t="s">
        <v>25</v>
      </c>
      <c r="G238" t="s">
        <v>75</v>
      </c>
      <c r="H238" t="s">
        <v>71</v>
      </c>
      <c r="I238">
        <v>1</v>
      </c>
      <c r="J238" t="s">
        <v>243</v>
      </c>
      <c r="K238" s="3" t="s">
        <v>177</v>
      </c>
      <c r="L238" s="3" t="s">
        <v>172</v>
      </c>
      <c r="M238">
        <v>31</v>
      </c>
      <c r="N238">
        <v>0</v>
      </c>
      <c r="O238">
        <v>0</v>
      </c>
      <c r="P238">
        <v>0</v>
      </c>
      <c r="U238" t="str">
        <f>Toss[[#This Row],[服装]]&amp;Toss[[#This Row],[名前]]&amp;Toss[[#This Row],[レアリティ]]</f>
        <v>ユニフォーム稲垣功ICONIC</v>
      </c>
    </row>
    <row r="239" spans="1:21" x14ac:dyDescent="0.3">
      <c r="A239">
        <f>VLOOKUP(Toss[[#This Row],[No用]],SetNo[[No.用]:[vlookup 用]],2,FALSE)</f>
        <v>85</v>
      </c>
      <c r="B239">
        <f>IF(A238&lt;&gt;Toss[[#This Row],[No]],1,B238+1)</f>
        <v>1</v>
      </c>
      <c r="C239" t="s">
        <v>216</v>
      </c>
      <c r="D239" t="s">
        <v>86</v>
      </c>
      <c r="E239" t="s">
        <v>23</v>
      </c>
      <c r="F239" t="s">
        <v>26</v>
      </c>
      <c r="G239" t="s">
        <v>75</v>
      </c>
      <c r="H239" t="s">
        <v>71</v>
      </c>
      <c r="I239">
        <v>1</v>
      </c>
      <c r="J239" t="s">
        <v>243</v>
      </c>
      <c r="K239" s="3" t="s">
        <v>176</v>
      </c>
      <c r="L239" s="3" t="s">
        <v>172</v>
      </c>
      <c r="M239">
        <v>25</v>
      </c>
      <c r="N239">
        <v>0</v>
      </c>
      <c r="O239">
        <v>0</v>
      </c>
      <c r="P239">
        <v>0</v>
      </c>
      <c r="U239" t="str">
        <f>Toss[[#This Row],[服装]]&amp;Toss[[#This Row],[名前]]&amp;Toss[[#This Row],[レアリティ]]</f>
        <v>ユニフォーム馬門英治ICONIC</v>
      </c>
    </row>
    <row r="240" spans="1:21" x14ac:dyDescent="0.3">
      <c r="A240">
        <f>VLOOKUP(Toss[[#This Row],[No用]],SetNo[[No.用]:[vlookup 用]],2,FALSE)</f>
        <v>85</v>
      </c>
      <c r="B240">
        <f>IF(A239&lt;&gt;Toss[[#This Row],[No]],1,B239+1)</f>
        <v>2</v>
      </c>
      <c r="C240" t="s">
        <v>216</v>
      </c>
      <c r="D240" t="s">
        <v>86</v>
      </c>
      <c r="E240" t="s">
        <v>23</v>
      </c>
      <c r="F240" t="s">
        <v>26</v>
      </c>
      <c r="G240" t="s">
        <v>75</v>
      </c>
      <c r="H240" t="s">
        <v>71</v>
      </c>
      <c r="I240">
        <v>1</v>
      </c>
      <c r="J240" t="s">
        <v>243</v>
      </c>
      <c r="K240" s="3" t="s">
        <v>177</v>
      </c>
      <c r="L240" s="3" t="s">
        <v>172</v>
      </c>
      <c r="M240">
        <v>25</v>
      </c>
      <c r="N240">
        <v>0</v>
      </c>
      <c r="O240">
        <v>0</v>
      </c>
      <c r="P240">
        <v>0</v>
      </c>
      <c r="U240" t="str">
        <f>Toss[[#This Row],[服装]]&amp;Toss[[#This Row],[名前]]&amp;Toss[[#This Row],[レアリティ]]</f>
        <v>ユニフォーム馬門英治ICONIC</v>
      </c>
    </row>
    <row r="241" spans="1:21" x14ac:dyDescent="0.3">
      <c r="A241">
        <f>VLOOKUP(Toss[[#This Row],[No用]],SetNo[[No.用]:[vlookup 用]],2,FALSE)</f>
        <v>86</v>
      </c>
      <c r="B241">
        <f>IF(A240&lt;&gt;Toss[[#This Row],[No]],1,B240+1)</f>
        <v>1</v>
      </c>
      <c r="C241" t="s">
        <v>216</v>
      </c>
      <c r="D241" t="s">
        <v>88</v>
      </c>
      <c r="E241" t="s">
        <v>23</v>
      </c>
      <c r="F241" t="s">
        <v>25</v>
      </c>
      <c r="G241" t="s">
        <v>75</v>
      </c>
      <c r="H241" t="s">
        <v>71</v>
      </c>
      <c r="I241">
        <v>1</v>
      </c>
      <c r="J241" t="s">
        <v>243</v>
      </c>
      <c r="K241" s="3" t="s">
        <v>176</v>
      </c>
      <c r="L241" s="3" t="s">
        <v>172</v>
      </c>
      <c r="M241">
        <v>24</v>
      </c>
      <c r="N241">
        <v>0</v>
      </c>
      <c r="O241">
        <v>0</v>
      </c>
      <c r="P241">
        <v>0</v>
      </c>
      <c r="U241" t="str">
        <f>Toss[[#This Row],[服装]]&amp;Toss[[#This Row],[名前]]&amp;Toss[[#This Row],[レアリティ]]</f>
        <v>ユニフォーム百沢雄大ICONIC</v>
      </c>
    </row>
    <row r="242" spans="1:21" x14ac:dyDescent="0.3">
      <c r="A242">
        <f>VLOOKUP(Toss[[#This Row],[No用]],SetNo[[No.用]:[vlookup 用]],2,FALSE)</f>
        <v>86</v>
      </c>
      <c r="B242">
        <f>IF(A241&lt;&gt;Toss[[#This Row],[No]],1,B241+1)</f>
        <v>2</v>
      </c>
      <c r="C242" t="s">
        <v>216</v>
      </c>
      <c r="D242" t="s">
        <v>88</v>
      </c>
      <c r="E242" t="s">
        <v>23</v>
      </c>
      <c r="F242" t="s">
        <v>25</v>
      </c>
      <c r="G242" t="s">
        <v>75</v>
      </c>
      <c r="H242" t="s">
        <v>71</v>
      </c>
      <c r="I242">
        <v>1</v>
      </c>
      <c r="J242" t="s">
        <v>243</v>
      </c>
      <c r="K242" s="3" t="s">
        <v>177</v>
      </c>
      <c r="L242" s="3" t="s">
        <v>172</v>
      </c>
      <c r="M242">
        <v>29</v>
      </c>
      <c r="N242">
        <v>0</v>
      </c>
      <c r="O242">
        <v>0</v>
      </c>
      <c r="P242">
        <v>0</v>
      </c>
      <c r="U242" t="str">
        <f>Toss[[#This Row],[服装]]&amp;Toss[[#This Row],[名前]]&amp;Toss[[#This Row],[レアリティ]]</f>
        <v>ユニフォーム百沢雄大ICONIC</v>
      </c>
    </row>
    <row r="243" spans="1:21" x14ac:dyDescent="0.3">
      <c r="A243">
        <f>VLOOKUP(Toss[[#This Row],[No用]],SetNo[[No.用]:[vlookup 用]],2,FALSE)</f>
        <v>87</v>
      </c>
      <c r="B243">
        <f>IF(A242&lt;&gt;Toss[[#This Row],[No]],1,B242+1)</f>
        <v>1</v>
      </c>
      <c r="C243" s="3" t="s">
        <v>718</v>
      </c>
      <c r="D243" t="s">
        <v>88</v>
      </c>
      <c r="E243" s="3" t="s">
        <v>90</v>
      </c>
      <c r="F243" t="s">
        <v>78</v>
      </c>
      <c r="G243" t="s">
        <v>75</v>
      </c>
      <c r="H243" t="s">
        <v>71</v>
      </c>
      <c r="I243">
        <v>1</v>
      </c>
      <c r="J243" t="s">
        <v>243</v>
      </c>
      <c r="K243" s="3" t="s">
        <v>176</v>
      </c>
      <c r="L243" s="3" t="s">
        <v>172</v>
      </c>
      <c r="M243">
        <v>24</v>
      </c>
      <c r="N243">
        <v>0</v>
      </c>
      <c r="O243">
        <v>0</v>
      </c>
      <c r="P243">
        <v>0</v>
      </c>
      <c r="U243" t="str">
        <f>Toss[[#This Row],[服装]]&amp;Toss[[#This Row],[名前]]&amp;Toss[[#This Row],[レアリティ]]</f>
        <v>職業体験百沢雄大ICONIC</v>
      </c>
    </row>
    <row r="244" spans="1:21" x14ac:dyDescent="0.3">
      <c r="A244">
        <f>VLOOKUP(Toss[[#This Row],[No用]],SetNo[[No.用]:[vlookup 用]],2,FALSE)</f>
        <v>87</v>
      </c>
      <c r="B244">
        <f>IF(A243&lt;&gt;Toss[[#This Row],[No]],1,B243+1)</f>
        <v>2</v>
      </c>
      <c r="C244" s="3" t="s">
        <v>718</v>
      </c>
      <c r="D244" t="s">
        <v>88</v>
      </c>
      <c r="E244" s="3" t="s">
        <v>90</v>
      </c>
      <c r="F244" t="s">
        <v>78</v>
      </c>
      <c r="G244" t="s">
        <v>75</v>
      </c>
      <c r="H244" t="s">
        <v>71</v>
      </c>
      <c r="I244">
        <v>1</v>
      </c>
      <c r="J244" t="s">
        <v>243</v>
      </c>
      <c r="K244" s="3" t="s">
        <v>177</v>
      </c>
      <c r="L244" s="3" t="s">
        <v>172</v>
      </c>
      <c r="M244">
        <v>29</v>
      </c>
      <c r="N244">
        <v>0</v>
      </c>
      <c r="O244">
        <v>0</v>
      </c>
      <c r="P244">
        <v>0</v>
      </c>
      <c r="U244" t="str">
        <f>Toss[[#This Row],[服装]]&amp;Toss[[#This Row],[名前]]&amp;Toss[[#This Row],[レアリティ]]</f>
        <v>職業体験百沢雄大ICONIC</v>
      </c>
    </row>
    <row r="245" spans="1:21" x14ac:dyDescent="0.3">
      <c r="A245">
        <f>VLOOKUP(Toss[[#This Row],[No用]],SetNo[[No.用]:[vlookup 用]],2,FALSE)</f>
        <v>88</v>
      </c>
      <c r="B245">
        <f>IF(A244&lt;&gt;Toss[[#This Row],[No]],1,B244+1)</f>
        <v>1</v>
      </c>
      <c r="C245" t="s">
        <v>108</v>
      </c>
      <c r="D245" t="s">
        <v>89</v>
      </c>
      <c r="E245" t="s">
        <v>90</v>
      </c>
      <c r="F245" t="s">
        <v>78</v>
      </c>
      <c r="G245" t="s">
        <v>91</v>
      </c>
      <c r="H245" t="s">
        <v>71</v>
      </c>
      <c r="I245">
        <v>1</v>
      </c>
      <c r="J245" t="s">
        <v>243</v>
      </c>
      <c r="K245" s="3" t="s">
        <v>176</v>
      </c>
      <c r="L245" s="3" t="s">
        <v>172</v>
      </c>
      <c r="M245">
        <v>25</v>
      </c>
      <c r="N245">
        <v>0</v>
      </c>
      <c r="O245">
        <v>0</v>
      </c>
      <c r="P245">
        <v>0</v>
      </c>
      <c r="U245" t="str">
        <f>Toss[[#This Row],[服装]]&amp;Toss[[#This Row],[名前]]&amp;Toss[[#This Row],[レアリティ]]</f>
        <v>ユニフォーム照島游児ICONIC</v>
      </c>
    </row>
    <row r="246" spans="1:21" x14ac:dyDescent="0.3">
      <c r="A246">
        <f>VLOOKUP(Toss[[#This Row],[No用]],SetNo[[No.用]:[vlookup 用]],2,FALSE)</f>
        <v>88</v>
      </c>
      <c r="B246">
        <f>IF(A245&lt;&gt;Toss[[#This Row],[No]],1,B245+1)</f>
        <v>2</v>
      </c>
      <c r="C246" t="s">
        <v>108</v>
      </c>
      <c r="D246" t="s">
        <v>89</v>
      </c>
      <c r="E246" t="s">
        <v>90</v>
      </c>
      <c r="F246" t="s">
        <v>78</v>
      </c>
      <c r="G246" t="s">
        <v>91</v>
      </c>
      <c r="H246" t="s">
        <v>71</v>
      </c>
      <c r="I246">
        <v>1</v>
      </c>
      <c r="J246" t="s">
        <v>243</v>
      </c>
      <c r="K246" s="3" t="s">
        <v>177</v>
      </c>
      <c r="L246" s="3" t="s">
        <v>172</v>
      </c>
      <c r="M246">
        <v>33</v>
      </c>
      <c r="N246">
        <v>0</v>
      </c>
      <c r="O246">
        <v>0</v>
      </c>
      <c r="P246">
        <v>0</v>
      </c>
      <c r="U246" t="str">
        <f>Toss[[#This Row],[服装]]&amp;Toss[[#This Row],[名前]]&amp;Toss[[#This Row],[レアリティ]]</f>
        <v>ユニフォーム照島游児ICONIC</v>
      </c>
    </row>
    <row r="247" spans="1:21" x14ac:dyDescent="0.3">
      <c r="A247">
        <f>VLOOKUP(Toss[[#This Row],[No用]],SetNo[[No.用]:[vlookup 用]],2,FALSE)</f>
        <v>89</v>
      </c>
      <c r="B247">
        <f>IF(A246&lt;&gt;Toss[[#This Row],[No]],1,B246+1)</f>
        <v>1</v>
      </c>
      <c r="C247" t="s">
        <v>149</v>
      </c>
      <c r="D247" t="s">
        <v>89</v>
      </c>
      <c r="E247" t="s">
        <v>77</v>
      </c>
      <c r="F247" t="s">
        <v>78</v>
      </c>
      <c r="G247" t="s">
        <v>91</v>
      </c>
      <c r="H247" t="s">
        <v>71</v>
      </c>
      <c r="I247">
        <v>1</v>
      </c>
      <c r="J247" t="s">
        <v>243</v>
      </c>
      <c r="K247" s="3" t="s">
        <v>176</v>
      </c>
      <c r="L247" s="3" t="s">
        <v>172</v>
      </c>
      <c r="M247">
        <v>25</v>
      </c>
      <c r="N247">
        <v>0</v>
      </c>
      <c r="O247">
        <v>0</v>
      </c>
      <c r="P247">
        <v>0</v>
      </c>
      <c r="U247" t="str">
        <f>Toss[[#This Row],[服装]]&amp;Toss[[#This Row],[名前]]&amp;Toss[[#This Row],[レアリティ]]</f>
        <v>制服照島游児ICONIC</v>
      </c>
    </row>
    <row r="248" spans="1:21" x14ac:dyDescent="0.3">
      <c r="A248">
        <f>VLOOKUP(Toss[[#This Row],[No用]],SetNo[[No.用]:[vlookup 用]],2,FALSE)</f>
        <v>89</v>
      </c>
      <c r="B248">
        <f>IF(A247&lt;&gt;Toss[[#This Row],[No]],1,B247+1)</f>
        <v>2</v>
      </c>
      <c r="C248" t="s">
        <v>149</v>
      </c>
      <c r="D248" t="s">
        <v>89</v>
      </c>
      <c r="E248" t="s">
        <v>77</v>
      </c>
      <c r="F248" t="s">
        <v>78</v>
      </c>
      <c r="G248" t="s">
        <v>91</v>
      </c>
      <c r="H248" t="s">
        <v>71</v>
      </c>
      <c r="I248">
        <v>1</v>
      </c>
      <c r="J248" t="s">
        <v>243</v>
      </c>
      <c r="K248" s="3" t="s">
        <v>177</v>
      </c>
      <c r="L248" s="3" t="s">
        <v>172</v>
      </c>
      <c r="M248">
        <v>33</v>
      </c>
      <c r="N248">
        <v>0</v>
      </c>
      <c r="O248">
        <v>0</v>
      </c>
      <c r="P248">
        <v>0</v>
      </c>
      <c r="U248" t="str">
        <f>Toss[[#This Row],[服装]]&amp;Toss[[#This Row],[名前]]&amp;Toss[[#This Row],[レアリティ]]</f>
        <v>制服照島游児ICONIC</v>
      </c>
    </row>
    <row r="249" spans="1:21" x14ac:dyDescent="0.3">
      <c r="A249">
        <f>VLOOKUP(Toss[[#This Row],[No用]],SetNo[[No.用]:[vlookup 用]],2,FALSE)</f>
        <v>90</v>
      </c>
      <c r="B249">
        <f>IF(A248&lt;&gt;Toss[[#This Row],[No]],1,B248+1)</f>
        <v>1</v>
      </c>
      <c r="C249" t="s">
        <v>108</v>
      </c>
      <c r="D249" t="s">
        <v>92</v>
      </c>
      <c r="E249" t="s">
        <v>90</v>
      </c>
      <c r="F249" t="s">
        <v>82</v>
      </c>
      <c r="G249" t="s">
        <v>91</v>
      </c>
      <c r="H249" t="s">
        <v>71</v>
      </c>
      <c r="I249">
        <v>1</v>
      </c>
      <c r="J249" t="s">
        <v>243</v>
      </c>
      <c r="K249" s="3" t="s">
        <v>176</v>
      </c>
      <c r="L249" s="3" t="s">
        <v>172</v>
      </c>
      <c r="M249">
        <v>25</v>
      </c>
      <c r="N249">
        <v>0</v>
      </c>
      <c r="O249">
        <v>0</v>
      </c>
      <c r="P249">
        <v>0</v>
      </c>
      <c r="U249" t="str">
        <f>Toss[[#This Row],[服装]]&amp;Toss[[#This Row],[名前]]&amp;Toss[[#This Row],[レアリティ]]</f>
        <v>ユニフォーム母畑和馬ICONIC</v>
      </c>
    </row>
    <row r="250" spans="1:21" x14ac:dyDescent="0.3">
      <c r="A250">
        <f>VLOOKUP(Toss[[#This Row],[No用]],SetNo[[No.用]:[vlookup 用]],2,FALSE)</f>
        <v>90</v>
      </c>
      <c r="B250">
        <f>IF(A249&lt;&gt;Toss[[#This Row],[No]],1,B249+1)</f>
        <v>2</v>
      </c>
      <c r="C250" t="s">
        <v>108</v>
      </c>
      <c r="D250" t="s">
        <v>92</v>
      </c>
      <c r="E250" t="s">
        <v>90</v>
      </c>
      <c r="F250" t="s">
        <v>82</v>
      </c>
      <c r="G250" t="s">
        <v>91</v>
      </c>
      <c r="H250" t="s">
        <v>71</v>
      </c>
      <c r="I250">
        <v>1</v>
      </c>
      <c r="J250" t="s">
        <v>243</v>
      </c>
      <c r="K250" s="3" t="s">
        <v>177</v>
      </c>
      <c r="L250" s="3" t="s">
        <v>172</v>
      </c>
      <c r="M250">
        <v>25</v>
      </c>
      <c r="N250">
        <v>0</v>
      </c>
      <c r="O250">
        <v>0</v>
      </c>
      <c r="P250">
        <v>0</v>
      </c>
      <c r="U250" t="str">
        <f>Toss[[#This Row],[服装]]&amp;Toss[[#This Row],[名前]]&amp;Toss[[#This Row],[レアリティ]]</f>
        <v>ユニフォーム母畑和馬ICONIC</v>
      </c>
    </row>
    <row r="251" spans="1:21" x14ac:dyDescent="0.3">
      <c r="A251">
        <f>VLOOKUP(Toss[[#This Row],[No用]],SetNo[[No.用]:[vlookup 用]],2,FALSE)</f>
        <v>91</v>
      </c>
      <c r="B251">
        <f>IF(A250&lt;&gt;Toss[[#This Row],[No]],1,B250+1)</f>
        <v>1</v>
      </c>
      <c r="C251" t="s">
        <v>108</v>
      </c>
      <c r="D251" t="s">
        <v>93</v>
      </c>
      <c r="E251" t="s">
        <v>73</v>
      </c>
      <c r="F251" t="s">
        <v>74</v>
      </c>
      <c r="G251" t="s">
        <v>91</v>
      </c>
      <c r="H251" t="s">
        <v>71</v>
      </c>
      <c r="I251">
        <v>1</v>
      </c>
      <c r="J251" t="s">
        <v>243</v>
      </c>
      <c r="K251" s="3" t="s">
        <v>176</v>
      </c>
      <c r="L251" s="3" t="s">
        <v>183</v>
      </c>
      <c r="M251">
        <v>35</v>
      </c>
      <c r="N251">
        <v>0</v>
      </c>
      <c r="O251">
        <v>0</v>
      </c>
      <c r="P251">
        <v>0</v>
      </c>
      <c r="U251" t="str">
        <f>Toss[[#This Row],[服装]]&amp;Toss[[#This Row],[名前]]&amp;Toss[[#This Row],[レアリティ]]</f>
        <v>ユニフォーム二岐丈晴ICONIC</v>
      </c>
    </row>
    <row r="252" spans="1:21" x14ac:dyDescent="0.3">
      <c r="A252">
        <f>VLOOKUP(Toss[[#This Row],[No用]],SetNo[[No.用]:[vlookup 用]],2,FALSE)</f>
        <v>91</v>
      </c>
      <c r="B252">
        <f>IF(A251&lt;&gt;Toss[[#This Row],[No]],1,B251+1)</f>
        <v>2</v>
      </c>
      <c r="C252" t="s">
        <v>108</v>
      </c>
      <c r="D252" t="s">
        <v>93</v>
      </c>
      <c r="E252" t="s">
        <v>73</v>
      </c>
      <c r="F252" t="s">
        <v>74</v>
      </c>
      <c r="G252" t="s">
        <v>91</v>
      </c>
      <c r="H252" t="s">
        <v>71</v>
      </c>
      <c r="I252">
        <v>1</v>
      </c>
      <c r="J252" t="s">
        <v>243</v>
      </c>
      <c r="K252" s="3" t="s">
        <v>179</v>
      </c>
      <c r="L252" s="3" t="s">
        <v>183</v>
      </c>
      <c r="M252">
        <v>35</v>
      </c>
      <c r="N252">
        <v>0</v>
      </c>
      <c r="O252">
        <v>0</v>
      </c>
      <c r="P252">
        <v>0</v>
      </c>
      <c r="U252" t="str">
        <f>Toss[[#This Row],[服装]]&amp;Toss[[#This Row],[名前]]&amp;Toss[[#This Row],[レアリティ]]</f>
        <v>ユニフォーム二岐丈晴ICONIC</v>
      </c>
    </row>
    <row r="253" spans="1:21" x14ac:dyDescent="0.3">
      <c r="A253">
        <f>VLOOKUP(Toss[[#This Row],[No用]],SetNo[[No.用]:[vlookup 用]],2,FALSE)</f>
        <v>91</v>
      </c>
      <c r="B253">
        <f>IF(A252&lt;&gt;Toss[[#This Row],[No]],1,B252+1)</f>
        <v>3</v>
      </c>
      <c r="C253" t="s">
        <v>108</v>
      </c>
      <c r="D253" t="s">
        <v>93</v>
      </c>
      <c r="E253" t="s">
        <v>73</v>
      </c>
      <c r="F253" t="s">
        <v>74</v>
      </c>
      <c r="G253" t="s">
        <v>91</v>
      </c>
      <c r="H253" t="s">
        <v>71</v>
      </c>
      <c r="I253">
        <v>1</v>
      </c>
      <c r="J253" t="s">
        <v>243</v>
      </c>
      <c r="K253" s="3" t="s">
        <v>191</v>
      </c>
      <c r="L253" s="3" t="s">
        <v>172</v>
      </c>
      <c r="M253">
        <v>31</v>
      </c>
      <c r="N253">
        <v>0</v>
      </c>
      <c r="O253">
        <v>0</v>
      </c>
      <c r="P253">
        <v>0</v>
      </c>
      <c r="U253" t="str">
        <f>Toss[[#This Row],[服装]]&amp;Toss[[#This Row],[名前]]&amp;Toss[[#This Row],[レアリティ]]</f>
        <v>ユニフォーム二岐丈晴ICONIC</v>
      </c>
    </row>
    <row r="254" spans="1:21" x14ac:dyDescent="0.3">
      <c r="A254">
        <f>VLOOKUP(Toss[[#This Row],[No用]],SetNo[[No.用]:[vlookup 用]],2,FALSE)</f>
        <v>91</v>
      </c>
      <c r="B254">
        <f>IF(A253&lt;&gt;Toss[[#This Row],[No]],1,B253+1)</f>
        <v>4</v>
      </c>
      <c r="C254" t="s">
        <v>108</v>
      </c>
      <c r="D254" t="s">
        <v>93</v>
      </c>
      <c r="E254" t="s">
        <v>73</v>
      </c>
      <c r="F254" t="s">
        <v>74</v>
      </c>
      <c r="G254" t="s">
        <v>91</v>
      </c>
      <c r="H254" t="s">
        <v>71</v>
      </c>
      <c r="I254">
        <v>1</v>
      </c>
      <c r="J254" t="s">
        <v>243</v>
      </c>
      <c r="K254" s="3" t="s">
        <v>399</v>
      </c>
      <c r="L254" s="3" t="s">
        <v>183</v>
      </c>
      <c r="M254">
        <v>43</v>
      </c>
      <c r="N254">
        <v>0</v>
      </c>
      <c r="O254">
        <v>0</v>
      </c>
      <c r="P254">
        <v>0</v>
      </c>
      <c r="U254" t="str">
        <f>Toss[[#This Row],[服装]]&amp;Toss[[#This Row],[名前]]&amp;Toss[[#This Row],[レアリティ]]</f>
        <v>ユニフォーム二岐丈晴ICONIC</v>
      </c>
    </row>
    <row r="255" spans="1:21" x14ac:dyDescent="0.3">
      <c r="A255">
        <f>VLOOKUP(Toss[[#This Row],[No用]],SetNo[[No.用]:[vlookup 用]],2,FALSE)</f>
        <v>91</v>
      </c>
      <c r="B255">
        <f>IF(A254&lt;&gt;Toss[[#This Row],[No]],1,B254+1)</f>
        <v>5</v>
      </c>
      <c r="C255" t="s">
        <v>108</v>
      </c>
      <c r="D255" t="s">
        <v>93</v>
      </c>
      <c r="E255" t="s">
        <v>73</v>
      </c>
      <c r="F255" t="s">
        <v>74</v>
      </c>
      <c r="G255" t="s">
        <v>91</v>
      </c>
      <c r="H255" t="s">
        <v>71</v>
      </c>
      <c r="I255">
        <v>1</v>
      </c>
      <c r="J255" t="s">
        <v>243</v>
      </c>
      <c r="K255" s="3" t="s">
        <v>244</v>
      </c>
      <c r="L255" s="3" t="s">
        <v>172</v>
      </c>
      <c r="M255">
        <v>34</v>
      </c>
      <c r="N255">
        <v>0</v>
      </c>
      <c r="O255">
        <v>0</v>
      </c>
      <c r="P255">
        <v>0</v>
      </c>
      <c r="U255" t="str">
        <f>Toss[[#This Row],[服装]]&amp;Toss[[#This Row],[名前]]&amp;Toss[[#This Row],[レアリティ]]</f>
        <v>ユニフォーム二岐丈晴ICONIC</v>
      </c>
    </row>
    <row r="256" spans="1:21" x14ac:dyDescent="0.3">
      <c r="A256">
        <f>VLOOKUP(Toss[[#This Row],[No用]],SetNo[[No.用]:[vlookup 用]],2,FALSE)</f>
        <v>91</v>
      </c>
      <c r="B256">
        <f>IF(A255&lt;&gt;Toss[[#This Row],[No]],1,B255+1)</f>
        <v>6</v>
      </c>
      <c r="C256" t="s">
        <v>108</v>
      </c>
      <c r="D256" t="s">
        <v>93</v>
      </c>
      <c r="E256" t="s">
        <v>73</v>
      </c>
      <c r="F256" t="s">
        <v>74</v>
      </c>
      <c r="G256" t="s">
        <v>91</v>
      </c>
      <c r="H256" t="s">
        <v>71</v>
      </c>
      <c r="I256">
        <v>1</v>
      </c>
      <c r="J256" t="s">
        <v>243</v>
      </c>
      <c r="K256" s="3" t="s">
        <v>177</v>
      </c>
      <c r="L256" s="3" t="s">
        <v>172</v>
      </c>
      <c r="M256">
        <v>34</v>
      </c>
      <c r="N256">
        <v>0</v>
      </c>
      <c r="O256">
        <v>0</v>
      </c>
      <c r="P256">
        <v>0</v>
      </c>
      <c r="U256" t="str">
        <f>Toss[[#This Row],[服装]]&amp;Toss[[#This Row],[名前]]&amp;Toss[[#This Row],[レアリティ]]</f>
        <v>ユニフォーム二岐丈晴ICONIC</v>
      </c>
    </row>
    <row r="257" spans="1:21" x14ac:dyDescent="0.3">
      <c r="A257">
        <f>VLOOKUP(Toss[[#This Row],[No用]],SetNo[[No.用]:[vlookup 用]],2,FALSE)</f>
        <v>91</v>
      </c>
      <c r="B257">
        <f>IF(A256&lt;&gt;Toss[[#This Row],[No]],1,B256+1)</f>
        <v>7</v>
      </c>
      <c r="C257" t="s">
        <v>108</v>
      </c>
      <c r="D257" t="s">
        <v>93</v>
      </c>
      <c r="E257" t="s">
        <v>73</v>
      </c>
      <c r="F257" t="s">
        <v>74</v>
      </c>
      <c r="G257" t="s">
        <v>91</v>
      </c>
      <c r="H257" t="s">
        <v>71</v>
      </c>
      <c r="I257">
        <v>1</v>
      </c>
      <c r="J257" t="s">
        <v>243</v>
      </c>
      <c r="K257" s="3" t="s">
        <v>192</v>
      </c>
      <c r="L257" s="3" t="s">
        <v>236</v>
      </c>
      <c r="M257">
        <v>47</v>
      </c>
      <c r="N257">
        <v>0</v>
      </c>
      <c r="O257">
        <v>57</v>
      </c>
      <c r="P257">
        <v>0</v>
      </c>
      <c r="U257" t="str">
        <f>Toss[[#This Row],[服装]]&amp;Toss[[#This Row],[名前]]&amp;Toss[[#This Row],[レアリティ]]</f>
        <v>ユニフォーム二岐丈晴ICONIC</v>
      </c>
    </row>
    <row r="258" spans="1:21" x14ac:dyDescent="0.3">
      <c r="A258">
        <f>VLOOKUP(Toss[[#This Row],[No用]],SetNo[[No.用]:[vlookup 用]],2,FALSE)</f>
        <v>92</v>
      </c>
      <c r="B258">
        <f>IF(A257&lt;&gt;Toss[[#This Row],[No]],1,B257+1)</f>
        <v>1</v>
      </c>
      <c r="C258" t="s">
        <v>149</v>
      </c>
      <c r="D258" t="s">
        <v>93</v>
      </c>
      <c r="E258" t="s">
        <v>90</v>
      </c>
      <c r="F258" t="s">
        <v>74</v>
      </c>
      <c r="G258" t="s">
        <v>91</v>
      </c>
      <c r="H258" t="s">
        <v>71</v>
      </c>
      <c r="I258">
        <v>1</v>
      </c>
      <c r="J258" t="s">
        <v>243</v>
      </c>
      <c r="K258" s="3" t="s">
        <v>176</v>
      </c>
      <c r="L258" s="3" t="s">
        <v>183</v>
      </c>
      <c r="M258">
        <v>35</v>
      </c>
      <c r="N258">
        <v>0</v>
      </c>
      <c r="O258">
        <v>0</v>
      </c>
      <c r="P258">
        <v>0</v>
      </c>
      <c r="U258" t="str">
        <f>Toss[[#This Row],[服装]]&amp;Toss[[#This Row],[名前]]&amp;Toss[[#This Row],[レアリティ]]</f>
        <v>制服二岐丈晴ICONIC</v>
      </c>
    </row>
    <row r="259" spans="1:21" x14ac:dyDescent="0.3">
      <c r="A259">
        <f>VLOOKUP(Toss[[#This Row],[No用]],SetNo[[No.用]:[vlookup 用]],2,FALSE)</f>
        <v>92</v>
      </c>
      <c r="B259">
        <f>IF(A258&lt;&gt;Toss[[#This Row],[No]],1,B258+1)</f>
        <v>2</v>
      </c>
      <c r="C259" t="s">
        <v>149</v>
      </c>
      <c r="D259" t="s">
        <v>93</v>
      </c>
      <c r="E259" t="s">
        <v>90</v>
      </c>
      <c r="F259" t="s">
        <v>74</v>
      </c>
      <c r="G259" t="s">
        <v>91</v>
      </c>
      <c r="H259" t="s">
        <v>71</v>
      </c>
      <c r="I259">
        <v>1</v>
      </c>
      <c r="J259" t="s">
        <v>243</v>
      </c>
      <c r="K259" s="3" t="s">
        <v>179</v>
      </c>
      <c r="L259" s="3" t="s">
        <v>183</v>
      </c>
      <c r="M259">
        <v>35</v>
      </c>
      <c r="N259">
        <v>0</v>
      </c>
      <c r="O259">
        <v>0</v>
      </c>
      <c r="P259">
        <v>0</v>
      </c>
      <c r="U259" t="str">
        <f>Toss[[#This Row],[服装]]&amp;Toss[[#This Row],[名前]]&amp;Toss[[#This Row],[レアリティ]]</f>
        <v>制服二岐丈晴ICONIC</v>
      </c>
    </row>
    <row r="260" spans="1:21" x14ac:dyDescent="0.3">
      <c r="A260">
        <f>VLOOKUP(Toss[[#This Row],[No用]],SetNo[[No.用]:[vlookup 用]],2,FALSE)</f>
        <v>92</v>
      </c>
      <c r="B260">
        <f>IF(A259&lt;&gt;Toss[[#This Row],[No]],1,B259+1)</f>
        <v>3</v>
      </c>
      <c r="C260" t="s">
        <v>149</v>
      </c>
      <c r="D260" t="s">
        <v>93</v>
      </c>
      <c r="E260" t="s">
        <v>90</v>
      </c>
      <c r="F260" t="s">
        <v>74</v>
      </c>
      <c r="G260" t="s">
        <v>91</v>
      </c>
      <c r="H260" t="s">
        <v>71</v>
      </c>
      <c r="I260">
        <v>1</v>
      </c>
      <c r="J260" t="s">
        <v>243</v>
      </c>
      <c r="K260" s="3" t="s">
        <v>191</v>
      </c>
      <c r="L260" s="3" t="s">
        <v>172</v>
      </c>
      <c r="M260">
        <v>32</v>
      </c>
      <c r="N260">
        <v>0</v>
      </c>
      <c r="O260">
        <v>0</v>
      </c>
      <c r="P260">
        <v>0</v>
      </c>
      <c r="U260" t="str">
        <f>Toss[[#This Row],[服装]]&amp;Toss[[#This Row],[名前]]&amp;Toss[[#This Row],[レアリティ]]</f>
        <v>制服二岐丈晴ICONIC</v>
      </c>
    </row>
    <row r="261" spans="1:21" x14ac:dyDescent="0.3">
      <c r="A261">
        <f>VLOOKUP(Toss[[#This Row],[No用]],SetNo[[No.用]:[vlookup 用]],2,FALSE)</f>
        <v>92</v>
      </c>
      <c r="B261">
        <f>IF(A260&lt;&gt;Toss[[#This Row],[No]],1,B260+1)</f>
        <v>4</v>
      </c>
      <c r="C261" t="s">
        <v>149</v>
      </c>
      <c r="D261" t="s">
        <v>93</v>
      </c>
      <c r="E261" t="s">
        <v>90</v>
      </c>
      <c r="F261" t="s">
        <v>74</v>
      </c>
      <c r="G261" t="s">
        <v>91</v>
      </c>
      <c r="H261" t="s">
        <v>71</v>
      </c>
      <c r="I261">
        <v>1</v>
      </c>
      <c r="J261" t="s">
        <v>243</v>
      </c>
      <c r="K261" s="3" t="s">
        <v>399</v>
      </c>
      <c r="L261" s="3" t="s">
        <v>183</v>
      </c>
      <c r="M261">
        <v>43</v>
      </c>
      <c r="N261">
        <v>0</v>
      </c>
      <c r="O261">
        <v>0</v>
      </c>
      <c r="P261">
        <v>0</v>
      </c>
      <c r="U261" t="str">
        <f>Toss[[#This Row],[服装]]&amp;Toss[[#This Row],[名前]]&amp;Toss[[#This Row],[レアリティ]]</f>
        <v>制服二岐丈晴ICONIC</v>
      </c>
    </row>
    <row r="262" spans="1:21" x14ac:dyDescent="0.3">
      <c r="A262">
        <f>VLOOKUP(Toss[[#This Row],[No用]],SetNo[[No.用]:[vlookup 用]],2,FALSE)</f>
        <v>92</v>
      </c>
      <c r="B262">
        <f>IF(A261&lt;&gt;Toss[[#This Row],[No]],1,B261+1)</f>
        <v>5</v>
      </c>
      <c r="C262" t="s">
        <v>149</v>
      </c>
      <c r="D262" t="s">
        <v>93</v>
      </c>
      <c r="E262" t="s">
        <v>90</v>
      </c>
      <c r="F262" t="s">
        <v>74</v>
      </c>
      <c r="G262" t="s">
        <v>91</v>
      </c>
      <c r="H262" t="s">
        <v>71</v>
      </c>
      <c r="I262">
        <v>1</v>
      </c>
      <c r="J262" t="s">
        <v>243</v>
      </c>
      <c r="K262" s="3" t="s">
        <v>244</v>
      </c>
      <c r="L262" s="3" t="s">
        <v>188</v>
      </c>
      <c r="M262">
        <v>37</v>
      </c>
      <c r="N262">
        <v>0</v>
      </c>
      <c r="O262">
        <v>0</v>
      </c>
      <c r="P262">
        <v>0</v>
      </c>
      <c r="U262" t="str">
        <f>Toss[[#This Row],[服装]]&amp;Toss[[#This Row],[名前]]&amp;Toss[[#This Row],[レアリティ]]</f>
        <v>制服二岐丈晴ICONIC</v>
      </c>
    </row>
    <row r="263" spans="1:21" x14ac:dyDescent="0.3">
      <c r="A263">
        <f>VLOOKUP(Toss[[#This Row],[No用]],SetNo[[No.用]:[vlookup 用]],2,FALSE)</f>
        <v>92</v>
      </c>
      <c r="B263">
        <f>IF(A262&lt;&gt;Toss[[#This Row],[No]],1,B262+1)</f>
        <v>6</v>
      </c>
      <c r="C263" t="s">
        <v>149</v>
      </c>
      <c r="D263" t="s">
        <v>93</v>
      </c>
      <c r="E263" t="s">
        <v>90</v>
      </c>
      <c r="F263" t="s">
        <v>74</v>
      </c>
      <c r="G263" t="s">
        <v>91</v>
      </c>
      <c r="H263" t="s">
        <v>71</v>
      </c>
      <c r="I263">
        <v>1</v>
      </c>
      <c r="J263" t="s">
        <v>243</v>
      </c>
      <c r="K263" s="3" t="s">
        <v>399</v>
      </c>
      <c r="L263" s="3" t="s">
        <v>236</v>
      </c>
      <c r="M263">
        <v>47</v>
      </c>
      <c r="N263">
        <v>0</v>
      </c>
      <c r="O263">
        <v>57</v>
      </c>
      <c r="P263">
        <v>0</v>
      </c>
      <c r="U263" t="str">
        <f>Toss[[#This Row],[服装]]&amp;Toss[[#This Row],[名前]]&amp;Toss[[#This Row],[レアリティ]]</f>
        <v>制服二岐丈晴ICONIC</v>
      </c>
    </row>
    <row r="264" spans="1:21" x14ac:dyDescent="0.3">
      <c r="A264">
        <f>VLOOKUP(Toss[[#This Row],[No用]],SetNo[[No.用]:[vlookup 用]],2,FALSE)</f>
        <v>92</v>
      </c>
      <c r="B264">
        <f>IF(A263&lt;&gt;Toss[[#This Row],[No]],1,B263+1)</f>
        <v>7</v>
      </c>
      <c r="C264" t="s">
        <v>149</v>
      </c>
      <c r="D264" t="s">
        <v>93</v>
      </c>
      <c r="E264" t="s">
        <v>90</v>
      </c>
      <c r="F264" t="s">
        <v>74</v>
      </c>
      <c r="G264" t="s">
        <v>91</v>
      </c>
      <c r="H264" t="s">
        <v>71</v>
      </c>
      <c r="I264">
        <v>1</v>
      </c>
      <c r="J264" t="s">
        <v>243</v>
      </c>
      <c r="K264" s="3" t="s">
        <v>244</v>
      </c>
      <c r="L264" s="3" t="s">
        <v>236</v>
      </c>
      <c r="M264">
        <v>47</v>
      </c>
      <c r="N264">
        <v>0</v>
      </c>
      <c r="O264">
        <v>57</v>
      </c>
      <c r="P264">
        <v>0</v>
      </c>
      <c r="U264" t="str">
        <f>Toss[[#This Row],[服装]]&amp;Toss[[#This Row],[名前]]&amp;Toss[[#This Row],[レアリティ]]</f>
        <v>制服二岐丈晴ICONIC</v>
      </c>
    </row>
    <row r="265" spans="1:21" x14ac:dyDescent="0.3">
      <c r="A265">
        <f>VLOOKUP(Toss[[#This Row],[No用]],SetNo[[No.用]:[vlookup 用]],2,FALSE)</f>
        <v>93</v>
      </c>
      <c r="B265">
        <f>IF(A264&lt;&gt;Toss[[#This Row],[No]],1,B264+1)</f>
        <v>1</v>
      </c>
      <c r="C265" t="s">
        <v>108</v>
      </c>
      <c r="D265" t="s">
        <v>99</v>
      </c>
      <c r="E265" t="s">
        <v>73</v>
      </c>
      <c r="F265" t="s">
        <v>78</v>
      </c>
      <c r="G265" t="s">
        <v>91</v>
      </c>
      <c r="H265" t="s">
        <v>71</v>
      </c>
      <c r="I265">
        <v>1</v>
      </c>
      <c r="J265" t="s">
        <v>243</v>
      </c>
      <c r="K265" s="3" t="s">
        <v>176</v>
      </c>
      <c r="L265" s="3" t="s">
        <v>172</v>
      </c>
      <c r="M265">
        <v>26</v>
      </c>
      <c r="N265">
        <v>0</v>
      </c>
      <c r="O265">
        <v>0</v>
      </c>
      <c r="P265">
        <v>0</v>
      </c>
      <c r="U265" t="str">
        <f>Toss[[#This Row],[服装]]&amp;Toss[[#This Row],[名前]]&amp;Toss[[#This Row],[レアリティ]]</f>
        <v>ユニフォーム沼尻凛太郎ICONIC</v>
      </c>
    </row>
    <row r="266" spans="1:21" x14ac:dyDescent="0.3">
      <c r="A266">
        <f>VLOOKUP(Toss[[#This Row],[No用]],SetNo[[No.用]:[vlookup 用]],2,FALSE)</f>
        <v>93</v>
      </c>
      <c r="B266">
        <f>IF(A265&lt;&gt;Toss[[#This Row],[No]],1,B265+1)</f>
        <v>2</v>
      </c>
      <c r="C266" t="s">
        <v>108</v>
      </c>
      <c r="D266" t="s">
        <v>99</v>
      </c>
      <c r="E266" t="s">
        <v>73</v>
      </c>
      <c r="F266" t="s">
        <v>78</v>
      </c>
      <c r="G266" t="s">
        <v>91</v>
      </c>
      <c r="H266" t="s">
        <v>71</v>
      </c>
      <c r="I266">
        <v>1</v>
      </c>
      <c r="J266" t="s">
        <v>243</v>
      </c>
      <c r="K266" s="3" t="s">
        <v>177</v>
      </c>
      <c r="L266" s="3" t="s">
        <v>172</v>
      </c>
      <c r="M266">
        <v>31</v>
      </c>
      <c r="N266">
        <v>0</v>
      </c>
      <c r="O266">
        <v>0</v>
      </c>
      <c r="P266">
        <v>0</v>
      </c>
      <c r="U266" t="str">
        <f>Toss[[#This Row],[服装]]&amp;Toss[[#This Row],[名前]]&amp;Toss[[#This Row],[レアリティ]]</f>
        <v>ユニフォーム沼尻凛太郎ICONIC</v>
      </c>
    </row>
    <row r="267" spans="1:21" x14ac:dyDescent="0.3">
      <c r="A267">
        <f>VLOOKUP(Toss[[#This Row],[No用]],SetNo[[No.用]:[vlookup 用]],2,FALSE)</f>
        <v>94</v>
      </c>
      <c r="B267">
        <f>IF(A266&lt;&gt;Toss[[#This Row],[No]],1,B266+1)</f>
        <v>1</v>
      </c>
      <c r="C267" t="s">
        <v>108</v>
      </c>
      <c r="D267" t="s">
        <v>94</v>
      </c>
      <c r="E267" t="s">
        <v>90</v>
      </c>
      <c r="F267" t="s">
        <v>82</v>
      </c>
      <c r="G267" t="s">
        <v>91</v>
      </c>
      <c r="H267" t="s">
        <v>71</v>
      </c>
      <c r="I267">
        <v>1</v>
      </c>
      <c r="J267" t="s">
        <v>243</v>
      </c>
      <c r="K267" s="3" t="s">
        <v>176</v>
      </c>
      <c r="L267" s="3" t="s">
        <v>172</v>
      </c>
      <c r="M267">
        <v>25</v>
      </c>
      <c r="N267">
        <v>0</v>
      </c>
      <c r="O267">
        <v>0</v>
      </c>
      <c r="P267">
        <v>0</v>
      </c>
      <c r="U267" t="str">
        <f>Toss[[#This Row],[服装]]&amp;Toss[[#This Row],[名前]]&amp;Toss[[#This Row],[レアリティ]]</f>
        <v>ユニフォーム飯坂信義ICONIC</v>
      </c>
    </row>
    <row r="268" spans="1:21" x14ac:dyDescent="0.3">
      <c r="A268">
        <f>VLOOKUP(Toss[[#This Row],[No用]],SetNo[[No.用]:[vlookup 用]],2,FALSE)</f>
        <v>94</v>
      </c>
      <c r="B268">
        <f>IF(A267&lt;&gt;Toss[[#This Row],[No]],1,B267+1)</f>
        <v>2</v>
      </c>
      <c r="C268" t="s">
        <v>108</v>
      </c>
      <c r="D268" t="s">
        <v>94</v>
      </c>
      <c r="E268" t="s">
        <v>90</v>
      </c>
      <c r="F268" t="s">
        <v>82</v>
      </c>
      <c r="G268" t="s">
        <v>91</v>
      </c>
      <c r="H268" t="s">
        <v>71</v>
      </c>
      <c r="I268">
        <v>1</v>
      </c>
      <c r="J268" t="s">
        <v>243</v>
      </c>
      <c r="K268" s="3" t="s">
        <v>177</v>
      </c>
      <c r="L268" s="3" t="s">
        <v>172</v>
      </c>
      <c r="M268">
        <v>25</v>
      </c>
      <c r="N268">
        <v>0</v>
      </c>
      <c r="O268">
        <v>0</v>
      </c>
      <c r="P268">
        <v>0</v>
      </c>
      <c r="U268" t="str">
        <f>Toss[[#This Row],[服装]]&amp;Toss[[#This Row],[名前]]&amp;Toss[[#This Row],[レアリティ]]</f>
        <v>ユニフォーム飯坂信義ICONIC</v>
      </c>
    </row>
    <row r="269" spans="1:21" x14ac:dyDescent="0.3">
      <c r="A269">
        <f>VLOOKUP(Toss[[#This Row],[No用]],SetNo[[No.用]:[vlookup 用]],2,FALSE)</f>
        <v>95</v>
      </c>
      <c r="B269">
        <f>IF(A268&lt;&gt;Toss[[#This Row],[No]],1,B268+1)</f>
        <v>1</v>
      </c>
      <c r="C269" t="s">
        <v>108</v>
      </c>
      <c r="D269" t="s">
        <v>95</v>
      </c>
      <c r="E269" t="s">
        <v>90</v>
      </c>
      <c r="F269" t="s">
        <v>78</v>
      </c>
      <c r="G269" t="s">
        <v>91</v>
      </c>
      <c r="H269" t="s">
        <v>71</v>
      </c>
      <c r="I269">
        <v>1</v>
      </c>
      <c r="J269" t="s">
        <v>243</v>
      </c>
      <c r="K269" s="3" t="s">
        <v>176</v>
      </c>
      <c r="L269" s="3" t="s">
        <v>172</v>
      </c>
      <c r="M269">
        <v>26</v>
      </c>
      <c r="N269">
        <v>0</v>
      </c>
      <c r="O269">
        <v>0</v>
      </c>
      <c r="P269">
        <v>0</v>
      </c>
      <c r="U269" t="str">
        <f>Toss[[#This Row],[服装]]&amp;Toss[[#This Row],[名前]]&amp;Toss[[#This Row],[レアリティ]]</f>
        <v>ユニフォーム東山勝道ICONIC</v>
      </c>
    </row>
    <row r="270" spans="1:21" x14ac:dyDescent="0.3">
      <c r="A270">
        <f>VLOOKUP(Toss[[#This Row],[No用]],SetNo[[No.用]:[vlookup 用]],2,FALSE)</f>
        <v>95</v>
      </c>
      <c r="B270">
        <f>IF(A269&lt;&gt;Toss[[#This Row],[No]],1,B269+1)</f>
        <v>2</v>
      </c>
      <c r="C270" t="s">
        <v>108</v>
      </c>
      <c r="D270" t="s">
        <v>95</v>
      </c>
      <c r="E270" t="s">
        <v>90</v>
      </c>
      <c r="F270" t="s">
        <v>78</v>
      </c>
      <c r="G270" t="s">
        <v>91</v>
      </c>
      <c r="H270" t="s">
        <v>71</v>
      </c>
      <c r="I270">
        <v>1</v>
      </c>
      <c r="J270" t="s">
        <v>243</v>
      </c>
      <c r="K270" s="3" t="s">
        <v>177</v>
      </c>
      <c r="L270" s="3" t="s">
        <v>172</v>
      </c>
      <c r="M270">
        <v>31</v>
      </c>
      <c r="N270">
        <v>0</v>
      </c>
      <c r="O270">
        <v>0</v>
      </c>
      <c r="P270">
        <v>0</v>
      </c>
      <c r="U270" t="str">
        <f>Toss[[#This Row],[服装]]&amp;Toss[[#This Row],[名前]]&amp;Toss[[#This Row],[レアリティ]]</f>
        <v>ユニフォーム東山勝道ICONIC</v>
      </c>
    </row>
    <row r="271" spans="1:21" x14ac:dyDescent="0.3">
      <c r="A271">
        <f>VLOOKUP(Toss[[#This Row],[No用]],SetNo[[No.用]:[vlookup 用]],2,FALSE)</f>
        <v>96</v>
      </c>
      <c r="B271">
        <f>IF(A270&lt;&gt;Toss[[#This Row],[No]],1,B270+1)</f>
        <v>1</v>
      </c>
      <c r="C271" t="s">
        <v>108</v>
      </c>
      <c r="D271" t="s">
        <v>96</v>
      </c>
      <c r="E271" t="s">
        <v>90</v>
      </c>
      <c r="F271" t="s">
        <v>80</v>
      </c>
      <c r="G271" t="s">
        <v>91</v>
      </c>
      <c r="H271" t="s">
        <v>71</v>
      </c>
      <c r="I271">
        <v>1</v>
      </c>
      <c r="J271" t="s">
        <v>243</v>
      </c>
      <c r="K271" s="3" t="s">
        <v>176</v>
      </c>
      <c r="L271" s="3" t="s">
        <v>172</v>
      </c>
      <c r="M271">
        <v>27</v>
      </c>
      <c r="N271">
        <v>0</v>
      </c>
      <c r="O271">
        <v>0</v>
      </c>
      <c r="P271">
        <v>0</v>
      </c>
      <c r="U271" t="str">
        <f>Toss[[#This Row],[服装]]&amp;Toss[[#This Row],[名前]]&amp;Toss[[#This Row],[レアリティ]]</f>
        <v>ユニフォーム土湯新ICONIC</v>
      </c>
    </row>
    <row r="272" spans="1:21" x14ac:dyDescent="0.3">
      <c r="A272">
        <f>VLOOKUP(Toss[[#This Row],[No用]],SetNo[[No.用]:[vlookup 用]],2,FALSE)</f>
        <v>97</v>
      </c>
      <c r="B272">
        <f>IF(A271&lt;&gt;Toss[[#This Row],[No]],1,B271+1)</f>
        <v>1</v>
      </c>
      <c r="C272" t="s">
        <v>216</v>
      </c>
      <c r="D272" t="s">
        <v>584</v>
      </c>
      <c r="E272" t="s">
        <v>28</v>
      </c>
      <c r="F272" t="s">
        <v>25</v>
      </c>
      <c r="G272" t="s">
        <v>157</v>
      </c>
      <c r="H272" t="s">
        <v>71</v>
      </c>
      <c r="I272">
        <v>1</v>
      </c>
      <c r="J272" t="s">
        <v>243</v>
      </c>
      <c r="K272" s="3" t="s">
        <v>176</v>
      </c>
      <c r="L272" s="3" t="s">
        <v>172</v>
      </c>
      <c r="M272">
        <v>31</v>
      </c>
      <c r="N272">
        <v>0</v>
      </c>
      <c r="O272">
        <v>0</v>
      </c>
      <c r="P272">
        <v>0</v>
      </c>
      <c r="U272" t="str">
        <f>Toss[[#This Row],[服装]]&amp;Toss[[#This Row],[名前]]&amp;Toss[[#This Row],[レアリティ]]</f>
        <v>ユニフォーム中島猛ICONIC</v>
      </c>
    </row>
    <row r="273" spans="1:21" x14ac:dyDescent="0.3">
      <c r="A273">
        <f>VLOOKUP(Toss[[#This Row],[No用]],SetNo[[No.用]:[vlookup 用]],2,FALSE)</f>
        <v>97</v>
      </c>
      <c r="B273">
        <f>IF(A272&lt;&gt;Toss[[#This Row],[No]],1,B272+1)</f>
        <v>2</v>
      </c>
      <c r="C273" t="s">
        <v>216</v>
      </c>
      <c r="D273" t="s">
        <v>584</v>
      </c>
      <c r="E273" t="s">
        <v>28</v>
      </c>
      <c r="F273" t="s">
        <v>25</v>
      </c>
      <c r="G273" t="s">
        <v>157</v>
      </c>
      <c r="H273" t="s">
        <v>71</v>
      </c>
      <c r="I273">
        <v>1</v>
      </c>
      <c r="J273" t="s">
        <v>243</v>
      </c>
      <c r="K273" s="3" t="s">
        <v>177</v>
      </c>
      <c r="L273" s="3" t="s">
        <v>172</v>
      </c>
      <c r="M273">
        <v>33</v>
      </c>
      <c r="N273">
        <v>0</v>
      </c>
      <c r="O273">
        <v>0</v>
      </c>
      <c r="P273">
        <v>0</v>
      </c>
      <c r="U273" t="str">
        <f>Toss[[#This Row],[服装]]&amp;Toss[[#This Row],[名前]]&amp;Toss[[#This Row],[レアリティ]]</f>
        <v>ユニフォーム中島猛ICONIC</v>
      </c>
    </row>
    <row r="274" spans="1:21" x14ac:dyDescent="0.3">
      <c r="A274">
        <f>VLOOKUP(Toss[[#This Row],[No用]],SetNo[[No.用]:[vlookup 用]],2,FALSE)</f>
        <v>98</v>
      </c>
      <c r="B274">
        <f>IF(A273&lt;&gt;Toss[[#This Row],[No]],1,B273+1)</f>
        <v>1</v>
      </c>
      <c r="C274" t="s">
        <v>216</v>
      </c>
      <c r="D274" t="s">
        <v>587</v>
      </c>
      <c r="E274" t="s">
        <v>24</v>
      </c>
      <c r="F274" t="s">
        <v>25</v>
      </c>
      <c r="G274" t="s">
        <v>157</v>
      </c>
      <c r="H274" t="s">
        <v>71</v>
      </c>
      <c r="I274">
        <v>1</v>
      </c>
      <c r="J274" t="s">
        <v>243</v>
      </c>
      <c r="K274" s="3" t="s">
        <v>176</v>
      </c>
      <c r="L274" s="3" t="s">
        <v>172</v>
      </c>
      <c r="M274">
        <v>24</v>
      </c>
      <c r="N274">
        <v>0</v>
      </c>
      <c r="O274">
        <v>0</v>
      </c>
      <c r="P274">
        <v>0</v>
      </c>
      <c r="U274" t="str">
        <f>Toss[[#This Row],[服装]]&amp;Toss[[#This Row],[名前]]&amp;Toss[[#This Row],[レアリティ]]</f>
        <v>ユニフォーム白石優希ICONIC</v>
      </c>
    </row>
    <row r="275" spans="1:21" x14ac:dyDescent="0.3">
      <c r="A275">
        <f>VLOOKUP(Toss[[#This Row],[No用]],SetNo[[No.用]:[vlookup 用]],2,FALSE)</f>
        <v>98</v>
      </c>
      <c r="B275">
        <f>IF(A274&lt;&gt;Toss[[#This Row],[No]],1,B274+1)</f>
        <v>2</v>
      </c>
      <c r="C275" t="s">
        <v>216</v>
      </c>
      <c r="D275" t="s">
        <v>587</v>
      </c>
      <c r="E275" t="s">
        <v>24</v>
      </c>
      <c r="F275" t="s">
        <v>25</v>
      </c>
      <c r="G275" t="s">
        <v>157</v>
      </c>
      <c r="H275" t="s">
        <v>71</v>
      </c>
      <c r="I275">
        <v>1</v>
      </c>
      <c r="J275" t="s">
        <v>243</v>
      </c>
      <c r="K275" s="3" t="s">
        <v>177</v>
      </c>
      <c r="L275" s="3" t="s">
        <v>172</v>
      </c>
      <c r="M275">
        <v>29</v>
      </c>
      <c r="N275">
        <v>0</v>
      </c>
      <c r="O275">
        <v>0</v>
      </c>
      <c r="P275">
        <v>0</v>
      </c>
      <c r="U275" t="str">
        <f>Toss[[#This Row],[服装]]&amp;Toss[[#This Row],[名前]]&amp;Toss[[#This Row],[レアリティ]]</f>
        <v>ユニフォーム白石優希ICONIC</v>
      </c>
    </row>
    <row r="276" spans="1:21" x14ac:dyDescent="0.3">
      <c r="A276">
        <f>VLOOKUP(Toss[[#This Row],[No用]],SetNo[[No.用]:[vlookup 用]],2,FALSE)</f>
        <v>99</v>
      </c>
      <c r="B276">
        <f>IF(A275&lt;&gt;Toss[[#This Row],[No]],1,B275+1)</f>
        <v>1</v>
      </c>
      <c r="C276" t="s">
        <v>216</v>
      </c>
      <c r="D276" t="s">
        <v>590</v>
      </c>
      <c r="E276" t="s">
        <v>28</v>
      </c>
      <c r="F276" t="s">
        <v>31</v>
      </c>
      <c r="G276" t="s">
        <v>157</v>
      </c>
      <c r="H276" t="s">
        <v>71</v>
      </c>
      <c r="I276">
        <v>1</v>
      </c>
      <c r="J276" t="s">
        <v>243</v>
      </c>
      <c r="K276" s="3" t="s">
        <v>176</v>
      </c>
      <c r="L276" s="3" t="s">
        <v>183</v>
      </c>
      <c r="M276">
        <v>37</v>
      </c>
      <c r="N276">
        <v>0</v>
      </c>
      <c r="O276">
        <v>0</v>
      </c>
      <c r="P276">
        <v>0</v>
      </c>
      <c r="U276" t="str">
        <f>Toss[[#This Row],[服装]]&amp;Toss[[#This Row],[名前]]&amp;Toss[[#This Row],[レアリティ]]</f>
        <v>ユニフォーム花山一雅ICONIC</v>
      </c>
    </row>
    <row r="277" spans="1:21" x14ac:dyDescent="0.3">
      <c r="A277">
        <f>VLOOKUP(Toss[[#This Row],[No用]],SetNo[[No.用]:[vlookup 用]],2,FALSE)</f>
        <v>99</v>
      </c>
      <c r="B277">
        <f>IF(A276&lt;&gt;Toss[[#This Row],[No]],1,B276+1)</f>
        <v>2</v>
      </c>
      <c r="C277" t="s">
        <v>216</v>
      </c>
      <c r="D277" t="s">
        <v>590</v>
      </c>
      <c r="E277" t="s">
        <v>28</v>
      </c>
      <c r="F277" t="s">
        <v>31</v>
      </c>
      <c r="G277" t="s">
        <v>157</v>
      </c>
      <c r="H277" t="s">
        <v>71</v>
      </c>
      <c r="I277">
        <v>1</v>
      </c>
      <c r="J277" t="s">
        <v>243</v>
      </c>
      <c r="K277" s="3" t="s">
        <v>179</v>
      </c>
      <c r="L277" s="3" t="s">
        <v>183</v>
      </c>
      <c r="M277">
        <v>37</v>
      </c>
      <c r="N277">
        <v>0</v>
      </c>
      <c r="O277">
        <v>0</v>
      </c>
      <c r="P277">
        <v>0</v>
      </c>
      <c r="U277" t="str">
        <f>Toss[[#This Row],[服装]]&amp;Toss[[#This Row],[名前]]&amp;Toss[[#This Row],[レアリティ]]</f>
        <v>ユニフォーム花山一雅ICONIC</v>
      </c>
    </row>
    <row r="278" spans="1:21" x14ac:dyDescent="0.3">
      <c r="A278">
        <f>VLOOKUP(Toss[[#This Row],[No用]],SetNo[[No.用]:[vlookup 用]],2,FALSE)</f>
        <v>99</v>
      </c>
      <c r="B278">
        <f>IF(A277&lt;&gt;Toss[[#This Row],[No]],1,B277+1)</f>
        <v>3</v>
      </c>
      <c r="C278" t="s">
        <v>216</v>
      </c>
      <c r="D278" t="s">
        <v>590</v>
      </c>
      <c r="E278" t="s">
        <v>28</v>
      </c>
      <c r="F278" t="s">
        <v>31</v>
      </c>
      <c r="G278" t="s">
        <v>157</v>
      </c>
      <c r="H278" t="s">
        <v>71</v>
      </c>
      <c r="I278">
        <v>1</v>
      </c>
      <c r="J278" t="s">
        <v>243</v>
      </c>
      <c r="K278" s="3" t="s">
        <v>182</v>
      </c>
      <c r="L278" s="3" t="s">
        <v>183</v>
      </c>
      <c r="M278">
        <v>42</v>
      </c>
      <c r="N278">
        <v>0</v>
      </c>
      <c r="O278">
        <v>0</v>
      </c>
      <c r="P278">
        <v>0</v>
      </c>
      <c r="U278" t="str">
        <f>Toss[[#This Row],[服装]]&amp;Toss[[#This Row],[名前]]&amp;Toss[[#This Row],[レアリティ]]</f>
        <v>ユニフォーム花山一雅ICONIC</v>
      </c>
    </row>
    <row r="279" spans="1:21" x14ac:dyDescent="0.3">
      <c r="A279">
        <f>VLOOKUP(Toss[[#This Row],[No用]],SetNo[[No.用]:[vlookup 用]],2,FALSE)</f>
        <v>99</v>
      </c>
      <c r="B279">
        <f>IF(A278&lt;&gt;Toss[[#This Row],[No]],1,B278+1)</f>
        <v>4</v>
      </c>
      <c r="C279" t="s">
        <v>216</v>
      </c>
      <c r="D279" t="s">
        <v>590</v>
      </c>
      <c r="E279" t="s">
        <v>28</v>
      </c>
      <c r="F279" t="s">
        <v>31</v>
      </c>
      <c r="G279" t="s">
        <v>157</v>
      </c>
      <c r="H279" t="s">
        <v>71</v>
      </c>
      <c r="I279">
        <v>1</v>
      </c>
      <c r="J279" t="s">
        <v>243</v>
      </c>
      <c r="K279" s="3" t="s">
        <v>244</v>
      </c>
      <c r="L279" s="3" t="s">
        <v>172</v>
      </c>
      <c r="M279">
        <v>35</v>
      </c>
      <c r="N279">
        <v>0</v>
      </c>
      <c r="O279">
        <v>0</v>
      </c>
      <c r="P279">
        <v>0</v>
      </c>
      <c r="U279" t="str">
        <f>Toss[[#This Row],[服装]]&amp;Toss[[#This Row],[名前]]&amp;Toss[[#This Row],[レアリティ]]</f>
        <v>ユニフォーム花山一雅ICONIC</v>
      </c>
    </row>
    <row r="280" spans="1:21" x14ac:dyDescent="0.3">
      <c r="A280">
        <f>VLOOKUP(Toss[[#This Row],[No用]],SetNo[[No.用]:[vlookup 用]],2,FALSE)</f>
        <v>99</v>
      </c>
      <c r="B280">
        <f>IF(A279&lt;&gt;Toss[[#This Row],[No]],1,B279+1)</f>
        <v>5</v>
      </c>
      <c r="C280" t="s">
        <v>216</v>
      </c>
      <c r="D280" t="s">
        <v>590</v>
      </c>
      <c r="E280" t="s">
        <v>28</v>
      </c>
      <c r="F280" t="s">
        <v>31</v>
      </c>
      <c r="G280" t="s">
        <v>157</v>
      </c>
      <c r="H280" t="s">
        <v>71</v>
      </c>
      <c r="I280">
        <v>1</v>
      </c>
      <c r="J280" t="s">
        <v>243</v>
      </c>
      <c r="K280" s="3" t="s">
        <v>193</v>
      </c>
      <c r="L280" s="3" t="s">
        <v>236</v>
      </c>
      <c r="M280">
        <v>49</v>
      </c>
      <c r="N280">
        <v>0</v>
      </c>
      <c r="O280">
        <v>59</v>
      </c>
      <c r="P280">
        <v>0</v>
      </c>
      <c r="U280" t="str">
        <f>Toss[[#This Row],[服装]]&amp;Toss[[#This Row],[名前]]&amp;Toss[[#This Row],[レアリティ]]</f>
        <v>ユニフォーム花山一雅ICONIC</v>
      </c>
    </row>
    <row r="281" spans="1:21" x14ac:dyDescent="0.3">
      <c r="A281">
        <f>VLOOKUP(Toss[[#This Row],[No用]],SetNo[[No.用]:[vlookup 用]],2,FALSE)</f>
        <v>100</v>
      </c>
      <c r="B281">
        <f>IF(A280&lt;&gt;Toss[[#This Row],[No]],1,B280+1)</f>
        <v>1</v>
      </c>
      <c r="C281" t="s">
        <v>216</v>
      </c>
      <c r="D281" t="s">
        <v>593</v>
      </c>
      <c r="E281" t="s">
        <v>28</v>
      </c>
      <c r="F281" t="s">
        <v>26</v>
      </c>
      <c r="G281" t="s">
        <v>157</v>
      </c>
      <c r="H281" t="s">
        <v>71</v>
      </c>
      <c r="I281">
        <v>1</v>
      </c>
      <c r="J281" t="s">
        <v>243</v>
      </c>
      <c r="K281" s="3" t="s">
        <v>176</v>
      </c>
      <c r="L281" s="3" t="s">
        <v>172</v>
      </c>
      <c r="M281">
        <v>24</v>
      </c>
      <c r="N281">
        <v>0</v>
      </c>
      <c r="O281">
        <v>0</v>
      </c>
      <c r="P281">
        <v>0</v>
      </c>
      <c r="U281" t="str">
        <f>Toss[[#This Row],[服装]]&amp;Toss[[#This Row],[名前]]&amp;Toss[[#This Row],[レアリティ]]</f>
        <v>ユニフォーム鳴子哲平ICONIC</v>
      </c>
    </row>
    <row r="282" spans="1:21" x14ac:dyDescent="0.3">
      <c r="A282">
        <f>VLOOKUP(Toss[[#This Row],[No用]],SetNo[[No.用]:[vlookup 用]],2,FALSE)</f>
        <v>100</v>
      </c>
      <c r="B282">
        <f>IF(A281&lt;&gt;Toss[[#This Row],[No]],1,B281+1)</f>
        <v>2</v>
      </c>
      <c r="C282" t="s">
        <v>216</v>
      </c>
      <c r="D282" t="s">
        <v>593</v>
      </c>
      <c r="E282" t="s">
        <v>28</v>
      </c>
      <c r="F282" t="s">
        <v>26</v>
      </c>
      <c r="G282" t="s">
        <v>157</v>
      </c>
      <c r="H282" t="s">
        <v>71</v>
      </c>
      <c r="I282">
        <v>1</v>
      </c>
      <c r="J282" t="s">
        <v>243</v>
      </c>
      <c r="K282" s="3" t="s">
        <v>177</v>
      </c>
      <c r="L282" s="3" t="s">
        <v>172</v>
      </c>
      <c r="M282">
        <v>24</v>
      </c>
      <c r="N282">
        <v>0</v>
      </c>
      <c r="O282">
        <v>0</v>
      </c>
      <c r="P282">
        <v>0</v>
      </c>
      <c r="U282" t="str">
        <f>Toss[[#This Row],[服装]]&amp;Toss[[#This Row],[名前]]&amp;Toss[[#This Row],[レアリティ]]</f>
        <v>ユニフォーム鳴子哲平ICONIC</v>
      </c>
    </row>
    <row r="283" spans="1:21" x14ac:dyDescent="0.3">
      <c r="A283">
        <f>VLOOKUP(Toss[[#This Row],[No用]],SetNo[[No.用]:[vlookup 用]],2,FALSE)</f>
        <v>101</v>
      </c>
      <c r="B283">
        <f>IF(A282&lt;&gt;Toss[[#This Row],[No]],1,B282+1)</f>
        <v>1</v>
      </c>
      <c r="C283" t="s">
        <v>216</v>
      </c>
      <c r="D283" t="s">
        <v>596</v>
      </c>
      <c r="E283" t="s">
        <v>28</v>
      </c>
      <c r="F283" t="s">
        <v>21</v>
      </c>
      <c r="G283" t="s">
        <v>157</v>
      </c>
      <c r="H283" t="s">
        <v>71</v>
      </c>
      <c r="I283">
        <v>1</v>
      </c>
      <c r="J283" t="s">
        <v>243</v>
      </c>
      <c r="K283" s="3" t="s">
        <v>176</v>
      </c>
      <c r="L283" s="3" t="s">
        <v>172</v>
      </c>
      <c r="M283">
        <v>27</v>
      </c>
      <c r="N283">
        <v>0</v>
      </c>
      <c r="O283">
        <v>0</v>
      </c>
      <c r="P283">
        <v>0</v>
      </c>
      <c r="U283" t="str">
        <f>Toss[[#This Row],[服装]]&amp;Toss[[#This Row],[名前]]&amp;Toss[[#This Row],[レアリティ]]</f>
        <v>ユニフォーム秋保和光ICONIC</v>
      </c>
    </row>
    <row r="284" spans="1:21" x14ac:dyDescent="0.3">
      <c r="A284">
        <f>VLOOKUP(Toss[[#This Row],[No用]],SetNo[[No.用]:[vlookup 用]],2,FALSE)</f>
        <v>102</v>
      </c>
      <c r="B284">
        <f>IF(A283&lt;&gt;Toss[[#This Row],[No]],1,B283+1)</f>
        <v>1</v>
      </c>
      <c r="C284" t="s">
        <v>216</v>
      </c>
      <c r="D284" t="s">
        <v>599</v>
      </c>
      <c r="E284" t="s">
        <v>28</v>
      </c>
      <c r="F284" t="s">
        <v>26</v>
      </c>
      <c r="G284" t="s">
        <v>157</v>
      </c>
      <c r="H284" t="s">
        <v>71</v>
      </c>
      <c r="I284">
        <v>1</v>
      </c>
      <c r="J284" t="s">
        <v>243</v>
      </c>
      <c r="K284" s="3" t="s">
        <v>176</v>
      </c>
      <c r="L284" s="3" t="s">
        <v>172</v>
      </c>
      <c r="M284">
        <v>23</v>
      </c>
      <c r="N284">
        <v>0</v>
      </c>
      <c r="O284">
        <v>0</v>
      </c>
      <c r="P284">
        <v>0</v>
      </c>
      <c r="U284" t="str">
        <f>Toss[[#This Row],[服装]]&amp;Toss[[#This Row],[名前]]&amp;Toss[[#This Row],[レアリティ]]</f>
        <v>ユニフォーム松島剛ICONIC</v>
      </c>
    </row>
    <row r="285" spans="1:21" x14ac:dyDescent="0.3">
      <c r="A285">
        <f>VLOOKUP(Toss[[#This Row],[No用]],SetNo[[No.用]:[vlookup 用]],2,FALSE)</f>
        <v>102</v>
      </c>
      <c r="B285">
        <f>IF(A284&lt;&gt;Toss[[#This Row],[No]],1,B284+1)</f>
        <v>2</v>
      </c>
      <c r="C285" t="s">
        <v>216</v>
      </c>
      <c r="D285" t="s">
        <v>599</v>
      </c>
      <c r="E285" t="s">
        <v>28</v>
      </c>
      <c r="F285" t="s">
        <v>26</v>
      </c>
      <c r="G285" t="s">
        <v>157</v>
      </c>
      <c r="H285" t="s">
        <v>71</v>
      </c>
      <c r="I285">
        <v>1</v>
      </c>
      <c r="J285" t="s">
        <v>243</v>
      </c>
      <c r="K285" s="3" t="s">
        <v>177</v>
      </c>
      <c r="L285" s="3" t="s">
        <v>172</v>
      </c>
      <c r="M285">
        <v>23</v>
      </c>
      <c r="N285">
        <v>0</v>
      </c>
      <c r="O285">
        <v>0</v>
      </c>
      <c r="P285">
        <v>0</v>
      </c>
      <c r="U285" t="str">
        <f>Toss[[#This Row],[服装]]&amp;Toss[[#This Row],[名前]]&amp;Toss[[#This Row],[レアリティ]]</f>
        <v>ユニフォーム松島剛ICONIC</v>
      </c>
    </row>
    <row r="286" spans="1:21" x14ac:dyDescent="0.3">
      <c r="A286">
        <f>VLOOKUP(Toss[[#This Row],[No用]],SetNo[[No.用]:[vlookup 用]],2,FALSE)</f>
        <v>103</v>
      </c>
      <c r="B286">
        <f>IF(A285&lt;&gt;Toss[[#This Row],[No]],1,B285+1)</f>
        <v>1</v>
      </c>
      <c r="C286" t="s">
        <v>216</v>
      </c>
      <c r="D286" t="s">
        <v>602</v>
      </c>
      <c r="E286" t="s">
        <v>28</v>
      </c>
      <c r="F286" t="s">
        <v>25</v>
      </c>
      <c r="G286" t="s">
        <v>157</v>
      </c>
      <c r="H286" t="s">
        <v>71</v>
      </c>
      <c r="I286">
        <v>1</v>
      </c>
      <c r="J286" t="s">
        <v>243</v>
      </c>
      <c r="K286" s="3" t="s">
        <v>176</v>
      </c>
      <c r="L286" s="3" t="s">
        <v>172</v>
      </c>
      <c r="M286">
        <v>26</v>
      </c>
      <c r="N286">
        <v>0</v>
      </c>
      <c r="O286">
        <v>0</v>
      </c>
      <c r="P286">
        <v>0</v>
      </c>
      <c r="U286" t="str">
        <f>Toss[[#This Row],[服装]]&amp;Toss[[#This Row],[名前]]&amp;Toss[[#This Row],[レアリティ]]</f>
        <v>ユニフォーム川渡瞬己ICONIC</v>
      </c>
    </row>
    <row r="287" spans="1:21" x14ac:dyDescent="0.3">
      <c r="A287">
        <f>VLOOKUP(Toss[[#This Row],[No用]],SetNo[[No.用]:[vlookup 用]],2,FALSE)</f>
        <v>103</v>
      </c>
      <c r="B287">
        <f>IF(A286&lt;&gt;Toss[[#This Row],[No]],1,B286+1)</f>
        <v>2</v>
      </c>
      <c r="C287" t="s">
        <v>216</v>
      </c>
      <c r="D287" t="s">
        <v>602</v>
      </c>
      <c r="E287" t="s">
        <v>28</v>
      </c>
      <c r="F287" t="s">
        <v>25</v>
      </c>
      <c r="G287" t="s">
        <v>157</v>
      </c>
      <c r="H287" t="s">
        <v>71</v>
      </c>
      <c r="I287">
        <v>1</v>
      </c>
      <c r="J287" t="s">
        <v>243</v>
      </c>
      <c r="K287" s="3" t="s">
        <v>177</v>
      </c>
      <c r="L287" s="3" t="s">
        <v>172</v>
      </c>
      <c r="M287">
        <v>34</v>
      </c>
      <c r="N287">
        <v>0</v>
      </c>
      <c r="O287">
        <v>0</v>
      </c>
      <c r="P287">
        <v>0</v>
      </c>
      <c r="U287" t="str">
        <f>Toss[[#This Row],[服装]]&amp;Toss[[#This Row],[名前]]&amp;Toss[[#This Row],[レアリティ]]</f>
        <v>ユニフォーム川渡瞬己ICONIC</v>
      </c>
    </row>
    <row r="288" spans="1:21" x14ac:dyDescent="0.3">
      <c r="A288">
        <f>VLOOKUP(Toss[[#This Row],[No用]],SetNo[[No.用]:[vlookup 用]],2,FALSE)</f>
        <v>104</v>
      </c>
      <c r="B288">
        <f>IF(A287&lt;&gt;Toss[[#This Row],[No]],1,B287+1)</f>
        <v>1</v>
      </c>
      <c r="C288" t="s">
        <v>108</v>
      </c>
      <c r="D288" t="s">
        <v>109</v>
      </c>
      <c r="E288" t="s">
        <v>73</v>
      </c>
      <c r="F288" t="s">
        <v>78</v>
      </c>
      <c r="G288" t="s">
        <v>118</v>
      </c>
      <c r="H288" t="s">
        <v>71</v>
      </c>
      <c r="I288">
        <v>1</v>
      </c>
      <c r="J288" t="s">
        <v>243</v>
      </c>
      <c r="K288" s="3" t="s">
        <v>176</v>
      </c>
      <c r="L288" s="3" t="s">
        <v>172</v>
      </c>
      <c r="M288">
        <v>25</v>
      </c>
      <c r="N288">
        <v>0</v>
      </c>
      <c r="O288">
        <v>0</v>
      </c>
      <c r="P288">
        <v>0</v>
      </c>
      <c r="U288" t="str">
        <f>Toss[[#This Row],[服装]]&amp;Toss[[#This Row],[名前]]&amp;Toss[[#This Row],[レアリティ]]</f>
        <v>ユニフォーム牛島若利ICONIC</v>
      </c>
    </row>
    <row r="289" spans="1:21" x14ac:dyDescent="0.3">
      <c r="A289">
        <f>VLOOKUP(Toss[[#This Row],[No用]],SetNo[[No.用]:[vlookup 用]],2,FALSE)</f>
        <v>104</v>
      </c>
      <c r="B289">
        <f>IF(A288&lt;&gt;Toss[[#This Row],[No]],1,B288+1)</f>
        <v>2</v>
      </c>
      <c r="C289" t="s">
        <v>108</v>
      </c>
      <c r="D289" t="s">
        <v>109</v>
      </c>
      <c r="E289" t="s">
        <v>73</v>
      </c>
      <c r="F289" t="s">
        <v>78</v>
      </c>
      <c r="G289" t="s">
        <v>118</v>
      </c>
      <c r="H289" t="s">
        <v>71</v>
      </c>
      <c r="I289">
        <v>1</v>
      </c>
      <c r="J289" t="s">
        <v>243</v>
      </c>
      <c r="K289" s="3" t="s">
        <v>177</v>
      </c>
      <c r="L289" s="3" t="s">
        <v>172</v>
      </c>
      <c r="M289">
        <v>30</v>
      </c>
      <c r="N289">
        <v>0</v>
      </c>
      <c r="O289">
        <v>0</v>
      </c>
      <c r="P289">
        <v>0</v>
      </c>
      <c r="U289" t="str">
        <f>Toss[[#This Row],[服装]]&amp;Toss[[#This Row],[名前]]&amp;Toss[[#This Row],[レアリティ]]</f>
        <v>ユニフォーム牛島若利ICONIC</v>
      </c>
    </row>
    <row r="290" spans="1:21" x14ac:dyDescent="0.3">
      <c r="A290">
        <f>VLOOKUP(Toss[[#This Row],[No用]],SetNo[[No.用]:[vlookup 用]],2,FALSE)</f>
        <v>105</v>
      </c>
      <c r="B290">
        <f>IF(A289&lt;&gt;Toss[[#This Row],[No]],1,B289+1)</f>
        <v>1</v>
      </c>
      <c r="C290" t="s">
        <v>116</v>
      </c>
      <c r="D290" t="s">
        <v>109</v>
      </c>
      <c r="E290" t="s">
        <v>90</v>
      </c>
      <c r="F290" t="s">
        <v>78</v>
      </c>
      <c r="G290" t="s">
        <v>118</v>
      </c>
      <c r="H290" t="s">
        <v>71</v>
      </c>
      <c r="I290">
        <v>1</v>
      </c>
      <c r="J290" t="s">
        <v>243</v>
      </c>
      <c r="K290" s="3" t="s">
        <v>176</v>
      </c>
      <c r="L290" s="3" t="s">
        <v>172</v>
      </c>
      <c r="M290">
        <v>25</v>
      </c>
      <c r="N290">
        <v>0</v>
      </c>
      <c r="O290">
        <v>0</v>
      </c>
      <c r="P290">
        <v>0</v>
      </c>
      <c r="U290" t="str">
        <f>Toss[[#This Row],[服装]]&amp;Toss[[#This Row],[名前]]&amp;Toss[[#This Row],[レアリティ]]</f>
        <v>水着牛島若利ICONIC</v>
      </c>
    </row>
    <row r="291" spans="1:21" x14ac:dyDescent="0.3">
      <c r="A291">
        <f>VLOOKUP(Toss[[#This Row],[No用]],SetNo[[No.用]:[vlookup 用]],2,FALSE)</f>
        <v>105</v>
      </c>
      <c r="B291">
        <f>IF(A290&lt;&gt;Toss[[#This Row],[No]],1,B290+1)</f>
        <v>2</v>
      </c>
      <c r="C291" t="s">
        <v>116</v>
      </c>
      <c r="D291" t="s">
        <v>109</v>
      </c>
      <c r="E291" t="s">
        <v>90</v>
      </c>
      <c r="F291" t="s">
        <v>78</v>
      </c>
      <c r="G291" t="s">
        <v>118</v>
      </c>
      <c r="H291" t="s">
        <v>71</v>
      </c>
      <c r="I291">
        <v>1</v>
      </c>
      <c r="J291" t="s">
        <v>243</v>
      </c>
      <c r="K291" s="3" t="s">
        <v>177</v>
      </c>
      <c r="L291" s="3" t="s">
        <v>172</v>
      </c>
      <c r="M291">
        <v>30</v>
      </c>
      <c r="N291">
        <v>0</v>
      </c>
      <c r="O291">
        <v>0</v>
      </c>
      <c r="P291">
        <v>0</v>
      </c>
      <c r="U291" t="str">
        <f>Toss[[#This Row],[服装]]&amp;Toss[[#This Row],[名前]]&amp;Toss[[#This Row],[レアリティ]]</f>
        <v>水着牛島若利ICONIC</v>
      </c>
    </row>
    <row r="292" spans="1:21" x14ac:dyDescent="0.3">
      <c r="A292">
        <f>VLOOKUP(Toss[[#This Row],[No用]],SetNo[[No.用]:[vlookup 用]],2,FALSE)</f>
        <v>106</v>
      </c>
      <c r="B292">
        <f>IF(A291&lt;&gt;Toss[[#This Row],[No]],1,B291+1)</f>
        <v>1</v>
      </c>
      <c r="C292" t="s">
        <v>108</v>
      </c>
      <c r="D292" t="s">
        <v>110</v>
      </c>
      <c r="E292" t="s">
        <v>73</v>
      </c>
      <c r="F292" t="s">
        <v>82</v>
      </c>
      <c r="G292" t="s">
        <v>118</v>
      </c>
      <c r="H292" t="s">
        <v>71</v>
      </c>
      <c r="I292">
        <v>1</v>
      </c>
      <c r="J292" t="s">
        <v>243</v>
      </c>
      <c r="K292" s="3" t="s">
        <v>176</v>
      </c>
      <c r="L292" s="3" t="s">
        <v>172</v>
      </c>
      <c r="M292">
        <v>25</v>
      </c>
      <c r="N292">
        <v>0</v>
      </c>
      <c r="O292">
        <v>0</v>
      </c>
      <c r="P292">
        <v>0</v>
      </c>
      <c r="U292" t="str">
        <f>Toss[[#This Row],[服装]]&amp;Toss[[#This Row],[名前]]&amp;Toss[[#This Row],[レアリティ]]</f>
        <v>ユニフォーム天童覚ICONIC</v>
      </c>
    </row>
    <row r="293" spans="1:21" x14ac:dyDescent="0.3">
      <c r="A293">
        <f>VLOOKUP(Toss[[#This Row],[No用]],SetNo[[No.用]:[vlookup 用]],2,FALSE)</f>
        <v>106</v>
      </c>
      <c r="B293">
        <f>IF(A292&lt;&gt;Toss[[#This Row],[No]],1,B292+1)</f>
        <v>2</v>
      </c>
      <c r="C293" t="s">
        <v>108</v>
      </c>
      <c r="D293" t="s">
        <v>110</v>
      </c>
      <c r="E293" t="s">
        <v>73</v>
      </c>
      <c r="F293" t="s">
        <v>82</v>
      </c>
      <c r="G293" t="s">
        <v>118</v>
      </c>
      <c r="H293" t="s">
        <v>71</v>
      </c>
      <c r="I293">
        <v>1</v>
      </c>
      <c r="J293" t="s">
        <v>243</v>
      </c>
      <c r="K293" s="3" t="s">
        <v>177</v>
      </c>
      <c r="L293" s="3" t="s">
        <v>172</v>
      </c>
      <c r="M293">
        <v>30</v>
      </c>
      <c r="N293">
        <v>0</v>
      </c>
      <c r="O293">
        <v>0</v>
      </c>
      <c r="P293">
        <v>0</v>
      </c>
      <c r="U293" t="str">
        <f>Toss[[#This Row],[服装]]&amp;Toss[[#This Row],[名前]]&amp;Toss[[#This Row],[レアリティ]]</f>
        <v>ユニフォーム天童覚ICONIC</v>
      </c>
    </row>
    <row r="294" spans="1:21" x14ac:dyDescent="0.3">
      <c r="A294">
        <f>VLOOKUP(Toss[[#This Row],[No用]],SetNo[[No.用]:[vlookup 用]],2,FALSE)</f>
        <v>107</v>
      </c>
      <c r="B294">
        <f>IF(A293&lt;&gt;Toss[[#This Row],[No]],1,B293+1)</f>
        <v>1</v>
      </c>
      <c r="C294" t="s">
        <v>116</v>
      </c>
      <c r="D294" t="s">
        <v>110</v>
      </c>
      <c r="E294" t="s">
        <v>90</v>
      </c>
      <c r="F294" t="s">
        <v>82</v>
      </c>
      <c r="G294" t="s">
        <v>118</v>
      </c>
      <c r="H294" t="s">
        <v>71</v>
      </c>
      <c r="I294">
        <v>1</v>
      </c>
      <c r="J294" t="s">
        <v>243</v>
      </c>
      <c r="K294" s="3" t="s">
        <v>176</v>
      </c>
      <c r="L294" s="3" t="s">
        <v>172</v>
      </c>
      <c r="M294">
        <v>25</v>
      </c>
      <c r="N294">
        <v>0</v>
      </c>
      <c r="O294">
        <v>0</v>
      </c>
      <c r="P294">
        <v>0</v>
      </c>
      <c r="U294" t="str">
        <f>Toss[[#This Row],[服装]]&amp;Toss[[#This Row],[名前]]&amp;Toss[[#This Row],[レアリティ]]</f>
        <v>水着天童覚ICONIC</v>
      </c>
    </row>
    <row r="295" spans="1:21" x14ac:dyDescent="0.3">
      <c r="A295">
        <f>VLOOKUP(Toss[[#This Row],[No用]],SetNo[[No.用]:[vlookup 用]],2,FALSE)</f>
        <v>107</v>
      </c>
      <c r="B295">
        <f>IF(A294&lt;&gt;Toss[[#This Row],[No]],1,B294+1)</f>
        <v>2</v>
      </c>
      <c r="C295" t="s">
        <v>116</v>
      </c>
      <c r="D295" t="s">
        <v>110</v>
      </c>
      <c r="E295" t="s">
        <v>90</v>
      </c>
      <c r="F295" t="s">
        <v>82</v>
      </c>
      <c r="G295" t="s">
        <v>118</v>
      </c>
      <c r="H295" t="s">
        <v>71</v>
      </c>
      <c r="I295">
        <v>1</v>
      </c>
      <c r="J295" t="s">
        <v>243</v>
      </c>
      <c r="K295" s="3" t="s">
        <v>177</v>
      </c>
      <c r="L295" s="3" t="s">
        <v>172</v>
      </c>
      <c r="M295">
        <v>30</v>
      </c>
      <c r="N295">
        <v>0</v>
      </c>
      <c r="O295">
        <v>0</v>
      </c>
      <c r="P295">
        <v>0</v>
      </c>
      <c r="U295" t="str">
        <f>Toss[[#This Row],[服装]]&amp;Toss[[#This Row],[名前]]&amp;Toss[[#This Row],[レアリティ]]</f>
        <v>水着天童覚ICONIC</v>
      </c>
    </row>
    <row r="296" spans="1:21" x14ac:dyDescent="0.3">
      <c r="A296">
        <f>VLOOKUP(Toss[[#This Row],[No用]],SetNo[[No.用]:[vlookup 用]],2,FALSE)</f>
        <v>108</v>
      </c>
      <c r="B296">
        <f>IF(A295&lt;&gt;Toss[[#This Row],[No]],1,B295+1)</f>
        <v>1</v>
      </c>
      <c r="C296" t="s">
        <v>108</v>
      </c>
      <c r="D296" t="s">
        <v>111</v>
      </c>
      <c r="E296" t="s">
        <v>77</v>
      </c>
      <c r="F296" t="s">
        <v>78</v>
      </c>
      <c r="G296" t="s">
        <v>118</v>
      </c>
      <c r="H296" t="s">
        <v>71</v>
      </c>
      <c r="I296">
        <v>1</v>
      </c>
      <c r="J296" t="s">
        <v>243</v>
      </c>
      <c r="K296" s="3" t="s">
        <v>176</v>
      </c>
      <c r="L296" s="3" t="s">
        <v>172</v>
      </c>
      <c r="M296">
        <v>27</v>
      </c>
      <c r="N296">
        <v>0</v>
      </c>
      <c r="O296">
        <v>0</v>
      </c>
      <c r="P296">
        <v>0</v>
      </c>
      <c r="U296" t="str">
        <f>Toss[[#This Row],[服装]]&amp;Toss[[#This Row],[名前]]&amp;Toss[[#This Row],[レアリティ]]</f>
        <v>ユニフォーム五色工ICONIC</v>
      </c>
    </row>
    <row r="297" spans="1:21" x14ac:dyDescent="0.3">
      <c r="A297">
        <f>VLOOKUP(Toss[[#This Row],[No用]],SetNo[[No.用]:[vlookup 用]],2,FALSE)</f>
        <v>108</v>
      </c>
      <c r="B297">
        <f>IF(A296&lt;&gt;Toss[[#This Row],[No]],1,B296+1)</f>
        <v>2</v>
      </c>
      <c r="C297" t="s">
        <v>108</v>
      </c>
      <c r="D297" t="s">
        <v>111</v>
      </c>
      <c r="E297" t="s">
        <v>77</v>
      </c>
      <c r="F297" t="s">
        <v>78</v>
      </c>
      <c r="G297" t="s">
        <v>118</v>
      </c>
      <c r="H297" t="s">
        <v>71</v>
      </c>
      <c r="I297">
        <v>1</v>
      </c>
      <c r="J297" t="s">
        <v>243</v>
      </c>
      <c r="K297" s="3" t="s">
        <v>177</v>
      </c>
      <c r="L297" s="3" t="s">
        <v>172</v>
      </c>
      <c r="M297">
        <v>31</v>
      </c>
      <c r="N297">
        <v>0</v>
      </c>
      <c r="O297">
        <v>0</v>
      </c>
      <c r="P297">
        <v>0</v>
      </c>
      <c r="U297" t="str">
        <f>Toss[[#This Row],[服装]]&amp;Toss[[#This Row],[名前]]&amp;Toss[[#This Row],[レアリティ]]</f>
        <v>ユニフォーム五色工ICONIC</v>
      </c>
    </row>
    <row r="298" spans="1:21" x14ac:dyDescent="0.3">
      <c r="A298">
        <f>VLOOKUP(Toss[[#This Row],[No用]],SetNo[[No.用]:[vlookup 用]],2,FALSE)</f>
        <v>109</v>
      </c>
      <c r="B298">
        <f>IF(A297&lt;&gt;Toss[[#This Row],[No]],1,B297+1)</f>
        <v>1</v>
      </c>
      <c r="C298" s="3" t="s">
        <v>718</v>
      </c>
      <c r="D298" t="s">
        <v>111</v>
      </c>
      <c r="E298" s="3" t="s">
        <v>73</v>
      </c>
      <c r="F298" t="s">
        <v>78</v>
      </c>
      <c r="G298" t="s">
        <v>118</v>
      </c>
      <c r="H298" t="s">
        <v>71</v>
      </c>
      <c r="I298">
        <v>1</v>
      </c>
      <c r="J298" t="s">
        <v>243</v>
      </c>
      <c r="K298" s="3" t="s">
        <v>176</v>
      </c>
      <c r="L298" s="3" t="s">
        <v>172</v>
      </c>
      <c r="M298">
        <v>27</v>
      </c>
      <c r="N298">
        <v>0</v>
      </c>
      <c r="O298">
        <v>0</v>
      </c>
      <c r="P298">
        <v>0</v>
      </c>
      <c r="U298" t="str">
        <f>Toss[[#This Row],[服装]]&amp;Toss[[#This Row],[名前]]&amp;Toss[[#This Row],[レアリティ]]</f>
        <v>職業体験五色工ICONIC</v>
      </c>
    </row>
    <row r="299" spans="1:21" x14ac:dyDescent="0.3">
      <c r="A299">
        <f>VLOOKUP(Toss[[#This Row],[No用]],SetNo[[No.用]:[vlookup 用]],2,FALSE)</f>
        <v>109</v>
      </c>
      <c r="B299">
        <f>IF(A298&lt;&gt;Toss[[#This Row],[No]],1,B298+1)</f>
        <v>2</v>
      </c>
      <c r="C299" s="3" t="s">
        <v>718</v>
      </c>
      <c r="D299" t="s">
        <v>111</v>
      </c>
      <c r="E299" s="3" t="s">
        <v>73</v>
      </c>
      <c r="F299" t="s">
        <v>78</v>
      </c>
      <c r="G299" t="s">
        <v>118</v>
      </c>
      <c r="H299" t="s">
        <v>71</v>
      </c>
      <c r="I299">
        <v>1</v>
      </c>
      <c r="J299" t="s">
        <v>243</v>
      </c>
      <c r="K299" s="3" t="s">
        <v>177</v>
      </c>
      <c r="L299" s="3" t="s">
        <v>172</v>
      </c>
      <c r="M299">
        <v>31</v>
      </c>
      <c r="N299">
        <v>0</v>
      </c>
      <c r="O299">
        <v>0</v>
      </c>
      <c r="P299">
        <v>0</v>
      </c>
      <c r="U299" t="str">
        <f>Toss[[#This Row],[服装]]&amp;Toss[[#This Row],[名前]]&amp;Toss[[#This Row],[レアリティ]]</f>
        <v>職業体験五色工ICONIC</v>
      </c>
    </row>
    <row r="300" spans="1:21" x14ac:dyDescent="0.3">
      <c r="A300">
        <f>VLOOKUP(Toss[[#This Row],[No用]],SetNo[[No.用]:[vlookup 用]],2,FALSE)</f>
        <v>110</v>
      </c>
      <c r="B300">
        <f>IF(A299&lt;&gt;Toss[[#This Row],[No]],1,B299+1)</f>
        <v>1</v>
      </c>
      <c r="C300" t="s">
        <v>108</v>
      </c>
      <c r="D300" t="s">
        <v>112</v>
      </c>
      <c r="E300" t="s">
        <v>73</v>
      </c>
      <c r="F300" t="s">
        <v>74</v>
      </c>
      <c r="G300" t="s">
        <v>118</v>
      </c>
      <c r="H300" t="s">
        <v>71</v>
      </c>
      <c r="I300">
        <v>1</v>
      </c>
      <c r="J300" t="s">
        <v>243</v>
      </c>
      <c r="K300" t="s">
        <v>410</v>
      </c>
      <c r="L300" t="s">
        <v>289</v>
      </c>
      <c r="M300">
        <v>34</v>
      </c>
      <c r="N300">
        <v>0</v>
      </c>
      <c r="O300">
        <v>0</v>
      </c>
      <c r="P300">
        <v>0</v>
      </c>
      <c r="U300" t="str">
        <f>Toss[[#This Row],[服装]]&amp;Toss[[#This Row],[名前]]&amp;Toss[[#This Row],[レアリティ]]</f>
        <v>ユニフォーム白布賢二郎ICONIC</v>
      </c>
    </row>
    <row r="301" spans="1:21" x14ac:dyDescent="0.3">
      <c r="A301">
        <f>VLOOKUP(Toss[[#This Row],[No用]],SetNo[[No.用]:[vlookup 用]],2,FALSE)</f>
        <v>110</v>
      </c>
      <c r="B301">
        <f>IF(A300&lt;&gt;Toss[[#This Row],[No]],1,B300+1)</f>
        <v>2</v>
      </c>
      <c r="C301" t="s">
        <v>108</v>
      </c>
      <c r="D301" t="s">
        <v>112</v>
      </c>
      <c r="E301" t="s">
        <v>73</v>
      </c>
      <c r="F301" t="s">
        <v>74</v>
      </c>
      <c r="G301" t="s">
        <v>118</v>
      </c>
      <c r="H301" t="s">
        <v>71</v>
      </c>
      <c r="I301">
        <v>1</v>
      </c>
      <c r="J301" t="s">
        <v>243</v>
      </c>
      <c r="K301" t="s">
        <v>411</v>
      </c>
      <c r="L301" t="s">
        <v>289</v>
      </c>
      <c r="M301">
        <v>34</v>
      </c>
      <c r="N301">
        <v>0</v>
      </c>
      <c r="O301">
        <v>0</v>
      </c>
      <c r="P301">
        <v>0</v>
      </c>
      <c r="U301" t="str">
        <f>Toss[[#This Row],[服装]]&amp;Toss[[#This Row],[名前]]&amp;Toss[[#This Row],[レアリティ]]</f>
        <v>ユニフォーム白布賢二郎ICONIC</v>
      </c>
    </row>
    <row r="302" spans="1:21" x14ac:dyDescent="0.3">
      <c r="A302">
        <f>VLOOKUP(Toss[[#This Row],[No用]],SetNo[[No.用]:[vlookup 用]],2,FALSE)</f>
        <v>110</v>
      </c>
      <c r="B302">
        <f>IF(A301&lt;&gt;Toss[[#This Row],[No]],1,B301+1)</f>
        <v>3</v>
      </c>
      <c r="C302" t="s">
        <v>108</v>
      </c>
      <c r="D302" t="s">
        <v>112</v>
      </c>
      <c r="E302" t="s">
        <v>73</v>
      </c>
      <c r="F302" t="s">
        <v>74</v>
      </c>
      <c r="G302" t="s">
        <v>118</v>
      </c>
      <c r="H302" t="s">
        <v>71</v>
      </c>
      <c r="I302">
        <v>1</v>
      </c>
      <c r="J302" t="s">
        <v>243</v>
      </c>
      <c r="K302" t="s">
        <v>414</v>
      </c>
      <c r="L302" t="s">
        <v>289</v>
      </c>
      <c r="M302">
        <v>36</v>
      </c>
      <c r="N302">
        <v>0</v>
      </c>
      <c r="O302">
        <v>0</v>
      </c>
      <c r="P302">
        <v>0</v>
      </c>
      <c r="U302" t="str">
        <f>Toss[[#This Row],[服装]]&amp;Toss[[#This Row],[名前]]&amp;Toss[[#This Row],[レアリティ]]</f>
        <v>ユニフォーム白布賢二郎ICONIC</v>
      </c>
    </row>
    <row r="303" spans="1:21" x14ac:dyDescent="0.3">
      <c r="A303">
        <f>VLOOKUP(Toss[[#This Row],[No用]],SetNo[[No.用]:[vlookup 用]],2,FALSE)</f>
        <v>110</v>
      </c>
      <c r="B303">
        <f>IF(A302&lt;&gt;Toss[[#This Row],[No]],1,B302+1)</f>
        <v>4</v>
      </c>
      <c r="C303" t="s">
        <v>108</v>
      </c>
      <c r="D303" t="s">
        <v>112</v>
      </c>
      <c r="E303" t="s">
        <v>73</v>
      </c>
      <c r="F303" t="s">
        <v>74</v>
      </c>
      <c r="G303" t="s">
        <v>118</v>
      </c>
      <c r="H303" t="s">
        <v>71</v>
      </c>
      <c r="I303">
        <v>1</v>
      </c>
      <c r="J303" t="s">
        <v>243</v>
      </c>
      <c r="K303" t="s">
        <v>415</v>
      </c>
      <c r="L303" s="3" t="s">
        <v>172</v>
      </c>
      <c r="M303">
        <v>34</v>
      </c>
      <c r="N303">
        <v>0</v>
      </c>
      <c r="O303">
        <v>0</v>
      </c>
      <c r="P303">
        <v>0</v>
      </c>
      <c r="U303" t="str">
        <f>Toss[[#This Row],[服装]]&amp;Toss[[#This Row],[名前]]&amp;Toss[[#This Row],[レアリティ]]</f>
        <v>ユニフォーム白布賢二郎ICONIC</v>
      </c>
    </row>
    <row r="304" spans="1:21" x14ac:dyDescent="0.3">
      <c r="A304">
        <f>VLOOKUP(Toss[[#This Row],[No用]],SetNo[[No.用]:[vlookup 用]],2,FALSE)</f>
        <v>110</v>
      </c>
      <c r="B304">
        <f>IF(A303&lt;&gt;Toss[[#This Row],[No]],1,B303+1)</f>
        <v>5</v>
      </c>
      <c r="C304" t="s">
        <v>108</v>
      </c>
      <c r="D304" t="s">
        <v>112</v>
      </c>
      <c r="E304" t="s">
        <v>73</v>
      </c>
      <c r="F304" t="s">
        <v>74</v>
      </c>
      <c r="G304" t="s">
        <v>118</v>
      </c>
      <c r="H304" t="s">
        <v>71</v>
      </c>
      <c r="I304">
        <v>1</v>
      </c>
      <c r="J304" t="s">
        <v>243</v>
      </c>
      <c r="K304" t="s">
        <v>416</v>
      </c>
      <c r="L304" t="s">
        <v>417</v>
      </c>
      <c r="M304">
        <v>49</v>
      </c>
      <c r="N304">
        <v>0</v>
      </c>
      <c r="O304">
        <v>59</v>
      </c>
      <c r="P304">
        <v>0</v>
      </c>
      <c r="U304" t="str">
        <f>Toss[[#This Row],[服装]]&amp;Toss[[#This Row],[名前]]&amp;Toss[[#This Row],[レアリティ]]</f>
        <v>ユニフォーム白布賢二郎ICONIC</v>
      </c>
    </row>
    <row r="305" spans="1:21" x14ac:dyDescent="0.3">
      <c r="A305">
        <f>VLOOKUP(Toss[[#This Row],[No用]],SetNo[[No.用]:[vlookup 用]],2,FALSE)</f>
        <v>111</v>
      </c>
      <c r="B305">
        <f>IF(A304&lt;&gt;Toss[[#This Row],[No]],1,B304+1)</f>
        <v>1</v>
      </c>
      <c r="C305" t="s">
        <v>406</v>
      </c>
      <c r="D305" t="s">
        <v>407</v>
      </c>
      <c r="E305" t="s">
        <v>24</v>
      </c>
      <c r="F305" t="s">
        <v>31</v>
      </c>
      <c r="G305" t="s">
        <v>158</v>
      </c>
      <c r="H305" t="s">
        <v>71</v>
      </c>
      <c r="I305">
        <v>1</v>
      </c>
      <c r="J305" t="s">
        <v>243</v>
      </c>
      <c r="K305" t="s">
        <v>410</v>
      </c>
      <c r="L305" t="s">
        <v>289</v>
      </c>
      <c r="M305">
        <v>34</v>
      </c>
      <c r="N305">
        <v>0</v>
      </c>
      <c r="O305">
        <v>0</v>
      </c>
      <c r="P305">
        <v>0</v>
      </c>
      <c r="U305" t="str">
        <f>Toss[[#This Row],[服装]]&amp;Toss[[#This Row],[名前]]&amp;Toss[[#This Row],[レアリティ]]</f>
        <v>探偵白布賢二郎ICONIC</v>
      </c>
    </row>
    <row r="306" spans="1:21" x14ac:dyDescent="0.3">
      <c r="A306">
        <f>VLOOKUP(Toss[[#This Row],[No用]],SetNo[[No.用]:[vlookup 用]],2,FALSE)</f>
        <v>111</v>
      </c>
      <c r="B306">
        <f>IF(A305&lt;&gt;Toss[[#This Row],[No]],1,B305+1)</f>
        <v>2</v>
      </c>
      <c r="C306" t="s">
        <v>406</v>
      </c>
      <c r="D306" t="s">
        <v>407</v>
      </c>
      <c r="E306" t="s">
        <v>24</v>
      </c>
      <c r="F306" t="s">
        <v>31</v>
      </c>
      <c r="G306" t="s">
        <v>158</v>
      </c>
      <c r="H306" t="s">
        <v>71</v>
      </c>
      <c r="I306">
        <v>1</v>
      </c>
      <c r="J306" t="s">
        <v>243</v>
      </c>
      <c r="K306" t="s">
        <v>411</v>
      </c>
      <c r="L306" t="s">
        <v>289</v>
      </c>
      <c r="M306">
        <v>34</v>
      </c>
      <c r="N306">
        <v>0</v>
      </c>
      <c r="O306">
        <v>0</v>
      </c>
      <c r="P306">
        <v>0</v>
      </c>
      <c r="U306" t="str">
        <f>Toss[[#This Row],[服装]]&amp;Toss[[#This Row],[名前]]&amp;Toss[[#This Row],[レアリティ]]</f>
        <v>探偵白布賢二郎ICONIC</v>
      </c>
    </row>
    <row r="307" spans="1:21" x14ac:dyDescent="0.3">
      <c r="A307">
        <f>VLOOKUP(Toss[[#This Row],[No用]],SetNo[[No.用]:[vlookup 用]],2,FALSE)</f>
        <v>111</v>
      </c>
      <c r="B307">
        <f>IF(A306&lt;&gt;Toss[[#This Row],[No]],1,B306+1)</f>
        <v>3</v>
      </c>
      <c r="C307" t="s">
        <v>406</v>
      </c>
      <c r="D307" t="s">
        <v>407</v>
      </c>
      <c r="E307" t="s">
        <v>24</v>
      </c>
      <c r="F307" t="s">
        <v>31</v>
      </c>
      <c r="G307" t="s">
        <v>158</v>
      </c>
      <c r="H307" t="s">
        <v>71</v>
      </c>
      <c r="I307">
        <v>1</v>
      </c>
      <c r="J307" t="s">
        <v>243</v>
      </c>
      <c r="K307" t="s">
        <v>412</v>
      </c>
      <c r="L307" t="s">
        <v>413</v>
      </c>
      <c r="M307">
        <v>31</v>
      </c>
      <c r="N307">
        <v>0</v>
      </c>
      <c r="O307">
        <v>0</v>
      </c>
      <c r="P307">
        <v>0</v>
      </c>
      <c r="U307" t="str">
        <f>Toss[[#This Row],[服装]]&amp;Toss[[#This Row],[名前]]&amp;Toss[[#This Row],[レアリティ]]</f>
        <v>探偵白布賢二郎ICONIC</v>
      </c>
    </row>
    <row r="308" spans="1:21" x14ac:dyDescent="0.3">
      <c r="A308">
        <f>VLOOKUP(Toss[[#This Row],[No用]],SetNo[[No.用]:[vlookup 用]],2,FALSE)</f>
        <v>111</v>
      </c>
      <c r="B308">
        <f>IF(A307&lt;&gt;Toss[[#This Row],[No]],1,B307+1)</f>
        <v>4</v>
      </c>
      <c r="C308" t="s">
        <v>406</v>
      </c>
      <c r="D308" t="s">
        <v>407</v>
      </c>
      <c r="E308" t="s">
        <v>24</v>
      </c>
      <c r="F308" t="s">
        <v>31</v>
      </c>
      <c r="G308" t="s">
        <v>158</v>
      </c>
      <c r="H308" t="s">
        <v>71</v>
      </c>
      <c r="I308">
        <v>1</v>
      </c>
      <c r="J308" t="s">
        <v>409</v>
      </c>
      <c r="K308" t="s">
        <v>414</v>
      </c>
      <c r="L308" t="s">
        <v>289</v>
      </c>
      <c r="M308">
        <v>36</v>
      </c>
      <c r="N308">
        <v>0</v>
      </c>
      <c r="O308">
        <v>0</v>
      </c>
      <c r="P308">
        <v>0</v>
      </c>
      <c r="U308" t="str">
        <f>Toss[[#This Row],[服装]]&amp;Toss[[#This Row],[名前]]&amp;Toss[[#This Row],[レアリティ]]</f>
        <v>探偵白布賢二郎ICONIC</v>
      </c>
    </row>
    <row r="309" spans="1:21" x14ac:dyDescent="0.3">
      <c r="A309">
        <f>VLOOKUP(Toss[[#This Row],[No用]],SetNo[[No.用]:[vlookup 用]],2,FALSE)</f>
        <v>111</v>
      </c>
      <c r="B309">
        <f>IF(A308&lt;&gt;Toss[[#This Row],[No]],1,B308+1)</f>
        <v>5</v>
      </c>
      <c r="C309" t="s">
        <v>406</v>
      </c>
      <c r="D309" t="s">
        <v>407</v>
      </c>
      <c r="E309" t="s">
        <v>24</v>
      </c>
      <c r="F309" t="s">
        <v>31</v>
      </c>
      <c r="G309" t="s">
        <v>158</v>
      </c>
      <c r="H309" t="s">
        <v>71</v>
      </c>
      <c r="I309">
        <v>1</v>
      </c>
      <c r="J309" t="s">
        <v>409</v>
      </c>
      <c r="K309" t="s">
        <v>415</v>
      </c>
      <c r="L309" t="s">
        <v>413</v>
      </c>
      <c r="M309">
        <v>37</v>
      </c>
      <c r="N309">
        <v>0</v>
      </c>
      <c r="O309">
        <v>0</v>
      </c>
      <c r="P309">
        <v>0</v>
      </c>
      <c r="U309" t="str">
        <f>Toss[[#This Row],[服装]]&amp;Toss[[#This Row],[名前]]&amp;Toss[[#This Row],[レアリティ]]</f>
        <v>探偵白布賢二郎ICONIC</v>
      </c>
    </row>
    <row r="310" spans="1:21" x14ac:dyDescent="0.3">
      <c r="A310">
        <f>VLOOKUP(Toss[[#This Row],[No用]],SetNo[[No.用]:[vlookup 用]],2,FALSE)</f>
        <v>111</v>
      </c>
      <c r="B310">
        <f>IF(A309&lt;&gt;Toss[[#This Row],[No]],1,B309+1)</f>
        <v>6</v>
      </c>
      <c r="C310" t="s">
        <v>406</v>
      </c>
      <c r="D310" t="s">
        <v>407</v>
      </c>
      <c r="E310" t="s">
        <v>24</v>
      </c>
      <c r="F310" t="s">
        <v>31</v>
      </c>
      <c r="G310" t="s">
        <v>158</v>
      </c>
      <c r="H310" t="s">
        <v>71</v>
      </c>
      <c r="I310">
        <v>1</v>
      </c>
      <c r="J310" t="s">
        <v>409</v>
      </c>
      <c r="K310" t="s">
        <v>416</v>
      </c>
      <c r="L310" t="s">
        <v>417</v>
      </c>
      <c r="M310">
        <v>49</v>
      </c>
      <c r="N310">
        <v>0</v>
      </c>
      <c r="O310">
        <v>59</v>
      </c>
      <c r="P310">
        <v>0</v>
      </c>
      <c r="U310" t="str">
        <f>Toss[[#This Row],[服装]]&amp;Toss[[#This Row],[名前]]&amp;Toss[[#This Row],[レアリティ]]</f>
        <v>探偵白布賢二郎ICONIC</v>
      </c>
    </row>
    <row r="311" spans="1:21" x14ac:dyDescent="0.3">
      <c r="A311">
        <f>VLOOKUP(Toss[[#This Row],[No用]],SetNo[[No.用]:[vlookup 用]],2,FALSE)</f>
        <v>112</v>
      </c>
      <c r="B311">
        <f>IF(A310&lt;&gt;Toss[[#This Row],[No]],1,B310+1)</f>
        <v>1</v>
      </c>
      <c r="C311" t="s">
        <v>108</v>
      </c>
      <c r="D311" t="s">
        <v>113</v>
      </c>
      <c r="E311" t="s">
        <v>73</v>
      </c>
      <c r="F311" t="s">
        <v>78</v>
      </c>
      <c r="G311" t="s">
        <v>118</v>
      </c>
      <c r="H311" t="s">
        <v>71</v>
      </c>
      <c r="I311">
        <v>1</v>
      </c>
      <c r="J311" t="s">
        <v>409</v>
      </c>
      <c r="K311" s="3" t="s">
        <v>176</v>
      </c>
      <c r="L311" s="3" t="s">
        <v>172</v>
      </c>
      <c r="M311">
        <v>26</v>
      </c>
      <c r="N311">
        <v>0</v>
      </c>
      <c r="O311">
        <v>0</v>
      </c>
      <c r="P311">
        <v>0</v>
      </c>
      <c r="U311" t="str">
        <f>Toss[[#This Row],[服装]]&amp;Toss[[#This Row],[名前]]&amp;Toss[[#This Row],[レアリティ]]</f>
        <v>ユニフォーム大平獅音ICONIC</v>
      </c>
    </row>
    <row r="312" spans="1:21" x14ac:dyDescent="0.3">
      <c r="A312">
        <f>VLOOKUP(Toss[[#This Row],[No用]],SetNo[[No.用]:[vlookup 用]],2,FALSE)</f>
        <v>112</v>
      </c>
      <c r="B312">
        <f>IF(A311&lt;&gt;Toss[[#This Row],[No]],1,B311+1)</f>
        <v>2</v>
      </c>
      <c r="C312" t="s">
        <v>108</v>
      </c>
      <c r="D312" t="s">
        <v>113</v>
      </c>
      <c r="E312" t="s">
        <v>73</v>
      </c>
      <c r="F312" t="s">
        <v>78</v>
      </c>
      <c r="G312" t="s">
        <v>118</v>
      </c>
      <c r="H312" t="s">
        <v>71</v>
      </c>
      <c r="I312">
        <v>1</v>
      </c>
      <c r="J312" t="s">
        <v>409</v>
      </c>
      <c r="K312" s="3" t="s">
        <v>177</v>
      </c>
      <c r="L312" s="3" t="s">
        <v>172</v>
      </c>
      <c r="M312">
        <v>31</v>
      </c>
      <c r="N312">
        <v>0</v>
      </c>
      <c r="O312">
        <v>0</v>
      </c>
      <c r="P312">
        <v>0</v>
      </c>
      <c r="U312" t="str">
        <f>Toss[[#This Row],[服装]]&amp;Toss[[#This Row],[名前]]&amp;Toss[[#This Row],[レアリティ]]</f>
        <v>ユニフォーム大平獅音ICONIC</v>
      </c>
    </row>
    <row r="313" spans="1:21" x14ac:dyDescent="0.3">
      <c r="A313">
        <f>VLOOKUP(Toss[[#This Row],[No用]],SetNo[[No.用]:[vlookup 用]],2,FALSE)</f>
        <v>113</v>
      </c>
      <c r="B313">
        <f>IF(A312&lt;&gt;Toss[[#This Row],[No]],1,B312+1)</f>
        <v>1</v>
      </c>
      <c r="C313" t="s">
        <v>108</v>
      </c>
      <c r="D313" t="s">
        <v>114</v>
      </c>
      <c r="E313" t="s">
        <v>73</v>
      </c>
      <c r="F313" t="s">
        <v>82</v>
      </c>
      <c r="G313" t="s">
        <v>118</v>
      </c>
      <c r="H313" t="s">
        <v>71</v>
      </c>
      <c r="I313">
        <v>1</v>
      </c>
      <c r="J313" t="s">
        <v>409</v>
      </c>
      <c r="K313" s="3" t="s">
        <v>176</v>
      </c>
      <c r="L313" s="3" t="s">
        <v>172</v>
      </c>
      <c r="M313">
        <v>29</v>
      </c>
      <c r="N313">
        <v>0</v>
      </c>
      <c r="O313">
        <v>0</v>
      </c>
      <c r="P313">
        <v>0</v>
      </c>
      <c r="U313" t="str">
        <f>Toss[[#This Row],[服装]]&amp;Toss[[#This Row],[名前]]&amp;Toss[[#This Row],[レアリティ]]</f>
        <v>ユニフォーム川西太一ICONIC</v>
      </c>
    </row>
    <row r="314" spans="1:21" x14ac:dyDescent="0.3">
      <c r="A314">
        <f>VLOOKUP(Toss[[#This Row],[No用]],SetNo[[No.用]:[vlookup 用]],2,FALSE)</f>
        <v>113</v>
      </c>
      <c r="B314">
        <f>IF(A313&lt;&gt;Toss[[#This Row],[No]],1,B313+1)</f>
        <v>2</v>
      </c>
      <c r="C314" t="s">
        <v>108</v>
      </c>
      <c r="D314" t="s">
        <v>114</v>
      </c>
      <c r="E314" t="s">
        <v>73</v>
      </c>
      <c r="F314" t="s">
        <v>82</v>
      </c>
      <c r="G314" t="s">
        <v>118</v>
      </c>
      <c r="H314" t="s">
        <v>71</v>
      </c>
      <c r="I314">
        <v>1</v>
      </c>
      <c r="J314" t="s">
        <v>243</v>
      </c>
      <c r="K314" s="3" t="s">
        <v>177</v>
      </c>
      <c r="L314" s="3" t="s">
        <v>172</v>
      </c>
      <c r="M314">
        <v>31</v>
      </c>
      <c r="N314">
        <v>0</v>
      </c>
      <c r="O314">
        <v>0</v>
      </c>
      <c r="P314">
        <v>0</v>
      </c>
      <c r="U314" t="str">
        <f>Toss[[#This Row],[服装]]&amp;Toss[[#This Row],[名前]]&amp;Toss[[#This Row],[レアリティ]]</f>
        <v>ユニフォーム川西太一ICONIC</v>
      </c>
    </row>
    <row r="315" spans="1:21" x14ac:dyDescent="0.3">
      <c r="A315">
        <f>VLOOKUP(Toss[[#This Row],[No用]],SetNo[[No.用]:[vlookup 用]],2,FALSE)</f>
        <v>114</v>
      </c>
      <c r="B315">
        <f>IF(A314&lt;&gt;Toss[[#This Row],[No]],1,B314+1)</f>
        <v>1</v>
      </c>
      <c r="C315" t="s">
        <v>108</v>
      </c>
      <c r="D315" s="3" t="s">
        <v>677</v>
      </c>
      <c r="E315" t="s">
        <v>73</v>
      </c>
      <c r="F315" t="s">
        <v>74</v>
      </c>
      <c r="G315" t="s">
        <v>118</v>
      </c>
      <c r="H315" t="s">
        <v>71</v>
      </c>
      <c r="I315">
        <v>1</v>
      </c>
      <c r="J315" t="s">
        <v>243</v>
      </c>
      <c r="K315" s="3" t="s">
        <v>176</v>
      </c>
      <c r="L315" s="3" t="s">
        <v>183</v>
      </c>
      <c r="M315">
        <v>38</v>
      </c>
      <c r="N315">
        <v>0</v>
      </c>
      <c r="O315">
        <v>0</v>
      </c>
      <c r="P315">
        <v>0</v>
      </c>
      <c r="U315" t="str">
        <f>Toss[[#This Row],[服装]]&amp;Toss[[#This Row],[名前]]&amp;Toss[[#This Row],[レアリティ]]</f>
        <v>ユニフォーム瀬見英太ICONIC</v>
      </c>
    </row>
    <row r="316" spans="1:21" x14ac:dyDescent="0.3">
      <c r="A316">
        <f>VLOOKUP(Toss[[#This Row],[No用]],SetNo[[No.用]:[vlookup 用]],2,FALSE)</f>
        <v>114</v>
      </c>
      <c r="B316">
        <f>IF(A315&lt;&gt;Toss[[#This Row],[No]],1,B315+1)</f>
        <v>2</v>
      </c>
      <c r="C316" t="s">
        <v>108</v>
      </c>
      <c r="D316" s="3" t="s">
        <v>677</v>
      </c>
      <c r="E316" t="s">
        <v>73</v>
      </c>
      <c r="F316" t="s">
        <v>74</v>
      </c>
      <c r="G316" t="s">
        <v>118</v>
      </c>
      <c r="H316" t="s">
        <v>71</v>
      </c>
      <c r="I316">
        <v>1</v>
      </c>
      <c r="J316" t="s">
        <v>243</v>
      </c>
      <c r="K316" s="3" t="s">
        <v>179</v>
      </c>
      <c r="L316" s="3" t="s">
        <v>183</v>
      </c>
      <c r="M316">
        <v>38</v>
      </c>
      <c r="N316">
        <v>0</v>
      </c>
      <c r="O316">
        <v>0</v>
      </c>
      <c r="P316">
        <v>0</v>
      </c>
      <c r="U316" t="str">
        <f>Toss[[#This Row],[服装]]&amp;Toss[[#This Row],[名前]]&amp;Toss[[#This Row],[レアリティ]]</f>
        <v>ユニフォーム瀬見英太ICONIC</v>
      </c>
    </row>
    <row r="317" spans="1:21" x14ac:dyDescent="0.3">
      <c r="A317">
        <f>VLOOKUP(Toss[[#This Row],[No用]],SetNo[[No.用]:[vlookup 用]],2,FALSE)</f>
        <v>114</v>
      </c>
      <c r="B317">
        <f>IF(A316&lt;&gt;Toss[[#This Row],[No]],1,B316+1)</f>
        <v>3</v>
      </c>
      <c r="C317" t="s">
        <v>108</v>
      </c>
      <c r="D317" s="3" t="s">
        <v>677</v>
      </c>
      <c r="E317" t="s">
        <v>73</v>
      </c>
      <c r="F317" t="s">
        <v>74</v>
      </c>
      <c r="G317" t="s">
        <v>118</v>
      </c>
      <c r="H317" t="s">
        <v>71</v>
      </c>
      <c r="I317">
        <v>1</v>
      </c>
      <c r="J317" t="s">
        <v>243</v>
      </c>
      <c r="K317" s="3" t="s">
        <v>182</v>
      </c>
      <c r="L317" s="3" t="s">
        <v>183</v>
      </c>
      <c r="M317">
        <v>25</v>
      </c>
      <c r="N317">
        <v>0</v>
      </c>
      <c r="O317">
        <v>0</v>
      </c>
      <c r="P317">
        <v>0</v>
      </c>
      <c r="U317" t="str">
        <f>Toss[[#This Row],[服装]]&amp;Toss[[#This Row],[名前]]&amp;Toss[[#This Row],[レアリティ]]</f>
        <v>ユニフォーム瀬見英太ICONIC</v>
      </c>
    </row>
    <row r="318" spans="1:21" x14ac:dyDescent="0.3">
      <c r="A318">
        <f>VLOOKUP(Toss[[#This Row],[No用]],SetNo[[No.用]:[vlookup 用]],2,FALSE)</f>
        <v>114</v>
      </c>
      <c r="B318">
        <f>IF(A317&lt;&gt;Toss[[#This Row],[No]],1,B317+1)</f>
        <v>4</v>
      </c>
      <c r="C318" t="s">
        <v>108</v>
      </c>
      <c r="D318" s="3" t="s">
        <v>677</v>
      </c>
      <c r="E318" t="s">
        <v>73</v>
      </c>
      <c r="F318" t="s">
        <v>74</v>
      </c>
      <c r="G318" t="s">
        <v>118</v>
      </c>
      <c r="H318" t="s">
        <v>71</v>
      </c>
      <c r="I318">
        <v>1</v>
      </c>
      <c r="J318" t="s">
        <v>243</v>
      </c>
      <c r="K318" s="3" t="s">
        <v>399</v>
      </c>
      <c r="L318" s="3" t="s">
        <v>183</v>
      </c>
      <c r="M318">
        <v>45</v>
      </c>
      <c r="N318">
        <v>0</v>
      </c>
      <c r="O318">
        <v>0</v>
      </c>
      <c r="P318">
        <v>0</v>
      </c>
      <c r="U318" t="str">
        <f>Toss[[#This Row],[服装]]&amp;Toss[[#This Row],[名前]]&amp;Toss[[#This Row],[レアリティ]]</f>
        <v>ユニフォーム瀬見英太ICONIC</v>
      </c>
    </row>
    <row r="319" spans="1:21" x14ac:dyDescent="0.3">
      <c r="A319">
        <f>VLOOKUP(Toss[[#This Row],[No用]],SetNo[[No.用]:[vlookup 用]],2,FALSE)</f>
        <v>114</v>
      </c>
      <c r="B319">
        <f>IF(A318&lt;&gt;Toss[[#This Row],[No]],1,B318+1)</f>
        <v>5</v>
      </c>
      <c r="C319" t="s">
        <v>108</v>
      </c>
      <c r="D319" s="3" t="s">
        <v>677</v>
      </c>
      <c r="E319" t="s">
        <v>73</v>
      </c>
      <c r="F319" t="s">
        <v>74</v>
      </c>
      <c r="G319" t="s">
        <v>118</v>
      </c>
      <c r="H319" t="s">
        <v>71</v>
      </c>
      <c r="I319">
        <v>1</v>
      </c>
      <c r="J319" t="s">
        <v>243</v>
      </c>
      <c r="K319" s="3" t="s">
        <v>244</v>
      </c>
      <c r="L319" s="3" t="s">
        <v>172</v>
      </c>
      <c r="M319">
        <v>35</v>
      </c>
      <c r="N319">
        <v>0</v>
      </c>
      <c r="O319">
        <v>0</v>
      </c>
      <c r="P319">
        <v>0</v>
      </c>
      <c r="U319" t="str">
        <f>Toss[[#This Row],[服装]]&amp;Toss[[#This Row],[名前]]&amp;Toss[[#This Row],[レアリティ]]</f>
        <v>ユニフォーム瀬見英太ICONIC</v>
      </c>
    </row>
    <row r="320" spans="1:21" x14ac:dyDescent="0.3">
      <c r="A320">
        <f>VLOOKUP(Toss[[#This Row],[No用]],SetNo[[No.用]:[vlookup 用]],2,FALSE)</f>
        <v>115</v>
      </c>
      <c r="B320">
        <f>IF(A319&lt;&gt;Toss[[#This Row],[No]],1,B319+1)</f>
        <v>1</v>
      </c>
      <c r="C320" t="s">
        <v>108</v>
      </c>
      <c r="D320" t="s">
        <v>115</v>
      </c>
      <c r="E320" t="s">
        <v>73</v>
      </c>
      <c r="F320" t="s">
        <v>80</v>
      </c>
      <c r="G320" t="s">
        <v>118</v>
      </c>
      <c r="H320" t="s">
        <v>71</v>
      </c>
      <c r="I320">
        <v>1</v>
      </c>
      <c r="J320" t="s">
        <v>243</v>
      </c>
      <c r="K320" s="3" t="s">
        <v>176</v>
      </c>
      <c r="L320" s="3" t="s">
        <v>172</v>
      </c>
      <c r="M320">
        <v>27</v>
      </c>
      <c r="N320">
        <v>0</v>
      </c>
      <c r="O320">
        <v>0</v>
      </c>
      <c r="P320">
        <v>0</v>
      </c>
      <c r="U320" t="str">
        <f>Toss[[#This Row],[服装]]&amp;Toss[[#This Row],[名前]]&amp;Toss[[#This Row],[レアリティ]]</f>
        <v>ユニフォーム山形隼人ICONIC</v>
      </c>
    </row>
    <row r="321" spans="1:21" x14ac:dyDescent="0.3">
      <c r="A321">
        <f>VLOOKUP(Toss[[#This Row],[No用]],SetNo[[No.用]:[vlookup 用]],2,FALSE)</f>
        <v>116</v>
      </c>
      <c r="B321">
        <f>IF(A320&lt;&gt;Toss[[#This Row],[No]],1,B320+1)</f>
        <v>1</v>
      </c>
      <c r="C321" t="s">
        <v>108</v>
      </c>
      <c r="D321" t="s">
        <v>196</v>
      </c>
      <c r="E321" t="s">
        <v>77</v>
      </c>
      <c r="F321" t="s">
        <v>74</v>
      </c>
      <c r="G321" t="s">
        <v>195</v>
      </c>
      <c r="H321" t="s">
        <v>71</v>
      </c>
      <c r="I321">
        <v>1</v>
      </c>
      <c r="J321" t="s">
        <v>243</v>
      </c>
      <c r="K321" s="3" t="s">
        <v>176</v>
      </c>
      <c r="L321" s="3" t="s">
        <v>183</v>
      </c>
      <c r="M321">
        <v>38</v>
      </c>
      <c r="N321">
        <v>0</v>
      </c>
      <c r="O321">
        <v>0</v>
      </c>
      <c r="P321">
        <v>0</v>
      </c>
      <c r="U321" t="str">
        <f>Toss[[#This Row],[服装]]&amp;Toss[[#This Row],[名前]]&amp;Toss[[#This Row],[レアリティ]]</f>
        <v>ユニフォーム宮侑ICONIC</v>
      </c>
    </row>
    <row r="322" spans="1:21" x14ac:dyDescent="0.3">
      <c r="A322">
        <f>VLOOKUP(Toss[[#This Row],[No用]],SetNo[[No.用]:[vlookup 用]],2,FALSE)</f>
        <v>116</v>
      </c>
      <c r="B322">
        <f>IF(A321&lt;&gt;Toss[[#This Row],[No]],1,B321+1)</f>
        <v>2</v>
      </c>
      <c r="C322" t="s">
        <v>108</v>
      </c>
      <c r="D322" t="s">
        <v>196</v>
      </c>
      <c r="E322" t="s">
        <v>77</v>
      </c>
      <c r="F322" t="s">
        <v>74</v>
      </c>
      <c r="G322" t="s">
        <v>195</v>
      </c>
      <c r="H322" t="s">
        <v>71</v>
      </c>
      <c r="I322">
        <v>1</v>
      </c>
      <c r="J322" t="s">
        <v>243</v>
      </c>
      <c r="K322" s="3" t="s">
        <v>179</v>
      </c>
      <c r="L322" s="3" t="s">
        <v>183</v>
      </c>
      <c r="M322">
        <v>38</v>
      </c>
      <c r="N322">
        <v>0</v>
      </c>
      <c r="O322">
        <v>0</v>
      </c>
      <c r="P322">
        <v>0</v>
      </c>
      <c r="U322" t="str">
        <f>Toss[[#This Row],[服装]]&amp;Toss[[#This Row],[名前]]&amp;Toss[[#This Row],[レアリティ]]</f>
        <v>ユニフォーム宮侑ICONIC</v>
      </c>
    </row>
    <row r="323" spans="1:21" x14ac:dyDescent="0.3">
      <c r="A323">
        <f>VLOOKUP(Toss[[#This Row],[No用]],SetNo[[No.用]:[vlookup 用]],2,FALSE)</f>
        <v>116</v>
      </c>
      <c r="B323">
        <f>IF(A322&lt;&gt;Toss[[#This Row],[No]],1,B322+1)</f>
        <v>3</v>
      </c>
      <c r="C323" t="s">
        <v>108</v>
      </c>
      <c r="D323" t="s">
        <v>196</v>
      </c>
      <c r="E323" t="s">
        <v>77</v>
      </c>
      <c r="F323" t="s">
        <v>74</v>
      </c>
      <c r="G323" t="s">
        <v>195</v>
      </c>
      <c r="H323" t="s">
        <v>71</v>
      </c>
      <c r="I323">
        <v>1</v>
      </c>
      <c r="J323" t="s">
        <v>243</v>
      </c>
      <c r="K323" s="3" t="s">
        <v>191</v>
      </c>
      <c r="L323" s="3" t="s">
        <v>183</v>
      </c>
      <c r="M323">
        <v>42</v>
      </c>
      <c r="N323">
        <v>0</v>
      </c>
      <c r="O323">
        <v>0</v>
      </c>
      <c r="P323">
        <v>0</v>
      </c>
      <c r="U323" t="str">
        <f>Toss[[#This Row],[服装]]&amp;Toss[[#This Row],[名前]]&amp;Toss[[#This Row],[レアリティ]]</f>
        <v>ユニフォーム宮侑ICONIC</v>
      </c>
    </row>
    <row r="324" spans="1:21" x14ac:dyDescent="0.3">
      <c r="A324">
        <f>VLOOKUP(Toss[[#This Row],[No用]],SetNo[[No.用]:[vlookup 用]],2,FALSE)</f>
        <v>116</v>
      </c>
      <c r="B324">
        <f>IF(A323&lt;&gt;Toss[[#This Row],[No]],1,B323+1)</f>
        <v>4</v>
      </c>
      <c r="C324" t="s">
        <v>108</v>
      </c>
      <c r="D324" t="s">
        <v>196</v>
      </c>
      <c r="E324" t="s">
        <v>77</v>
      </c>
      <c r="F324" t="s">
        <v>74</v>
      </c>
      <c r="G324" t="s">
        <v>195</v>
      </c>
      <c r="H324" t="s">
        <v>71</v>
      </c>
      <c r="I324">
        <v>1</v>
      </c>
      <c r="J324" t="s">
        <v>243</v>
      </c>
      <c r="K324" s="3" t="s">
        <v>244</v>
      </c>
      <c r="L324" s="3" t="s">
        <v>172</v>
      </c>
      <c r="M324">
        <v>25</v>
      </c>
      <c r="N324">
        <v>0</v>
      </c>
      <c r="O324">
        <v>0</v>
      </c>
      <c r="P324">
        <v>0</v>
      </c>
      <c r="U324" t="str">
        <f>Toss[[#This Row],[服装]]&amp;Toss[[#This Row],[名前]]&amp;Toss[[#This Row],[レアリティ]]</f>
        <v>ユニフォーム宮侑ICONIC</v>
      </c>
    </row>
    <row r="325" spans="1:21" x14ac:dyDescent="0.3">
      <c r="A325">
        <f>VLOOKUP(Toss[[#This Row],[No用]],SetNo[[No.用]:[vlookup 用]],2,FALSE)</f>
        <v>116</v>
      </c>
      <c r="B325">
        <f>IF(A324&lt;&gt;Toss[[#This Row],[No]],1,B324+1)</f>
        <v>5</v>
      </c>
      <c r="C325" t="s">
        <v>108</v>
      </c>
      <c r="D325" t="s">
        <v>196</v>
      </c>
      <c r="E325" t="s">
        <v>77</v>
      </c>
      <c r="F325" t="s">
        <v>74</v>
      </c>
      <c r="G325" t="s">
        <v>195</v>
      </c>
      <c r="H325" t="s">
        <v>71</v>
      </c>
      <c r="I325">
        <v>1</v>
      </c>
      <c r="J325" t="s">
        <v>243</v>
      </c>
      <c r="K325" s="3" t="s">
        <v>193</v>
      </c>
      <c r="L325" s="3" t="s">
        <v>236</v>
      </c>
      <c r="M325">
        <v>50</v>
      </c>
      <c r="N325">
        <v>0</v>
      </c>
      <c r="O325">
        <v>60</v>
      </c>
      <c r="P325">
        <v>0</v>
      </c>
      <c r="U325" t="str">
        <f>Toss[[#This Row],[服装]]&amp;Toss[[#This Row],[名前]]&amp;Toss[[#This Row],[レアリティ]]</f>
        <v>ユニフォーム宮侑ICONIC</v>
      </c>
    </row>
    <row r="326" spans="1:21" x14ac:dyDescent="0.3">
      <c r="A326">
        <f>VLOOKUP(Toss[[#This Row],[No用]],SetNo[[No.用]:[vlookup 用]],2,FALSE)</f>
        <v>116</v>
      </c>
      <c r="B326">
        <f>IF(A325&lt;&gt;Toss[[#This Row],[No]],1,B325+1)</f>
        <v>6</v>
      </c>
      <c r="C326" t="s">
        <v>108</v>
      </c>
      <c r="D326" t="s">
        <v>196</v>
      </c>
      <c r="E326" t="s">
        <v>77</v>
      </c>
      <c r="F326" t="s">
        <v>74</v>
      </c>
      <c r="G326" t="s">
        <v>195</v>
      </c>
      <c r="H326" t="s">
        <v>71</v>
      </c>
      <c r="I326">
        <v>1</v>
      </c>
      <c r="J326" t="s">
        <v>243</v>
      </c>
      <c r="K326" s="3" t="s">
        <v>179</v>
      </c>
      <c r="L326" s="3" t="s">
        <v>236</v>
      </c>
      <c r="M326">
        <v>57</v>
      </c>
      <c r="N326">
        <v>0</v>
      </c>
      <c r="O326">
        <v>64</v>
      </c>
      <c r="P326">
        <v>0</v>
      </c>
      <c r="Q326" s="3" t="s">
        <v>197</v>
      </c>
      <c r="U326" t="str">
        <f>Toss[[#This Row],[服装]]&amp;Toss[[#This Row],[名前]]&amp;Toss[[#This Row],[レアリティ]]</f>
        <v>ユニフォーム宮侑ICONIC</v>
      </c>
    </row>
    <row r="327" spans="1:21" x14ac:dyDescent="0.3">
      <c r="A327">
        <f>VLOOKUP(Toss[[#This Row],[No用]],SetNo[[No.用]:[vlookup 用]],2,FALSE)</f>
        <v>117</v>
      </c>
      <c r="B327">
        <f>IF(A326&lt;&gt;Toss[[#This Row],[No]],1,B326+1)</f>
        <v>1</v>
      </c>
      <c r="C327" t="s">
        <v>108</v>
      </c>
      <c r="D327" t="s">
        <v>197</v>
      </c>
      <c r="E327" t="s">
        <v>90</v>
      </c>
      <c r="F327" t="s">
        <v>78</v>
      </c>
      <c r="G327" t="s">
        <v>195</v>
      </c>
      <c r="H327" t="s">
        <v>71</v>
      </c>
      <c r="I327">
        <v>1</v>
      </c>
      <c r="J327" t="s">
        <v>243</v>
      </c>
      <c r="K327" s="3" t="s">
        <v>176</v>
      </c>
      <c r="L327" s="3" t="s">
        <v>172</v>
      </c>
      <c r="M327">
        <v>25</v>
      </c>
      <c r="N327">
        <v>0</v>
      </c>
      <c r="O327">
        <v>0</v>
      </c>
      <c r="P327">
        <v>0</v>
      </c>
      <c r="U327" t="str">
        <f>Toss[[#This Row],[服装]]&amp;Toss[[#This Row],[名前]]&amp;Toss[[#This Row],[レアリティ]]</f>
        <v>ユニフォーム宮治ICONIC</v>
      </c>
    </row>
    <row r="328" spans="1:21" x14ac:dyDescent="0.3">
      <c r="A328">
        <f>VLOOKUP(Toss[[#This Row],[No用]],SetNo[[No.用]:[vlookup 用]],2,FALSE)</f>
        <v>117</v>
      </c>
      <c r="B328">
        <f>IF(A327&lt;&gt;Toss[[#This Row],[No]],1,B327+1)</f>
        <v>2</v>
      </c>
      <c r="C328" t="s">
        <v>108</v>
      </c>
      <c r="D328" t="s">
        <v>197</v>
      </c>
      <c r="E328" t="s">
        <v>90</v>
      </c>
      <c r="F328" t="s">
        <v>78</v>
      </c>
      <c r="G328" t="s">
        <v>195</v>
      </c>
      <c r="H328" t="s">
        <v>71</v>
      </c>
      <c r="I328">
        <v>1</v>
      </c>
      <c r="J328" t="s">
        <v>243</v>
      </c>
      <c r="K328" s="3" t="s">
        <v>177</v>
      </c>
      <c r="L328" s="3" t="s">
        <v>172</v>
      </c>
      <c r="M328">
        <v>29</v>
      </c>
      <c r="N328">
        <v>0</v>
      </c>
      <c r="O328">
        <v>0</v>
      </c>
      <c r="P328">
        <v>0</v>
      </c>
      <c r="U328" t="str">
        <f>Toss[[#This Row],[服装]]&amp;Toss[[#This Row],[名前]]&amp;Toss[[#This Row],[レアリティ]]</f>
        <v>ユニフォーム宮治ICONIC</v>
      </c>
    </row>
    <row r="329" spans="1:21" x14ac:dyDescent="0.3">
      <c r="A329">
        <f>VLOOKUP(Toss[[#This Row],[No用]],SetNo[[No.用]:[vlookup 用]],2,FALSE)</f>
        <v>118</v>
      </c>
      <c r="B329">
        <f>IF(A328&lt;&gt;Toss[[#This Row],[No]],1,B328+1)</f>
        <v>1</v>
      </c>
      <c r="C329" t="s">
        <v>108</v>
      </c>
      <c r="D329" t="s">
        <v>198</v>
      </c>
      <c r="E329" t="s">
        <v>77</v>
      </c>
      <c r="F329" t="s">
        <v>82</v>
      </c>
      <c r="G329" t="s">
        <v>195</v>
      </c>
      <c r="H329" t="s">
        <v>71</v>
      </c>
      <c r="I329">
        <v>1</v>
      </c>
      <c r="J329" t="s">
        <v>243</v>
      </c>
      <c r="K329" s="3" t="s">
        <v>176</v>
      </c>
      <c r="L329" s="3" t="s">
        <v>172</v>
      </c>
      <c r="M329">
        <v>25</v>
      </c>
      <c r="N329">
        <v>0</v>
      </c>
      <c r="O329">
        <v>0</v>
      </c>
      <c r="P329">
        <v>0</v>
      </c>
      <c r="U329" t="str">
        <f>Toss[[#This Row],[服装]]&amp;Toss[[#This Row],[名前]]&amp;Toss[[#This Row],[レアリティ]]</f>
        <v>ユニフォーム角名倫太郎ICONIC</v>
      </c>
    </row>
    <row r="330" spans="1:21" x14ac:dyDescent="0.3">
      <c r="A330">
        <f>VLOOKUP(Toss[[#This Row],[No用]],SetNo[[No.用]:[vlookup 用]],2,FALSE)</f>
        <v>118</v>
      </c>
      <c r="B330">
        <f>IF(A329&lt;&gt;Toss[[#This Row],[No]],1,B329+1)</f>
        <v>2</v>
      </c>
      <c r="C330" t="s">
        <v>108</v>
      </c>
      <c r="D330" t="s">
        <v>198</v>
      </c>
      <c r="E330" t="s">
        <v>77</v>
      </c>
      <c r="F330" t="s">
        <v>82</v>
      </c>
      <c r="G330" t="s">
        <v>195</v>
      </c>
      <c r="H330" t="s">
        <v>71</v>
      </c>
      <c r="I330">
        <v>1</v>
      </c>
      <c r="J330" t="s">
        <v>243</v>
      </c>
      <c r="K330" s="3" t="s">
        <v>177</v>
      </c>
      <c r="L330" s="3" t="s">
        <v>172</v>
      </c>
      <c r="M330">
        <v>33</v>
      </c>
      <c r="N330">
        <v>0</v>
      </c>
      <c r="O330">
        <v>0</v>
      </c>
      <c r="P330">
        <v>0</v>
      </c>
      <c r="U330" t="str">
        <f>Toss[[#This Row],[服装]]&amp;Toss[[#This Row],[名前]]&amp;Toss[[#This Row],[レアリティ]]</f>
        <v>ユニフォーム角名倫太郎ICONIC</v>
      </c>
    </row>
    <row r="331" spans="1:21" x14ac:dyDescent="0.3">
      <c r="A331">
        <f>VLOOKUP(Toss[[#This Row],[No用]],SetNo[[No.用]:[vlookup 用]],2,FALSE)</f>
        <v>119</v>
      </c>
      <c r="B331">
        <f>IF(A330&lt;&gt;Toss[[#This Row],[No]],1,B330+1)</f>
        <v>1</v>
      </c>
      <c r="C331" t="s">
        <v>108</v>
      </c>
      <c r="D331" t="s">
        <v>199</v>
      </c>
      <c r="E331" t="s">
        <v>77</v>
      </c>
      <c r="F331" t="s">
        <v>78</v>
      </c>
      <c r="G331" t="s">
        <v>195</v>
      </c>
      <c r="H331" t="s">
        <v>71</v>
      </c>
      <c r="I331">
        <v>1</v>
      </c>
      <c r="J331" t="s">
        <v>243</v>
      </c>
      <c r="K331" s="3" t="s">
        <v>176</v>
      </c>
      <c r="L331" s="3" t="s">
        <v>172</v>
      </c>
      <c r="M331">
        <v>26</v>
      </c>
      <c r="N331">
        <v>0</v>
      </c>
      <c r="O331">
        <v>0</v>
      </c>
      <c r="P331">
        <v>0</v>
      </c>
      <c r="U331" t="str">
        <f>Toss[[#This Row],[服装]]&amp;Toss[[#This Row],[名前]]&amp;Toss[[#This Row],[レアリティ]]</f>
        <v>ユニフォーム北信介ICONIC</v>
      </c>
    </row>
    <row r="332" spans="1:21" x14ac:dyDescent="0.3">
      <c r="A332">
        <f>VLOOKUP(Toss[[#This Row],[No用]],SetNo[[No.用]:[vlookup 用]],2,FALSE)</f>
        <v>119</v>
      </c>
      <c r="B332">
        <f>IF(A331&lt;&gt;Toss[[#This Row],[No]],1,B331+1)</f>
        <v>2</v>
      </c>
      <c r="C332" t="s">
        <v>108</v>
      </c>
      <c r="D332" t="s">
        <v>199</v>
      </c>
      <c r="E332" t="s">
        <v>77</v>
      </c>
      <c r="F332" t="s">
        <v>78</v>
      </c>
      <c r="G332" t="s">
        <v>195</v>
      </c>
      <c r="H332" t="s">
        <v>71</v>
      </c>
      <c r="I332">
        <v>1</v>
      </c>
      <c r="J332" t="s">
        <v>243</v>
      </c>
      <c r="K332" s="3" t="s">
        <v>177</v>
      </c>
      <c r="L332" s="3" t="s">
        <v>172</v>
      </c>
      <c r="M332">
        <v>31</v>
      </c>
      <c r="N332">
        <v>0</v>
      </c>
      <c r="O332">
        <v>0</v>
      </c>
      <c r="P332">
        <v>0</v>
      </c>
      <c r="U332" t="str">
        <f>Toss[[#This Row],[服装]]&amp;Toss[[#This Row],[名前]]&amp;Toss[[#This Row],[レアリティ]]</f>
        <v>ユニフォーム北信介ICONIC</v>
      </c>
    </row>
    <row r="333" spans="1:21" x14ac:dyDescent="0.3">
      <c r="A333">
        <f>VLOOKUP(Toss[[#This Row],[No用]],SetNo[[No.用]:[vlookup 用]],2,FALSE)</f>
        <v>120</v>
      </c>
      <c r="B333">
        <f>IF(A332&lt;&gt;Toss[[#This Row],[No]],1,B332+1)</f>
        <v>1</v>
      </c>
      <c r="C333" t="s">
        <v>108</v>
      </c>
      <c r="D333" s="3" t="s">
        <v>680</v>
      </c>
      <c r="E333" t="s">
        <v>77</v>
      </c>
      <c r="F333" s="3" t="s">
        <v>78</v>
      </c>
      <c r="G333" t="s">
        <v>195</v>
      </c>
      <c r="H333" t="s">
        <v>71</v>
      </c>
      <c r="I333">
        <v>1</v>
      </c>
      <c r="J333" t="s">
        <v>243</v>
      </c>
      <c r="K333" s="3" t="s">
        <v>176</v>
      </c>
      <c r="L333" s="3" t="s">
        <v>172</v>
      </c>
      <c r="M333">
        <v>24</v>
      </c>
      <c r="N333">
        <v>0</v>
      </c>
      <c r="O333">
        <v>0</v>
      </c>
      <c r="P333">
        <v>0</v>
      </c>
      <c r="U333" t="str">
        <f>Toss[[#This Row],[服装]]&amp;Toss[[#This Row],[名前]]&amp;Toss[[#This Row],[レアリティ]]</f>
        <v>ユニフォーム尾白アランICONIC</v>
      </c>
    </row>
    <row r="334" spans="1:21" x14ac:dyDescent="0.3">
      <c r="A334">
        <f>VLOOKUP(Toss[[#This Row],[No用]],SetNo[[No.用]:[vlookup 用]],2,FALSE)</f>
        <v>120</v>
      </c>
      <c r="B334">
        <f>IF(A333&lt;&gt;Toss[[#This Row],[No]],1,B333+1)</f>
        <v>2</v>
      </c>
      <c r="C334" t="s">
        <v>108</v>
      </c>
      <c r="D334" s="3" t="s">
        <v>680</v>
      </c>
      <c r="E334" t="s">
        <v>77</v>
      </c>
      <c r="F334" s="3" t="s">
        <v>78</v>
      </c>
      <c r="G334" t="s">
        <v>195</v>
      </c>
      <c r="H334" t="s">
        <v>71</v>
      </c>
      <c r="I334">
        <v>1</v>
      </c>
      <c r="J334" t="s">
        <v>243</v>
      </c>
      <c r="K334" s="3" t="s">
        <v>177</v>
      </c>
      <c r="L334" s="3" t="s">
        <v>172</v>
      </c>
      <c r="M334">
        <v>26</v>
      </c>
      <c r="N334">
        <v>0</v>
      </c>
      <c r="O334">
        <v>0</v>
      </c>
      <c r="P334">
        <v>0</v>
      </c>
      <c r="U334" t="str">
        <f>Toss[[#This Row],[服装]]&amp;Toss[[#This Row],[名前]]&amp;Toss[[#This Row],[レアリティ]]</f>
        <v>ユニフォーム尾白アランICONIC</v>
      </c>
    </row>
    <row r="335" spans="1:21" x14ac:dyDescent="0.3">
      <c r="A335">
        <f>VLOOKUP(Toss[[#This Row],[No用]],SetNo[[No.用]:[vlookup 用]],2,FALSE)</f>
        <v>121</v>
      </c>
      <c r="B335">
        <f>IF(A334&lt;&gt;Toss[[#This Row],[No]],1,B334+1)</f>
        <v>1</v>
      </c>
      <c r="C335" t="s">
        <v>108</v>
      </c>
      <c r="D335" s="3" t="s">
        <v>682</v>
      </c>
      <c r="E335" t="s">
        <v>77</v>
      </c>
      <c r="F335" s="3" t="s">
        <v>80</v>
      </c>
      <c r="G335" t="s">
        <v>195</v>
      </c>
      <c r="H335" t="s">
        <v>71</v>
      </c>
      <c r="I335">
        <v>1</v>
      </c>
      <c r="J335" t="s">
        <v>243</v>
      </c>
      <c r="K335" s="3" t="s">
        <v>176</v>
      </c>
      <c r="L335" s="3" t="s">
        <v>172</v>
      </c>
      <c r="M335">
        <v>28</v>
      </c>
      <c r="N335">
        <v>0</v>
      </c>
      <c r="O335">
        <v>0</v>
      </c>
      <c r="P335">
        <v>0</v>
      </c>
      <c r="U335" t="str">
        <f>Toss[[#This Row],[服装]]&amp;Toss[[#This Row],[名前]]&amp;Toss[[#This Row],[レアリティ]]</f>
        <v>ユニフォーム赤木路成ICONIC</v>
      </c>
    </row>
    <row r="336" spans="1:21" x14ac:dyDescent="0.3">
      <c r="A336">
        <f>VLOOKUP(Toss[[#This Row],[No用]],SetNo[[No.用]:[vlookup 用]],2,FALSE)</f>
        <v>122</v>
      </c>
      <c r="B336">
        <f>IF(A335&lt;&gt;Toss[[#This Row],[No]],1,B335+1)</f>
        <v>1</v>
      </c>
      <c r="C336" t="s">
        <v>108</v>
      </c>
      <c r="D336" s="3" t="s">
        <v>684</v>
      </c>
      <c r="E336" t="s">
        <v>77</v>
      </c>
      <c r="F336" s="3" t="s">
        <v>82</v>
      </c>
      <c r="G336" t="s">
        <v>195</v>
      </c>
      <c r="H336" t="s">
        <v>71</v>
      </c>
      <c r="I336">
        <v>1</v>
      </c>
      <c r="J336" t="s">
        <v>243</v>
      </c>
      <c r="K336" s="3" t="s">
        <v>176</v>
      </c>
      <c r="L336" s="3" t="s">
        <v>172</v>
      </c>
      <c r="M336">
        <v>27</v>
      </c>
      <c r="N336">
        <v>0</v>
      </c>
      <c r="O336">
        <v>0</v>
      </c>
      <c r="P336">
        <v>0</v>
      </c>
      <c r="U336" t="str">
        <f>Toss[[#This Row],[服装]]&amp;Toss[[#This Row],[名前]]&amp;Toss[[#This Row],[レアリティ]]</f>
        <v>ユニフォーム大耳練ICONIC</v>
      </c>
    </row>
    <row r="337" spans="1:21" x14ac:dyDescent="0.3">
      <c r="A337">
        <f>VLOOKUP(Toss[[#This Row],[No用]],SetNo[[No.用]:[vlookup 用]],2,FALSE)</f>
        <v>122</v>
      </c>
      <c r="B337">
        <f>IF(A336&lt;&gt;Toss[[#This Row],[No]],1,B336+1)</f>
        <v>2</v>
      </c>
      <c r="C337" t="s">
        <v>108</v>
      </c>
      <c r="D337" s="3" t="s">
        <v>684</v>
      </c>
      <c r="E337" t="s">
        <v>77</v>
      </c>
      <c r="F337" s="3" t="s">
        <v>82</v>
      </c>
      <c r="G337" t="s">
        <v>195</v>
      </c>
      <c r="H337" t="s">
        <v>71</v>
      </c>
      <c r="I337">
        <v>1</v>
      </c>
      <c r="J337" t="s">
        <v>243</v>
      </c>
      <c r="K337" s="3" t="s">
        <v>177</v>
      </c>
      <c r="L337" s="3" t="s">
        <v>172</v>
      </c>
      <c r="M337">
        <v>27</v>
      </c>
      <c r="N337">
        <v>0</v>
      </c>
      <c r="O337">
        <v>0</v>
      </c>
      <c r="P337">
        <v>0</v>
      </c>
      <c r="U337" t="str">
        <f>Toss[[#This Row],[服装]]&amp;Toss[[#This Row],[名前]]&amp;Toss[[#This Row],[レアリティ]]</f>
        <v>ユニフォーム大耳練ICONIC</v>
      </c>
    </row>
    <row r="338" spans="1:21" x14ac:dyDescent="0.3">
      <c r="A338">
        <f>VLOOKUP(Toss[[#This Row],[No用]],SetNo[[No.用]:[vlookup 用]],2,FALSE)</f>
        <v>123</v>
      </c>
      <c r="B338">
        <f>IF(A337&lt;&gt;Toss[[#This Row],[No]],1,B337+1)</f>
        <v>1</v>
      </c>
      <c r="C338" t="s">
        <v>108</v>
      </c>
      <c r="D338" s="3" t="s">
        <v>686</v>
      </c>
      <c r="E338" t="s">
        <v>77</v>
      </c>
      <c r="F338" s="3" t="s">
        <v>78</v>
      </c>
      <c r="G338" t="s">
        <v>195</v>
      </c>
      <c r="H338" t="s">
        <v>71</v>
      </c>
      <c r="I338">
        <v>1</v>
      </c>
      <c r="J338" t="s">
        <v>243</v>
      </c>
      <c r="K338" s="3" t="s">
        <v>176</v>
      </c>
      <c r="L338" s="3" t="s">
        <v>172</v>
      </c>
      <c r="M338">
        <v>23</v>
      </c>
      <c r="N338">
        <v>0</v>
      </c>
      <c r="O338">
        <v>0</v>
      </c>
      <c r="P338">
        <v>0</v>
      </c>
      <c r="U338" t="str">
        <f>Toss[[#This Row],[服装]]&amp;Toss[[#This Row],[名前]]&amp;Toss[[#This Row],[レアリティ]]</f>
        <v>ユニフォーム理石平介ICONIC</v>
      </c>
    </row>
    <row r="339" spans="1:21" x14ac:dyDescent="0.3">
      <c r="A339">
        <f>VLOOKUP(Toss[[#This Row],[No用]],SetNo[[No.用]:[vlookup 用]],2,FALSE)</f>
        <v>123</v>
      </c>
      <c r="B339">
        <f>IF(A338&lt;&gt;Toss[[#This Row],[No]],1,B338+1)</f>
        <v>2</v>
      </c>
      <c r="C339" t="s">
        <v>108</v>
      </c>
      <c r="D339" s="3" t="s">
        <v>686</v>
      </c>
      <c r="E339" t="s">
        <v>77</v>
      </c>
      <c r="F339" s="3" t="s">
        <v>78</v>
      </c>
      <c r="G339" t="s">
        <v>195</v>
      </c>
      <c r="H339" t="s">
        <v>71</v>
      </c>
      <c r="I339">
        <v>1</v>
      </c>
      <c r="J339" t="s">
        <v>243</v>
      </c>
      <c r="K339" s="3" t="s">
        <v>177</v>
      </c>
      <c r="L339" s="3" t="s">
        <v>172</v>
      </c>
      <c r="M339">
        <v>25</v>
      </c>
      <c r="N339">
        <v>0</v>
      </c>
      <c r="O339">
        <v>0</v>
      </c>
      <c r="P339">
        <v>0</v>
      </c>
      <c r="U339" t="str">
        <f>Toss[[#This Row],[服装]]&amp;Toss[[#This Row],[名前]]&amp;Toss[[#This Row],[レアリティ]]</f>
        <v>ユニフォーム理石平介ICONIC</v>
      </c>
    </row>
    <row r="340" spans="1:21" x14ac:dyDescent="0.3">
      <c r="A340">
        <f>VLOOKUP(Toss[[#This Row],[No用]],SetNo[[No.用]:[vlookup 用]],2,FALSE)</f>
        <v>124</v>
      </c>
      <c r="B340">
        <f>IF(A339&lt;&gt;Toss[[#This Row],[No]],1,B339+1)</f>
        <v>1</v>
      </c>
      <c r="C340" t="s">
        <v>108</v>
      </c>
      <c r="D340" t="s">
        <v>122</v>
      </c>
      <c r="E340" t="s">
        <v>90</v>
      </c>
      <c r="F340" t="s">
        <v>78</v>
      </c>
      <c r="G340" t="s">
        <v>128</v>
      </c>
      <c r="H340" t="s">
        <v>71</v>
      </c>
      <c r="I340">
        <v>1</v>
      </c>
      <c r="J340" t="s">
        <v>243</v>
      </c>
      <c r="K340" s="3" t="s">
        <v>176</v>
      </c>
      <c r="L340" s="3" t="s">
        <v>172</v>
      </c>
      <c r="M340">
        <v>25</v>
      </c>
      <c r="N340">
        <v>0</v>
      </c>
      <c r="O340">
        <v>0</v>
      </c>
      <c r="P340">
        <v>0</v>
      </c>
      <c r="U340" t="str">
        <f>Toss[[#This Row],[服装]]&amp;Toss[[#This Row],[名前]]&amp;Toss[[#This Row],[レアリティ]]</f>
        <v>ユニフォーム木兎光太郎ICONIC</v>
      </c>
    </row>
    <row r="341" spans="1:21" x14ac:dyDescent="0.3">
      <c r="A341">
        <f>VLOOKUP(Toss[[#This Row],[No用]],SetNo[[No.用]:[vlookup 用]],2,FALSE)</f>
        <v>124</v>
      </c>
      <c r="B341">
        <f>IF(A340&lt;&gt;Toss[[#This Row],[No]],1,B340+1)</f>
        <v>2</v>
      </c>
      <c r="C341" t="s">
        <v>108</v>
      </c>
      <c r="D341" t="s">
        <v>122</v>
      </c>
      <c r="E341" t="s">
        <v>90</v>
      </c>
      <c r="F341" t="s">
        <v>78</v>
      </c>
      <c r="G341" t="s">
        <v>128</v>
      </c>
      <c r="H341" t="s">
        <v>71</v>
      </c>
      <c r="I341">
        <v>1</v>
      </c>
      <c r="J341" t="s">
        <v>243</v>
      </c>
      <c r="K341" s="3" t="s">
        <v>177</v>
      </c>
      <c r="L341" s="3" t="s">
        <v>172</v>
      </c>
      <c r="M341">
        <v>30</v>
      </c>
      <c r="N341">
        <v>0</v>
      </c>
      <c r="O341">
        <v>0</v>
      </c>
      <c r="P341">
        <v>0</v>
      </c>
      <c r="U341" t="str">
        <f>Toss[[#This Row],[服装]]&amp;Toss[[#This Row],[名前]]&amp;Toss[[#This Row],[レアリティ]]</f>
        <v>ユニフォーム木兎光太郎ICONIC</v>
      </c>
    </row>
    <row r="342" spans="1:21" x14ac:dyDescent="0.3">
      <c r="A342">
        <f>VLOOKUP(Toss[[#This Row],[No用]],SetNo[[No.用]:[vlookup 用]],2,FALSE)</f>
        <v>125</v>
      </c>
      <c r="B342">
        <f>IF(A341&lt;&gt;Toss[[#This Row],[No]],1,B341+1)</f>
        <v>1</v>
      </c>
      <c r="C342" t="s">
        <v>150</v>
      </c>
      <c r="D342" t="s">
        <v>122</v>
      </c>
      <c r="E342" t="s">
        <v>77</v>
      </c>
      <c r="F342" t="s">
        <v>78</v>
      </c>
      <c r="G342" t="s">
        <v>128</v>
      </c>
      <c r="H342" t="s">
        <v>71</v>
      </c>
      <c r="I342">
        <v>1</v>
      </c>
      <c r="J342" t="s">
        <v>243</v>
      </c>
      <c r="K342" s="3" t="s">
        <v>176</v>
      </c>
      <c r="L342" s="3" t="s">
        <v>172</v>
      </c>
      <c r="M342">
        <v>25</v>
      </c>
      <c r="N342">
        <v>0</v>
      </c>
      <c r="O342">
        <v>0</v>
      </c>
      <c r="P342">
        <v>0</v>
      </c>
      <c r="U342" t="str">
        <f>Toss[[#This Row],[服装]]&amp;Toss[[#This Row],[名前]]&amp;Toss[[#This Row],[レアリティ]]</f>
        <v>夏祭り木兎光太郎ICONIC</v>
      </c>
    </row>
    <row r="343" spans="1:21" x14ac:dyDescent="0.3">
      <c r="A343">
        <f>VLOOKUP(Toss[[#This Row],[No用]],SetNo[[No.用]:[vlookup 用]],2,FALSE)</f>
        <v>125</v>
      </c>
      <c r="B343">
        <f>IF(A342&lt;&gt;Toss[[#This Row],[No]],1,B342+1)</f>
        <v>2</v>
      </c>
      <c r="C343" t="s">
        <v>150</v>
      </c>
      <c r="D343" t="s">
        <v>122</v>
      </c>
      <c r="E343" t="s">
        <v>77</v>
      </c>
      <c r="F343" t="s">
        <v>78</v>
      </c>
      <c r="G343" t="s">
        <v>128</v>
      </c>
      <c r="H343" t="s">
        <v>71</v>
      </c>
      <c r="I343">
        <v>1</v>
      </c>
      <c r="J343" t="s">
        <v>243</v>
      </c>
      <c r="K343" s="3" t="s">
        <v>177</v>
      </c>
      <c r="L343" s="3" t="s">
        <v>188</v>
      </c>
      <c r="M343">
        <v>33</v>
      </c>
      <c r="N343">
        <v>0</v>
      </c>
      <c r="O343">
        <v>0</v>
      </c>
      <c r="P343">
        <v>0</v>
      </c>
      <c r="U343" t="str">
        <f>Toss[[#This Row],[服装]]&amp;Toss[[#This Row],[名前]]&amp;Toss[[#This Row],[レアリティ]]</f>
        <v>夏祭り木兎光太郎ICONIC</v>
      </c>
    </row>
    <row r="344" spans="1:21" x14ac:dyDescent="0.3">
      <c r="A344">
        <f>VLOOKUP(Toss[[#This Row],[No用]],SetNo[[No.用]:[vlookup 用]],2,FALSE)</f>
        <v>126</v>
      </c>
      <c r="B344">
        <f>IF(A343&lt;&gt;Toss[[#This Row],[No]],1,B343+1)</f>
        <v>1</v>
      </c>
      <c r="C344" t="s">
        <v>108</v>
      </c>
      <c r="D344" t="s">
        <v>123</v>
      </c>
      <c r="E344" t="s">
        <v>90</v>
      </c>
      <c r="F344" t="s">
        <v>78</v>
      </c>
      <c r="G344" t="s">
        <v>128</v>
      </c>
      <c r="H344" t="s">
        <v>71</v>
      </c>
      <c r="I344">
        <v>1</v>
      </c>
      <c r="J344" t="s">
        <v>243</v>
      </c>
      <c r="K344" s="3" t="s">
        <v>176</v>
      </c>
      <c r="L344" s="3" t="s">
        <v>172</v>
      </c>
      <c r="M344">
        <v>31</v>
      </c>
      <c r="N344">
        <v>0</v>
      </c>
      <c r="O344">
        <v>0</v>
      </c>
      <c r="P344">
        <v>0</v>
      </c>
      <c r="U344" t="str">
        <f>Toss[[#This Row],[服装]]&amp;Toss[[#This Row],[名前]]&amp;Toss[[#This Row],[レアリティ]]</f>
        <v>ユニフォーム木葉秋紀ICONIC</v>
      </c>
    </row>
    <row r="345" spans="1:21" x14ac:dyDescent="0.3">
      <c r="A345">
        <f>VLOOKUP(Toss[[#This Row],[No用]],SetNo[[No.用]:[vlookup 用]],2,FALSE)</f>
        <v>126</v>
      </c>
      <c r="B345">
        <f>IF(A344&lt;&gt;Toss[[#This Row],[No]],1,B344+1)</f>
        <v>2</v>
      </c>
      <c r="C345" t="s">
        <v>108</v>
      </c>
      <c r="D345" t="s">
        <v>123</v>
      </c>
      <c r="E345" t="s">
        <v>90</v>
      </c>
      <c r="F345" t="s">
        <v>78</v>
      </c>
      <c r="G345" t="s">
        <v>128</v>
      </c>
      <c r="H345" t="s">
        <v>71</v>
      </c>
      <c r="I345">
        <v>1</v>
      </c>
      <c r="J345" t="s">
        <v>243</v>
      </c>
      <c r="K345" s="3" t="s">
        <v>177</v>
      </c>
      <c r="L345" s="3" t="s">
        <v>172</v>
      </c>
      <c r="M345">
        <v>28</v>
      </c>
      <c r="N345">
        <v>0</v>
      </c>
      <c r="O345">
        <v>0</v>
      </c>
      <c r="P345">
        <v>0</v>
      </c>
      <c r="U345" t="str">
        <f>Toss[[#This Row],[服装]]&amp;Toss[[#This Row],[名前]]&amp;Toss[[#This Row],[レアリティ]]</f>
        <v>ユニフォーム木葉秋紀ICONIC</v>
      </c>
    </row>
    <row r="346" spans="1:21" x14ac:dyDescent="0.3">
      <c r="A346">
        <f>VLOOKUP(Toss[[#This Row],[No用]],SetNo[[No.用]:[vlookup 用]],2,FALSE)</f>
        <v>127</v>
      </c>
      <c r="B346">
        <f>IF(A345&lt;&gt;Toss[[#This Row],[No]],1,B345+1)</f>
        <v>1</v>
      </c>
      <c r="C346" s="3" t="s">
        <v>400</v>
      </c>
      <c r="D346" t="s">
        <v>123</v>
      </c>
      <c r="E346" s="3" t="s">
        <v>77</v>
      </c>
      <c r="F346" t="s">
        <v>78</v>
      </c>
      <c r="G346" t="s">
        <v>128</v>
      </c>
      <c r="H346" t="s">
        <v>71</v>
      </c>
      <c r="I346">
        <v>1</v>
      </c>
      <c r="J346" t="s">
        <v>409</v>
      </c>
      <c r="K346" s="3" t="s">
        <v>176</v>
      </c>
      <c r="L346" s="3" t="s">
        <v>172</v>
      </c>
      <c r="M346">
        <v>31</v>
      </c>
      <c r="N346">
        <v>0</v>
      </c>
      <c r="O346">
        <v>0</v>
      </c>
      <c r="P346">
        <v>0</v>
      </c>
      <c r="U346" t="str">
        <f>Toss[[#This Row],[服装]]&amp;Toss[[#This Row],[名前]]&amp;Toss[[#This Row],[レアリティ]]</f>
        <v>探偵木葉秋紀ICONIC</v>
      </c>
    </row>
    <row r="347" spans="1:21" x14ac:dyDescent="0.3">
      <c r="A347">
        <f>VLOOKUP(Toss[[#This Row],[No用]],SetNo[[No.用]:[vlookup 用]],2,FALSE)</f>
        <v>127</v>
      </c>
      <c r="B347">
        <f>IF(A346&lt;&gt;Toss[[#This Row],[No]],1,B346+1)</f>
        <v>2</v>
      </c>
      <c r="C347" s="3" t="s">
        <v>400</v>
      </c>
      <c r="D347" t="s">
        <v>123</v>
      </c>
      <c r="E347" s="3" t="s">
        <v>77</v>
      </c>
      <c r="F347" t="s">
        <v>78</v>
      </c>
      <c r="G347" t="s">
        <v>128</v>
      </c>
      <c r="H347" t="s">
        <v>71</v>
      </c>
      <c r="I347">
        <v>1</v>
      </c>
      <c r="J347" t="s">
        <v>409</v>
      </c>
      <c r="K347" s="3" t="s">
        <v>177</v>
      </c>
      <c r="L347" s="3" t="s">
        <v>172</v>
      </c>
      <c r="M347">
        <v>28</v>
      </c>
      <c r="N347">
        <v>0</v>
      </c>
      <c r="O347">
        <v>0</v>
      </c>
      <c r="P347">
        <v>0</v>
      </c>
      <c r="U347" t="str">
        <f>Toss[[#This Row],[服装]]&amp;Toss[[#This Row],[名前]]&amp;Toss[[#This Row],[レアリティ]]</f>
        <v>探偵木葉秋紀ICONIC</v>
      </c>
    </row>
    <row r="348" spans="1:21" x14ac:dyDescent="0.3">
      <c r="A348">
        <f>VLOOKUP(Toss[[#This Row],[No用]],SetNo[[No.用]:[vlookup 用]],2,FALSE)</f>
        <v>128</v>
      </c>
      <c r="B348">
        <f>IF(A347&lt;&gt;Toss[[#This Row],[No]],1,B347+1)</f>
        <v>1</v>
      </c>
      <c r="C348" t="s">
        <v>108</v>
      </c>
      <c r="D348" t="s">
        <v>124</v>
      </c>
      <c r="E348" t="s">
        <v>90</v>
      </c>
      <c r="F348" t="s">
        <v>78</v>
      </c>
      <c r="G348" t="s">
        <v>128</v>
      </c>
      <c r="H348" t="s">
        <v>71</v>
      </c>
      <c r="I348">
        <v>1</v>
      </c>
      <c r="J348" t="s">
        <v>243</v>
      </c>
      <c r="K348" s="3" t="s">
        <v>176</v>
      </c>
      <c r="L348" s="3" t="s">
        <v>172</v>
      </c>
      <c r="M348" s="3">
        <v>25</v>
      </c>
      <c r="N348">
        <v>0</v>
      </c>
      <c r="O348">
        <v>0</v>
      </c>
      <c r="P348">
        <v>0</v>
      </c>
      <c r="U348" t="str">
        <f>Toss[[#This Row],[服装]]&amp;Toss[[#This Row],[名前]]&amp;Toss[[#This Row],[レアリティ]]</f>
        <v>ユニフォーム猿杙大和ICONIC</v>
      </c>
    </row>
    <row r="349" spans="1:21" x14ac:dyDescent="0.3">
      <c r="A349">
        <f>VLOOKUP(Toss[[#This Row],[No用]],SetNo[[No.用]:[vlookup 用]],2,FALSE)</f>
        <v>128</v>
      </c>
      <c r="B349">
        <f>IF(A348&lt;&gt;Toss[[#This Row],[No]],1,B348+1)</f>
        <v>2</v>
      </c>
      <c r="C349" t="s">
        <v>108</v>
      </c>
      <c r="D349" t="s">
        <v>124</v>
      </c>
      <c r="E349" t="s">
        <v>90</v>
      </c>
      <c r="F349" t="s">
        <v>78</v>
      </c>
      <c r="G349" t="s">
        <v>128</v>
      </c>
      <c r="H349" t="s">
        <v>71</v>
      </c>
      <c r="I349">
        <v>1</v>
      </c>
      <c r="J349" t="s">
        <v>243</v>
      </c>
      <c r="K349" s="3" t="s">
        <v>177</v>
      </c>
      <c r="L349" s="3" t="s">
        <v>172</v>
      </c>
      <c r="M349">
        <v>29</v>
      </c>
      <c r="N349">
        <v>0</v>
      </c>
      <c r="O349">
        <v>0</v>
      </c>
      <c r="P349">
        <v>0</v>
      </c>
      <c r="U349" t="str">
        <f>Toss[[#This Row],[服装]]&amp;Toss[[#This Row],[名前]]&amp;Toss[[#This Row],[レアリティ]]</f>
        <v>ユニフォーム猿杙大和ICONIC</v>
      </c>
    </row>
    <row r="350" spans="1:21" x14ac:dyDescent="0.3">
      <c r="A350">
        <f>VLOOKUP(Toss[[#This Row],[No用]],SetNo[[No.用]:[vlookup 用]],2,FALSE)</f>
        <v>129</v>
      </c>
      <c r="B350">
        <f>IF(A349&lt;&gt;Toss[[#This Row],[No]],1,B349+1)</f>
        <v>1</v>
      </c>
      <c r="C350" t="s">
        <v>108</v>
      </c>
      <c r="D350" t="s">
        <v>125</v>
      </c>
      <c r="E350" t="s">
        <v>90</v>
      </c>
      <c r="F350" t="s">
        <v>80</v>
      </c>
      <c r="G350" t="s">
        <v>128</v>
      </c>
      <c r="H350" t="s">
        <v>71</v>
      </c>
      <c r="I350">
        <v>1</v>
      </c>
      <c r="J350" t="s">
        <v>243</v>
      </c>
      <c r="K350" s="3" t="s">
        <v>176</v>
      </c>
      <c r="L350" s="3" t="s">
        <v>172</v>
      </c>
      <c r="M350">
        <v>25</v>
      </c>
      <c r="N350">
        <v>0</v>
      </c>
      <c r="O350">
        <v>0</v>
      </c>
      <c r="P350">
        <v>0</v>
      </c>
      <c r="U350" t="str">
        <f>Toss[[#This Row],[服装]]&amp;Toss[[#This Row],[名前]]&amp;Toss[[#This Row],[レアリティ]]</f>
        <v>ユニフォーム小見春樹ICONIC</v>
      </c>
    </row>
    <row r="351" spans="1:21" x14ac:dyDescent="0.3">
      <c r="A351">
        <f>VLOOKUP(Toss[[#This Row],[No用]],SetNo[[No.用]:[vlookup 用]],2,FALSE)</f>
        <v>130</v>
      </c>
      <c r="B351">
        <f>IF(A350&lt;&gt;Toss[[#This Row],[No]],1,B350+1)</f>
        <v>1</v>
      </c>
      <c r="C351" t="s">
        <v>108</v>
      </c>
      <c r="D351" t="s">
        <v>126</v>
      </c>
      <c r="E351" t="s">
        <v>90</v>
      </c>
      <c r="F351" t="s">
        <v>82</v>
      </c>
      <c r="G351" t="s">
        <v>128</v>
      </c>
      <c r="H351" t="s">
        <v>71</v>
      </c>
      <c r="I351">
        <v>1</v>
      </c>
      <c r="J351" t="s">
        <v>243</v>
      </c>
      <c r="K351" s="3" t="s">
        <v>176</v>
      </c>
      <c r="L351" s="3" t="s">
        <v>172</v>
      </c>
      <c r="M351">
        <v>27</v>
      </c>
      <c r="N351">
        <v>0</v>
      </c>
      <c r="O351">
        <v>0</v>
      </c>
      <c r="P351">
        <v>0</v>
      </c>
      <c r="U351" t="str">
        <f>Toss[[#This Row],[服装]]&amp;Toss[[#This Row],[名前]]&amp;Toss[[#This Row],[レアリティ]]</f>
        <v>ユニフォーム尾長渉ICONIC</v>
      </c>
    </row>
    <row r="352" spans="1:21" x14ac:dyDescent="0.3">
      <c r="A352">
        <f>VLOOKUP(Toss[[#This Row],[No用]],SetNo[[No.用]:[vlookup 用]],2,FALSE)</f>
        <v>130</v>
      </c>
      <c r="B352">
        <f>IF(A351&lt;&gt;Toss[[#This Row],[No]],1,B351+1)</f>
        <v>2</v>
      </c>
      <c r="C352" t="s">
        <v>108</v>
      </c>
      <c r="D352" t="s">
        <v>126</v>
      </c>
      <c r="E352" t="s">
        <v>90</v>
      </c>
      <c r="F352" t="s">
        <v>82</v>
      </c>
      <c r="G352" t="s">
        <v>128</v>
      </c>
      <c r="H352" t="s">
        <v>71</v>
      </c>
      <c r="I352">
        <v>1</v>
      </c>
      <c r="J352" t="s">
        <v>243</v>
      </c>
      <c r="K352" s="3" t="s">
        <v>177</v>
      </c>
      <c r="L352" s="3" t="s">
        <v>172</v>
      </c>
      <c r="M352">
        <v>27</v>
      </c>
      <c r="N352">
        <v>0</v>
      </c>
      <c r="O352">
        <v>0</v>
      </c>
      <c r="P352">
        <v>0</v>
      </c>
      <c r="U352" t="str">
        <f>Toss[[#This Row],[服装]]&amp;Toss[[#This Row],[名前]]&amp;Toss[[#This Row],[レアリティ]]</f>
        <v>ユニフォーム尾長渉ICONIC</v>
      </c>
    </row>
    <row r="353" spans="1:21" x14ac:dyDescent="0.3">
      <c r="A353">
        <f>VLOOKUP(Toss[[#This Row],[No用]],SetNo[[No.用]:[vlookup 用]],2,FALSE)</f>
        <v>131</v>
      </c>
      <c r="B353">
        <f>IF(A352&lt;&gt;Toss[[#This Row],[No]],1,B352+1)</f>
        <v>1</v>
      </c>
      <c r="C353" t="s">
        <v>108</v>
      </c>
      <c r="D353" t="s">
        <v>127</v>
      </c>
      <c r="E353" t="s">
        <v>90</v>
      </c>
      <c r="F353" t="s">
        <v>82</v>
      </c>
      <c r="G353" t="s">
        <v>128</v>
      </c>
      <c r="H353" t="s">
        <v>71</v>
      </c>
      <c r="I353">
        <v>1</v>
      </c>
      <c r="J353" t="s">
        <v>243</v>
      </c>
      <c r="K353" s="3" t="s">
        <v>176</v>
      </c>
      <c r="L353" s="3" t="s">
        <v>172</v>
      </c>
      <c r="M353">
        <v>27</v>
      </c>
      <c r="N353">
        <v>0</v>
      </c>
      <c r="O353">
        <v>0</v>
      </c>
      <c r="P353">
        <v>0</v>
      </c>
      <c r="U353" t="str">
        <f>Toss[[#This Row],[服装]]&amp;Toss[[#This Row],[名前]]&amp;Toss[[#This Row],[レアリティ]]</f>
        <v>ユニフォーム鷲尾辰生ICONIC</v>
      </c>
    </row>
    <row r="354" spans="1:21" x14ac:dyDescent="0.3">
      <c r="A354">
        <f>VLOOKUP(Toss[[#This Row],[No用]],SetNo[[No.用]:[vlookup 用]],2,FALSE)</f>
        <v>131</v>
      </c>
      <c r="B354">
        <f>IF(A353&lt;&gt;Toss[[#This Row],[No]],1,B353+1)</f>
        <v>2</v>
      </c>
      <c r="C354" t="s">
        <v>108</v>
      </c>
      <c r="D354" t="s">
        <v>127</v>
      </c>
      <c r="E354" t="s">
        <v>90</v>
      </c>
      <c r="F354" t="s">
        <v>82</v>
      </c>
      <c r="G354" t="s">
        <v>128</v>
      </c>
      <c r="H354" t="s">
        <v>71</v>
      </c>
      <c r="I354">
        <v>1</v>
      </c>
      <c r="J354" t="s">
        <v>243</v>
      </c>
      <c r="K354" s="3" t="s">
        <v>177</v>
      </c>
      <c r="L354" s="3" t="s">
        <v>172</v>
      </c>
      <c r="M354">
        <v>25</v>
      </c>
      <c r="N354">
        <v>0</v>
      </c>
      <c r="O354">
        <v>0</v>
      </c>
      <c r="P354">
        <v>0</v>
      </c>
      <c r="U354" t="str">
        <f>Toss[[#This Row],[服装]]&amp;Toss[[#This Row],[名前]]&amp;Toss[[#This Row],[レアリティ]]</f>
        <v>ユニフォーム鷲尾辰生ICONIC</v>
      </c>
    </row>
    <row r="355" spans="1:21" x14ac:dyDescent="0.3">
      <c r="A355">
        <f>VLOOKUP(Toss[[#This Row],[No用]],SetNo[[No.用]:[vlookup 用]],2,FALSE)</f>
        <v>132</v>
      </c>
      <c r="B355">
        <f>IF(A354&lt;&gt;Toss[[#This Row],[No]],1,B354+1)</f>
        <v>1</v>
      </c>
      <c r="C355" t="s">
        <v>108</v>
      </c>
      <c r="D355" t="s">
        <v>129</v>
      </c>
      <c r="E355" t="s">
        <v>73</v>
      </c>
      <c r="F355" t="s">
        <v>74</v>
      </c>
      <c r="G355" t="s">
        <v>128</v>
      </c>
      <c r="H355" t="s">
        <v>71</v>
      </c>
      <c r="I355">
        <v>1</v>
      </c>
      <c r="J355" t="s">
        <v>243</v>
      </c>
      <c r="K355" s="3" t="s">
        <v>176</v>
      </c>
      <c r="L355" s="3" t="s">
        <v>183</v>
      </c>
      <c r="M355">
        <v>38</v>
      </c>
      <c r="N355">
        <v>0</v>
      </c>
      <c r="O355">
        <v>0</v>
      </c>
      <c r="P355">
        <v>0</v>
      </c>
      <c r="U355" t="str">
        <f>Toss[[#This Row],[服装]]&amp;Toss[[#This Row],[名前]]&amp;Toss[[#This Row],[レアリティ]]</f>
        <v>ユニフォーム赤葦京治ICONIC</v>
      </c>
    </row>
    <row r="356" spans="1:21" x14ac:dyDescent="0.3">
      <c r="A356">
        <f>VLOOKUP(Toss[[#This Row],[No用]],SetNo[[No.用]:[vlookup 用]],2,FALSE)</f>
        <v>132</v>
      </c>
      <c r="B356">
        <f>IF(A355&lt;&gt;Toss[[#This Row],[No]],1,B355+1)</f>
        <v>2</v>
      </c>
      <c r="C356" t="s">
        <v>108</v>
      </c>
      <c r="D356" t="s">
        <v>129</v>
      </c>
      <c r="E356" t="s">
        <v>73</v>
      </c>
      <c r="F356" t="s">
        <v>74</v>
      </c>
      <c r="G356" t="s">
        <v>128</v>
      </c>
      <c r="H356" t="s">
        <v>71</v>
      </c>
      <c r="I356">
        <v>1</v>
      </c>
      <c r="J356" t="s">
        <v>243</v>
      </c>
      <c r="K356" s="3" t="s">
        <v>179</v>
      </c>
      <c r="L356" s="3" t="s">
        <v>183</v>
      </c>
      <c r="M356">
        <v>38</v>
      </c>
      <c r="N356">
        <v>0</v>
      </c>
      <c r="O356">
        <v>0</v>
      </c>
      <c r="P356">
        <v>0</v>
      </c>
      <c r="U356" t="str">
        <f>Toss[[#This Row],[服装]]&amp;Toss[[#This Row],[名前]]&amp;Toss[[#This Row],[レアリティ]]</f>
        <v>ユニフォーム赤葦京治ICONIC</v>
      </c>
    </row>
    <row r="357" spans="1:21" x14ac:dyDescent="0.3">
      <c r="A357">
        <f>VLOOKUP(Toss[[#This Row],[No用]],SetNo[[No.用]:[vlookup 用]],2,FALSE)</f>
        <v>132</v>
      </c>
      <c r="B357">
        <f>IF(A356&lt;&gt;Toss[[#This Row],[No]],1,B356+1)</f>
        <v>3</v>
      </c>
      <c r="C357" t="s">
        <v>108</v>
      </c>
      <c r="D357" t="s">
        <v>129</v>
      </c>
      <c r="E357" t="s">
        <v>73</v>
      </c>
      <c r="F357" t="s">
        <v>74</v>
      </c>
      <c r="G357" t="s">
        <v>128</v>
      </c>
      <c r="H357" t="s">
        <v>71</v>
      </c>
      <c r="I357">
        <v>1</v>
      </c>
      <c r="J357" t="s">
        <v>243</v>
      </c>
      <c r="K357" s="3" t="s">
        <v>245</v>
      </c>
      <c r="L357" s="3" t="s">
        <v>172</v>
      </c>
      <c r="M357">
        <v>38</v>
      </c>
      <c r="N357">
        <v>0</v>
      </c>
      <c r="O357">
        <v>0</v>
      </c>
      <c r="P357">
        <v>0</v>
      </c>
      <c r="U357" t="str">
        <f>Toss[[#This Row],[服装]]&amp;Toss[[#This Row],[名前]]&amp;Toss[[#This Row],[レアリティ]]</f>
        <v>ユニフォーム赤葦京治ICONIC</v>
      </c>
    </row>
    <row r="358" spans="1:21" x14ac:dyDescent="0.3">
      <c r="A358">
        <f>VLOOKUP(Toss[[#This Row],[No用]],SetNo[[No.用]:[vlookup 用]],2,FALSE)</f>
        <v>132</v>
      </c>
      <c r="B358">
        <f>IF(A357&lt;&gt;Toss[[#This Row],[No]],1,B357+1)</f>
        <v>4</v>
      </c>
      <c r="C358" t="s">
        <v>108</v>
      </c>
      <c r="D358" t="s">
        <v>129</v>
      </c>
      <c r="E358" t="s">
        <v>73</v>
      </c>
      <c r="F358" t="s">
        <v>74</v>
      </c>
      <c r="G358" t="s">
        <v>128</v>
      </c>
      <c r="H358" t="s">
        <v>71</v>
      </c>
      <c r="I358">
        <v>1</v>
      </c>
      <c r="J358" t="s">
        <v>243</v>
      </c>
      <c r="K358" s="3" t="s">
        <v>182</v>
      </c>
      <c r="L358" s="3" t="s">
        <v>183</v>
      </c>
      <c r="M358">
        <v>41</v>
      </c>
      <c r="N358">
        <v>0</v>
      </c>
      <c r="O358">
        <v>0</v>
      </c>
      <c r="P358">
        <v>0</v>
      </c>
      <c r="U358" t="str">
        <f>Toss[[#This Row],[服装]]&amp;Toss[[#This Row],[名前]]&amp;Toss[[#This Row],[レアリティ]]</f>
        <v>ユニフォーム赤葦京治ICONIC</v>
      </c>
    </row>
    <row r="359" spans="1:21" x14ac:dyDescent="0.3">
      <c r="A359">
        <f>VLOOKUP(Toss[[#This Row],[No用]],SetNo[[No.用]:[vlookup 用]],2,FALSE)</f>
        <v>132</v>
      </c>
      <c r="B359">
        <f>IF(A358&lt;&gt;Toss[[#This Row],[No]],1,B358+1)</f>
        <v>5</v>
      </c>
      <c r="C359" t="s">
        <v>108</v>
      </c>
      <c r="D359" t="s">
        <v>129</v>
      </c>
      <c r="E359" t="s">
        <v>73</v>
      </c>
      <c r="F359" t="s">
        <v>74</v>
      </c>
      <c r="G359" t="s">
        <v>128</v>
      </c>
      <c r="H359" t="s">
        <v>71</v>
      </c>
      <c r="I359">
        <v>1</v>
      </c>
      <c r="J359" t="s">
        <v>243</v>
      </c>
      <c r="K359" s="3" t="s">
        <v>244</v>
      </c>
      <c r="L359" s="3" t="s">
        <v>172</v>
      </c>
      <c r="M359">
        <v>30</v>
      </c>
      <c r="N359">
        <v>0</v>
      </c>
      <c r="O359">
        <v>0</v>
      </c>
      <c r="P359">
        <v>0</v>
      </c>
      <c r="U359" t="str">
        <f>Toss[[#This Row],[服装]]&amp;Toss[[#This Row],[名前]]&amp;Toss[[#This Row],[レアリティ]]</f>
        <v>ユニフォーム赤葦京治ICONIC</v>
      </c>
    </row>
    <row r="360" spans="1:21" x14ac:dyDescent="0.3">
      <c r="A360">
        <f>VLOOKUP(Toss[[#This Row],[No用]],SetNo[[No.用]:[vlookup 用]],2,FALSE)</f>
        <v>132</v>
      </c>
      <c r="B360">
        <f>IF(A359&lt;&gt;Toss[[#This Row],[No]],1,B359+1)</f>
        <v>6</v>
      </c>
      <c r="C360" t="s">
        <v>108</v>
      </c>
      <c r="D360" t="s">
        <v>129</v>
      </c>
      <c r="E360" t="s">
        <v>73</v>
      </c>
      <c r="F360" t="s">
        <v>74</v>
      </c>
      <c r="G360" t="s">
        <v>128</v>
      </c>
      <c r="H360" t="s">
        <v>71</v>
      </c>
      <c r="I360">
        <v>1</v>
      </c>
      <c r="J360" t="s">
        <v>243</v>
      </c>
      <c r="K360" s="3" t="s">
        <v>179</v>
      </c>
      <c r="L360" s="3" t="s">
        <v>236</v>
      </c>
      <c r="M360">
        <v>50</v>
      </c>
      <c r="N360">
        <v>0</v>
      </c>
      <c r="O360">
        <v>60</v>
      </c>
      <c r="P360">
        <v>0</v>
      </c>
      <c r="U360" t="str">
        <f>Toss[[#This Row],[服装]]&amp;Toss[[#This Row],[名前]]&amp;Toss[[#This Row],[レアリティ]]</f>
        <v>ユニフォーム赤葦京治ICONIC</v>
      </c>
    </row>
    <row r="361" spans="1:21" x14ac:dyDescent="0.3">
      <c r="A361">
        <f>VLOOKUP(Toss[[#This Row],[No用]],SetNo[[No.用]:[vlookup 用]],2,FALSE)</f>
        <v>133</v>
      </c>
      <c r="B361">
        <f>IF(A360&lt;&gt;Toss[[#This Row],[No]],1,B360+1)</f>
        <v>1</v>
      </c>
      <c r="C361" t="s">
        <v>150</v>
      </c>
      <c r="D361" t="s">
        <v>129</v>
      </c>
      <c r="E361" t="s">
        <v>90</v>
      </c>
      <c r="F361" t="s">
        <v>74</v>
      </c>
      <c r="G361" t="s">
        <v>128</v>
      </c>
      <c r="H361" t="s">
        <v>71</v>
      </c>
      <c r="I361">
        <v>1</v>
      </c>
      <c r="J361" t="s">
        <v>243</v>
      </c>
      <c r="K361" s="3" t="s">
        <v>176</v>
      </c>
      <c r="L361" s="3" t="s">
        <v>183</v>
      </c>
      <c r="M361">
        <v>38</v>
      </c>
      <c r="N361">
        <v>0</v>
      </c>
      <c r="O361">
        <v>0</v>
      </c>
      <c r="P361">
        <v>0</v>
      </c>
      <c r="U361" t="str">
        <f>Toss[[#This Row],[服装]]&amp;Toss[[#This Row],[名前]]&amp;Toss[[#This Row],[レアリティ]]</f>
        <v>夏祭り赤葦京治ICONIC</v>
      </c>
    </row>
    <row r="362" spans="1:21" x14ac:dyDescent="0.3">
      <c r="A362">
        <f>VLOOKUP(Toss[[#This Row],[No用]],SetNo[[No.用]:[vlookup 用]],2,FALSE)</f>
        <v>133</v>
      </c>
      <c r="B362">
        <f>IF(A361&lt;&gt;Toss[[#This Row],[No]],1,B361+1)</f>
        <v>2</v>
      </c>
      <c r="C362" t="s">
        <v>150</v>
      </c>
      <c r="D362" t="s">
        <v>129</v>
      </c>
      <c r="E362" t="s">
        <v>90</v>
      </c>
      <c r="F362" t="s">
        <v>74</v>
      </c>
      <c r="G362" t="s">
        <v>128</v>
      </c>
      <c r="H362" t="s">
        <v>71</v>
      </c>
      <c r="I362">
        <v>1</v>
      </c>
      <c r="J362" t="s">
        <v>243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U362" t="str">
        <f>Toss[[#This Row],[服装]]&amp;Toss[[#This Row],[名前]]&amp;Toss[[#This Row],[レアリティ]]</f>
        <v>夏祭り赤葦京治ICONIC</v>
      </c>
    </row>
    <row r="363" spans="1:21" x14ac:dyDescent="0.3">
      <c r="A363">
        <f>VLOOKUP(Toss[[#This Row],[No用]],SetNo[[No.用]:[vlookup 用]],2,FALSE)</f>
        <v>133</v>
      </c>
      <c r="B363">
        <f>IF(A362&lt;&gt;Toss[[#This Row],[No]],1,B362+1)</f>
        <v>3</v>
      </c>
      <c r="C363" t="s">
        <v>150</v>
      </c>
      <c r="D363" t="s">
        <v>129</v>
      </c>
      <c r="E363" t="s">
        <v>90</v>
      </c>
      <c r="F363" t="s">
        <v>74</v>
      </c>
      <c r="G363" t="s">
        <v>128</v>
      </c>
      <c r="H363" t="s">
        <v>71</v>
      </c>
      <c r="I363">
        <v>1</v>
      </c>
      <c r="J363" t="s">
        <v>243</v>
      </c>
      <c r="K363" s="3" t="s">
        <v>245</v>
      </c>
      <c r="L363" s="3" t="s">
        <v>172</v>
      </c>
      <c r="M363">
        <v>38</v>
      </c>
      <c r="N363">
        <v>0</v>
      </c>
      <c r="O363">
        <v>0</v>
      </c>
      <c r="P363">
        <v>0</v>
      </c>
      <c r="U363" t="str">
        <f>Toss[[#This Row],[服装]]&amp;Toss[[#This Row],[名前]]&amp;Toss[[#This Row],[レアリティ]]</f>
        <v>夏祭り赤葦京治ICONIC</v>
      </c>
    </row>
    <row r="364" spans="1:21" x14ac:dyDescent="0.3">
      <c r="A364">
        <f>VLOOKUP(Toss[[#This Row],[No用]],SetNo[[No.用]:[vlookup 用]],2,FALSE)</f>
        <v>133</v>
      </c>
      <c r="B364">
        <f>IF(A363&lt;&gt;Toss[[#This Row],[No]],1,B363+1)</f>
        <v>4</v>
      </c>
      <c r="C364" t="s">
        <v>150</v>
      </c>
      <c r="D364" t="s">
        <v>129</v>
      </c>
      <c r="E364" t="s">
        <v>90</v>
      </c>
      <c r="F364" t="s">
        <v>74</v>
      </c>
      <c r="G364" t="s">
        <v>128</v>
      </c>
      <c r="H364" t="s">
        <v>71</v>
      </c>
      <c r="I364">
        <v>1</v>
      </c>
      <c r="J364" t="s">
        <v>243</v>
      </c>
      <c r="K364" s="3" t="s">
        <v>182</v>
      </c>
      <c r="L364" s="3" t="s">
        <v>183</v>
      </c>
      <c r="M364">
        <v>41</v>
      </c>
      <c r="N364">
        <v>0</v>
      </c>
      <c r="O364">
        <v>0</v>
      </c>
      <c r="P364">
        <v>0</v>
      </c>
      <c r="U364" t="str">
        <f>Toss[[#This Row],[服装]]&amp;Toss[[#This Row],[名前]]&amp;Toss[[#This Row],[レアリティ]]</f>
        <v>夏祭り赤葦京治ICONIC</v>
      </c>
    </row>
    <row r="365" spans="1:21" x14ac:dyDescent="0.3">
      <c r="A365">
        <f>VLOOKUP(Toss[[#This Row],[No用]],SetNo[[No.用]:[vlookup 用]],2,FALSE)</f>
        <v>133</v>
      </c>
      <c r="B365">
        <f>IF(A364&lt;&gt;Toss[[#This Row],[No]],1,B364+1)</f>
        <v>5</v>
      </c>
      <c r="C365" t="s">
        <v>150</v>
      </c>
      <c r="D365" t="s">
        <v>129</v>
      </c>
      <c r="E365" t="s">
        <v>90</v>
      </c>
      <c r="F365" t="s">
        <v>74</v>
      </c>
      <c r="G365" t="s">
        <v>128</v>
      </c>
      <c r="H365" t="s">
        <v>71</v>
      </c>
      <c r="I365">
        <v>1</v>
      </c>
      <c r="J365" t="s">
        <v>243</v>
      </c>
      <c r="K365" s="3" t="s">
        <v>244</v>
      </c>
      <c r="L365" s="3" t="s">
        <v>188</v>
      </c>
      <c r="M365">
        <v>33</v>
      </c>
      <c r="N365">
        <v>0</v>
      </c>
      <c r="O365">
        <v>0</v>
      </c>
      <c r="P365">
        <v>0</v>
      </c>
      <c r="U365" t="str">
        <f>Toss[[#This Row],[服装]]&amp;Toss[[#This Row],[名前]]&amp;Toss[[#This Row],[レアリティ]]</f>
        <v>夏祭り赤葦京治ICONIC</v>
      </c>
    </row>
    <row r="366" spans="1:21" x14ac:dyDescent="0.3">
      <c r="A366">
        <f>VLOOKUP(Toss[[#This Row],[No用]],SetNo[[No.用]:[vlookup 用]],2,FALSE)</f>
        <v>133</v>
      </c>
      <c r="B366">
        <f>IF(A365&lt;&gt;Toss[[#This Row],[No]],1,B365+1)</f>
        <v>6</v>
      </c>
      <c r="C366" t="s">
        <v>150</v>
      </c>
      <c r="D366" t="s">
        <v>129</v>
      </c>
      <c r="E366" t="s">
        <v>90</v>
      </c>
      <c r="F366" t="s">
        <v>74</v>
      </c>
      <c r="G366" t="s">
        <v>128</v>
      </c>
      <c r="H366" t="s">
        <v>71</v>
      </c>
      <c r="I366">
        <v>1</v>
      </c>
      <c r="J366" t="s">
        <v>243</v>
      </c>
      <c r="K366" s="3" t="s">
        <v>193</v>
      </c>
      <c r="L366" s="3" t="s">
        <v>236</v>
      </c>
      <c r="M366">
        <v>50</v>
      </c>
      <c r="N366">
        <v>0</v>
      </c>
      <c r="O366">
        <v>60</v>
      </c>
      <c r="P366">
        <v>0</v>
      </c>
      <c r="Q366" s="3" t="s">
        <v>122</v>
      </c>
      <c r="U366" t="str">
        <f>Toss[[#This Row],[服装]]&amp;Toss[[#This Row],[名前]]&amp;Toss[[#This Row],[レアリティ]]</f>
        <v>夏祭り赤葦京治ICONIC</v>
      </c>
    </row>
    <row r="367" spans="1:21" x14ac:dyDescent="0.3">
      <c r="A367">
        <f>VLOOKUP(Toss[[#This Row],[No用]],SetNo[[No.用]:[vlookup 用]],2,FALSE)</f>
        <v>133</v>
      </c>
      <c r="B367">
        <f>IF(A366&lt;&gt;Toss[[#This Row],[No]],1,B366+1)</f>
        <v>7</v>
      </c>
      <c r="C367" t="s">
        <v>150</v>
      </c>
      <c r="D367" t="s">
        <v>129</v>
      </c>
      <c r="E367" t="s">
        <v>90</v>
      </c>
      <c r="F367" t="s">
        <v>74</v>
      </c>
      <c r="G367" t="s">
        <v>128</v>
      </c>
      <c r="H367" t="s">
        <v>71</v>
      </c>
      <c r="I367">
        <v>1</v>
      </c>
      <c r="J367" t="s">
        <v>243</v>
      </c>
      <c r="K367" s="3" t="s">
        <v>193</v>
      </c>
      <c r="L367" s="3" t="s">
        <v>236</v>
      </c>
      <c r="M367">
        <v>50</v>
      </c>
      <c r="N367">
        <v>0</v>
      </c>
      <c r="O367">
        <v>60</v>
      </c>
      <c r="P367">
        <v>0</v>
      </c>
      <c r="U367" t="str">
        <f>Toss[[#This Row],[服装]]&amp;Toss[[#This Row],[名前]]&amp;Toss[[#This Row],[レアリティ]]</f>
        <v>夏祭り赤葦京治ICONIC</v>
      </c>
    </row>
    <row r="368" spans="1:21" x14ac:dyDescent="0.3">
      <c r="A368">
        <f>VLOOKUP(Toss[[#This Row],[No用]],SetNo[[No.用]:[vlookup 用]],2,FALSE)</f>
        <v>134</v>
      </c>
      <c r="B368">
        <f>IF(A367&lt;&gt;Toss[[#This Row],[No]],1,B367+1)</f>
        <v>1</v>
      </c>
      <c r="C368" t="s">
        <v>108</v>
      </c>
      <c r="D368" t="s">
        <v>297</v>
      </c>
      <c r="E368" t="s">
        <v>77</v>
      </c>
      <c r="F368" t="s">
        <v>78</v>
      </c>
      <c r="G368" t="s">
        <v>134</v>
      </c>
      <c r="H368" t="s">
        <v>71</v>
      </c>
      <c r="I368">
        <v>1</v>
      </c>
      <c r="J368" t="s">
        <v>243</v>
      </c>
      <c r="K368" s="3" t="s">
        <v>176</v>
      </c>
      <c r="L368" s="3" t="s">
        <v>172</v>
      </c>
      <c r="M368">
        <v>27</v>
      </c>
      <c r="N368">
        <v>0</v>
      </c>
      <c r="O368">
        <v>0</v>
      </c>
      <c r="P368">
        <v>0</v>
      </c>
      <c r="U368" t="str">
        <f>Toss[[#This Row],[服装]]&amp;Toss[[#This Row],[名前]]&amp;Toss[[#This Row],[レアリティ]]</f>
        <v>ユニフォーム星海光来ICONIC</v>
      </c>
    </row>
    <row r="369" spans="1:21" x14ac:dyDescent="0.3">
      <c r="A369">
        <f>VLOOKUP(Toss[[#This Row],[No用]],SetNo[[No.用]:[vlookup 用]],2,FALSE)</f>
        <v>134</v>
      </c>
      <c r="B369">
        <f>IF(A368&lt;&gt;Toss[[#This Row],[No]],1,B368+1)</f>
        <v>2</v>
      </c>
      <c r="C369" t="s">
        <v>108</v>
      </c>
      <c r="D369" t="s">
        <v>297</v>
      </c>
      <c r="E369" t="s">
        <v>77</v>
      </c>
      <c r="F369" t="s">
        <v>78</v>
      </c>
      <c r="G369" t="s">
        <v>134</v>
      </c>
      <c r="H369" t="s">
        <v>71</v>
      </c>
      <c r="I369">
        <v>1</v>
      </c>
      <c r="J369" t="s">
        <v>243</v>
      </c>
      <c r="K369" s="3" t="s">
        <v>177</v>
      </c>
      <c r="L369" s="3" t="s">
        <v>172</v>
      </c>
      <c r="M369">
        <v>32</v>
      </c>
      <c r="N369">
        <v>0</v>
      </c>
      <c r="O369">
        <v>0</v>
      </c>
      <c r="P369">
        <v>0</v>
      </c>
      <c r="U369" t="str">
        <f>Toss[[#This Row],[服装]]&amp;Toss[[#This Row],[名前]]&amp;Toss[[#This Row],[レアリティ]]</f>
        <v>ユニフォーム星海光来ICONIC</v>
      </c>
    </row>
    <row r="370" spans="1:21" x14ac:dyDescent="0.3">
      <c r="A370">
        <f>VLOOKUP(Toss[[#This Row],[No用]],SetNo[[No.用]:[vlookup 用]],2,FALSE)</f>
        <v>135</v>
      </c>
      <c r="B370">
        <f>IF(A369&lt;&gt;Toss[[#This Row],[No]],1,B369+1)</f>
        <v>1</v>
      </c>
      <c r="C370" t="s">
        <v>108</v>
      </c>
      <c r="D370" t="s">
        <v>133</v>
      </c>
      <c r="E370" t="s">
        <v>77</v>
      </c>
      <c r="F370" t="s">
        <v>82</v>
      </c>
      <c r="G370" t="s">
        <v>134</v>
      </c>
      <c r="H370" t="s">
        <v>71</v>
      </c>
      <c r="I370">
        <v>1</v>
      </c>
      <c r="J370" t="s">
        <v>243</v>
      </c>
      <c r="K370" s="3" t="s">
        <v>176</v>
      </c>
      <c r="L370" s="3" t="s">
        <v>172</v>
      </c>
      <c r="M370">
        <v>25</v>
      </c>
      <c r="N370">
        <v>0</v>
      </c>
      <c r="O370">
        <v>0</v>
      </c>
      <c r="P370">
        <v>0</v>
      </c>
      <c r="U370" t="str">
        <f>Toss[[#This Row],[服装]]&amp;Toss[[#This Row],[名前]]&amp;Toss[[#This Row],[レアリティ]]</f>
        <v>ユニフォーム昼神幸郎ICONIC</v>
      </c>
    </row>
    <row r="371" spans="1:21" x14ac:dyDescent="0.3">
      <c r="A371">
        <f>VLOOKUP(Toss[[#This Row],[No用]],SetNo[[No.用]:[vlookup 用]],2,FALSE)</f>
        <v>135</v>
      </c>
      <c r="B371">
        <f>IF(A370&lt;&gt;Toss[[#This Row],[No]],1,B370+1)</f>
        <v>2</v>
      </c>
      <c r="C371" t="s">
        <v>108</v>
      </c>
      <c r="D371" t="s">
        <v>133</v>
      </c>
      <c r="E371" t="s">
        <v>77</v>
      </c>
      <c r="F371" t="s">
        <v>82</v>
      </c>
      <c r="G371" t="s">
        <v>134</v>
      </c>
      <c r="H371" t="s">
        <v>71</v>
      </c>
      <c r="I371">
        <v>1</v>
      </c>
      <c r="J371" t="s">
        <v>243</v>
      </c>
      <c r="K371" s="3" t="s">
        <v>177</v>
      </c>
      <c r="L371" s="3" t="s">
        <v>172</v>
      </c>
      <c r="M371">
        <v>26</v>
      </c>
      <c r="N371">
        <v>0</v>
      </c>
      <c r="O371">
        <v>0</v>
      </c>
      <c r="P371">
        <v>0</v>
      </c>
      <c r="U371" t="str">
        <f>Toss[[#This Row],[服装]]&amp;Toss[[#This Row],[名前]]&amp;Toss[[#This Row],[レアリティ]]</f>
        <v>ユニフォーム昼神幸郎ICONIC</v>
      </c>
    </row>
    <row r="372" spans="1:21" x14ac:dyDescent="0.3">
      <c r="A372">
        <f>VLOOKUP(Toss[[#This Row],[No用]],SetNo[[No.用]:[vlookup 用]],2,FALSE)</f>
        <v>136</v>
      </c>
      <c r="B372">
        <f>IF(A371&lt;&gt;Toss[[#This Row],[No]],1,B371+1)</f>
        <v>1</v>
      </c>
      <c r="C372" t="s">
        <v>108</v>
      </c>
      <c r="D372" t="s">
        <v>131</v>
      </c>
      <c r="E372" t="s">
        <v>77</v>
      </c>
      <c r="F372" t="s">
        <v>78</v>
      </c>
      <c r="G372" t="s">
        <v>135</v>
      </c>
      <c r="H372" t="s">
        <v>71</v>
      </c>
      <c r="I372">
        <v>1</v>
      </c>
      <c r="J372" t="s">
        <v>243</v>
      </c>
      <c r="K372" s="3" t="s">
        <v>176</v>
      </c>
      <c r="L372" s="3" t="s">
        <v>172</v>
      </c>
      <c r="M372">
        <v>27</v>
      </c>
      <c r="N372">
        <v>0</v>
      </c>
      <c r="O372">
        <v>0</v>
      </c>
      <c r="P372">
        <v>0</v>
      </c>
      <c r="U372" t="str">
        <f>Toss[[#This Row],[服装]]&amp;Toss[[#This Row],[名前]]&amp;Toss[[#This Row],[レアリティ]]</f>
        <v>ユニフォーム佐久早聖臣ICONIC</v>
      </c>
    </row>
    <row r="373" spans="1:21" x14ac:dyDescent="0.3">
      <c r="A373">
        <f>VLOOKUP(Toss[[#This Row],[No用]],SetNo[[No.用]:[vlookup 用]],2,FALSE)</f>
        <v>136</v>
      </c>
      <c r="B373">
        <f>IF(A372&lt;&gt;Toss[[#This Row],[No]],1,B372+1)</f>
        <v>2</v>
      </c>
      <c r="C373" t="s">
        <v>108</v>
      </c>
      <c r="D373" t="s">
        <v>131</v>
      </c>
      <c r="E373" t="s">
        <v>77</v>
      </c>
      <c r="F373" t="s">
        <v>78</v>
      </c>
      <c r="G373" t="s">
        <v>135</v>
      </c>
      <c r="H373" t="s">
        <v>71</v>
      </c>
      <c r="I373">
        <v>1</v>
      </c>
      <c r="J373" t="s">
        <v>243</v>
      </c>
      <c r="K373" s="3" t="s">
        <v>177</v>
      </c>
      <c r="L373" s="3" t="s">
        <v>172</v>
      </c>
      <c r="M373">
        <v>32</v>
      </c>
      <c r="N373">
        <v>0</v>
      </c>
      <c r="O373">
        <v>0</v>
      </c>
      <c r="P373">
        <v>0</v>
      </c>
      <c r="U373" t="str">
        <f>Toss[[#This Row],[服装]]&amp;Toss[[#This Row],[名前]]&amp;Toss[[#This Row],[レアリティ]]</f>
        <v>ユニフォーム佐久早聖臣ICONIC</v>
      </c>
    </row>
    <row r="374" spans="1:21" x14ac:dyDescent="0.3">
      <c r="A374">
        <f>VLOOKUP(Toss[[#This Row],[No用]],SetNo[[No.用]:[vlookup 用]],2,FALSE)</f>
        <v>137</v>
      </c>
      <c r="B374">
        <f>IF(A373&lt;&gt;Toss[[#This Row],[No]],1,B373+1)</f>
        <v>1</v>
      </c>
      <c r="C374" t="s">
        <v>108</v>
      </c>
      <c r="D374" t="s">
        <v>132</v>
      </c>
      <c r="E374" t="s">
        <v>77</v>
      </c>
      <c r="F374" t="s">
        <v>80</v>
      </c>
      <c r="G374" t="s">
        <v>135</v>
      </c>
      <c r="H374" t="s">
        <v>71</v>
      </c>
      <c r="I374">
        <v>1</v>
      </c>
      <c r="J374" t="s">
        <v>243</v>
      </c>
      <c r="K374" s="3" t="s">
        <v>176</v>
      </c>
      <c r="L374" s="3" t="s">
        <v>172</v>
      </c>
      <c r="M374">
        <v>26</v>
      </c>
      <c r="N374">
        <v>0</v>
      </c>
      <c r="O374">
        <v>0</v>
      </c>
      <c r="P374">
        <v>0</v>
      </c>
      <c r="U374" t="str">
        <f>Toss[[#This Row],[服装]]&amp;Toss[[#This Row],[名前]]&amp;Toss[[#This Row],[レアリティ]]</f>
        <v>ユニフォーム小森元也ICONIC</v>
      </c>
    </row>
    <row r="375" spans="1:21" x14ac:dyDescent="0.3">
      <c r="A375">
        <f>VLOOKUP(Toss[[#This Row],[No用]],SetNo[[No.用]:[vlookup 用]],2,FALSE)</f>
        <v>137</v>
      </c>
      <c r="B375">
        <f>IF(A374&lt;&gt;Toss[[#This Row],[No]],1,B374+1)</f>
        <v>2</v>
      </c>
      <c r="C375" t="s">
        <v>108</v>
      </c>
      <c r="D375" t="s">
        <v>132</v>
      </c>
      <c r="E375" t="s">
        <v>77</v>
      </c>
      <c r="F375" t="s">
        <v>80</v>
      </c>
      <c r="G375" t="s">
        <v>135</v>
      </c>
      <c r="H375" t="s">
        <v>71</v>
      </c>
      <c r="I375">
        <v>1</v>
      </c>
      <c r="J375" t="s">
        <v>243</v>
      </c>
      <c r="K375" s="3" t="s">
        <v>179</v>
      </c>
      <c r="L375" s="3" t="s">
        <v>172</v>
      </c>
      <c r="M375">
        <v>26</v>
      </c>
      <c r="N375">
        <v>0</v>
      </c>
      <c r="O375">
        <v>0</v>
      </c>
      <c r="P375">
        <v>0</v>
      </c>
      <c r="U375" t="str">
        <f>Toss[[#This Row],[服装]]&amp;Toss[[#This Row],[名前]]&amp;Toss[[#This Row],[レアリティ]]</f>
        <v>ユニフォーム小森元也ICONIC</v>
      </c>
    </row>
    <row r="376" spans="1:21" x14ac:dyDescent="0.3">
      <c r="A376">
        <f>VLOOKUP(Toss[[#This Row],[No用]],SetNo[[No.用]:[vlookup 用]],2,FALSE)</f>
        <v>138</v>
      </c>
      <c r="B376">
        <f>IF(A375&lt;&gt;Toss[[#This Row],[No]],1,B375+1)</f>
        <v>1</v>
      </c>
      <c r="C376" t="s">
        <v>108</v>
      </c>
      <c r="D376" s="3" t="s">
        <v>702</v>
      </c>
      <c r="E376" s="3" t="s">
        <v>90</v>
      </c>
      <c r="F376" s="3" t="s">
        <v>78</v>
      </c>
      <c r="G376" s="3" t="s">
        <v>704</v>
      </c>
      <c r="H376" t="s">
        <v>71</v>
      </c>
      <c r="I376">
        <v>1</v>
      </c>
      <c r="J376" t="s">
        <v>409</v>
      </c>
      <c r="K376" s="3" t="s">
        <v>176</v>
      </c>
      <c r="L376" s="3" t="s">
        <v>172</v>
      </c>
      <c r="M376">
        <v>29</v>
      </c>
      <c r="N376">
        <v>0</v>
      </c>
      <c r="O376">
        <v>0</v>
      </c>
      <c r="P376">
        <v>0</v>
      </c>
      <c r="U376" t="str">
        <f>Toss[[#This Row],[服装]]&amp;Toss[[#This Row],[名前]]&amp;Toss[[#This Row],[レアリティ]]</f>
        <v>ユニフォーム大将優ICONIC</v>
      </c>
    </row>
    <row r="377" spans="1:21" x14ac:dyDescent="0.3">
      <c r="A377">
        <f>VLOOKUP(Toss[[#This Row],[No用]],SetNo[[No.用]:[vlookup 用]],2,FALSE)</f>
        <v>138</v>
      </c>
      <c r="B377">
        <f>IF(A376&lt;&gt;Toss[[#This Row],[No]],1,B376+1)</f>
        <v>2</v>
      </c>
      <c r="C377" t="s">
        <v>108</v>
      </c>
      <c r="D377" s="3" t="s">
        <v>702</v>
      </c>
      <c r="E377" s="3" t="s">
        <v>90</v>
      </c>
      <c r="F377" s="3" t="s">
        <v>78</v>
      </c>
      <c r="G377" s="3" t="s">
        <v>704</v>
      </c>
      <c r="H377" t="s">
        <v>71</v>
      </c>
      <c r="I377">
        <v>1</v>
      </c>
      <c r="J377" t="s">
        <v>409</v>
      </c>
      <c r="K377" s="3" t="s">
        <v>177</v>
      </c>
      <c r="L377" s="3" t="s">
        <v>172</v>
      </c>
      <c r="M377">
        <v>28</v>
      </c>
      <c r="N377">
        <v>0</v>
      </c>
      <c r="O377">
        <v>0</v>
      </c>
      <c r="P377">
        <v>0</v>
      </c>
      <c r="U377" t="str">
        <f>Toss[[#This Row],[服装]]&amp;Toss[[#This Row],[名前]]&amp;Toss[[#This Row],[レアリティ]]</f>
        <v>ユニフォーム大将優ICONIC</v>
      </c>
    </row>
    <row r="378" spans="1:21" x14ac:dyDescent="0.3">
      <c r="A378">
        <f>VLOOKUP(Toss[[#This Row],[No用]],SetNo[[No.用]:[vlookup 用]],2,FALSE)</f>
        <v>139</v>
      </c>
      <c r="B378">
        <f>IF(A377&lt;&gt;Toss[[#This Row],[No]],1,B377+1)</f>
        <v>1</v>
      </c>
      <c r="C378" t="s">
        <v>108</v>
      </c>
      <c r="D378" s="3" t="s">
        <v>707</v>
      </c>
      <c r="E378" s="3" t="s">
        <v>90</v>
      </c>
      <c r="F378" s="3" t="s">
        <v>78</v>
      </c>
      <c r="G378" s="3" t="s">
        <v>704</v>
      </c>
      <c r="H378" t="s">
        <v>71</v>
      </c>
      <c r="I378">
        <v>1</v>
      </c>
      <c r="J378" t="s">
        <v>409</v>
      </c>
      <c r="K378" s="3" t="s">
        <v>176</v>
      </c>
      <c r="L378" s="3" t="s">
        <v>172</v>
      </c>
      <c r="M378">
        <v>26</v>
      </c>
      <c r="N378">
        <v>0</v>
      </c>
      <c r="O378">
        <v>0</v>
      </c>
      <c r="P378">
        <v>0</v>
      </c>
      <c r="U378" t="str">
        <f>Toss[[#This Row],[服装]]&amp;Toss[[#This Row],[名前]]&amp;Toss[[#This Row],[レアリティ]]</f>
        <v>ユニフォーム沼井和馬ICONIC</v>
      </c>
    </row>
    <row r="379" spans="1:21" x14ac:dyDescent="0.3">
      <c r="A379">
        <f>VLOOKUP(Toss[[#This Row],[No用]],SetNo[[No.用]:[vlookup 用]],2,FALSE)</f>
        <v>139</v>
      </c>
      <c r="B379">
        <f>IF(A378&lt;&gt;Toss[[#This Row],[No]],1,B378+1)</f>
        <v>2</v>
      </c>
      <c r="C379" t="s">
        <v>108</v>
      </c>
      <c r="D379" s="3" t="s">
        <v>707</v>
      </c>
      <c r="E379" s="3" t="s">
        <v>90</v>
      </c>
      <c r="F379" s="3" t="s">
        <v>78</v>
      </c>
      <c r="G379" s="3" t="s">
        <v>704</v>
      </c>
      <c r="H379" t="s">
        <v>71</v>
      </c>
      <c r="I379">
        <v>1</v>
      </c>
      <c r="J379" t="s">
        <v>409</v>
      </c>
      <c r="K379" s="3" t="s">
        <v>177</v>
      </c>
      <c r="L379" s="3" t="s">
        <v>172</v>
      </c>
      <c r="M379">
        <v>31</v>
      </c>
      <c r="N379">
        <v>0</v>
      </c>
      <c r="O379">
        <v>0</v>
      </c>
      <c r="P379">
        <v>0</v>
      </c>
      <c r="U379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U535"/>
  <sheetViews>
    <sheetView workbookViewId="0">
      <selection activeCell="R51" sqref="R51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2.77734375" bestFit="1" customWidth="1"/>
    <col min="19" max="19" width="16.44140625" bestFit="1" customWidth="1"/>
    <col min="20" max="20" width="17.6640625" bestFit="1" customWidth="1"/>
    <col min="21" max="21" width="0" hidden="1" customWidth="1"/>
  </cols>
  <sheetData>
    <row r="1" spans="1:21" x14ac:dyDescent="0.3">
      <c r="A1" t="s">
        <v>239</v>
      </c>
      <c r="B1" s="3" t="s">
        <v>924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292</v>
      </c>
      <c r="R1" t="s">
        <v>235</v>
      </c>
      <c r="S1" t="s">
        <v>214</v>
      </c>
      <c r="T1" t="s">
        <v>213</v>
      </c>
      <c r="U1" t="s">
        <v>238</v>
      </c>
    </row>
    <row r="2" spans="1:21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246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U2" t="str">
        <f>Attack[[#This Row],[服装]]&amp;Attack[[#This Row],[名前]]&amp;Attack[[#This Row],[レアリティ]]</f>
        <v>ユニフォーム日向翔陽ICONIC</v>
      </c>
    </row>
    <row r="3" spans="1:21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246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U3" t="str">
        <f>Attack[[#This Row],[服装]]&amp;Attack[[#This Row],[名前]]&amp;Attack[[#This Row],[レアリティ]]</f>
        <v>ユニフォーム日向翔陽ICONIC</v>
      </c>
    </row>
    <row r="4" spans="1:21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246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U4" t="str">
        <f>Attack[[#This Row],[服装]]&amp;Attack[[#This Row],[名前]]&amp;Attack[[#This Row],[レアリティ]]</f>
        <v>ユニフォーム日向翔陽ICONIC</v>
      </c>
    </row>
    <row r="5" spans="1:21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246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U5" t="str">
        <f>Attack[[#This Row],[服装]]&amp;Attack[[#This Row],[名前]]&amp;Attack[[#This Row],[レアリティ]]</f>
        <v>ユニフォーム日向翔陽ICONIC</v>
      </c>
    </row>
    <row r="6" spans="1:21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246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U6" t="str">
        <f>Attack[[#This Row],[服装]]&amp;Attack[[#This Row],[名前]]&amp;Attack[[#This Row],[レアリティ]]</f>
        <v>ユニフォーム日向翔陽ICONIC</v>
      </c>
    </row>
    <row r="7" spans="1:21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246</v>
      </c>
      <c r="K7" t="s">
        <v>179</v>
      </c>
      <c r="L7" t="s">
        <v>236</v>
      </c>
      <c r="M7">
        <v>39</v>
      </c>
      <c r="N7">
        <v>5</v>
      </c>
      <c r="O7">
        <v>49</v>
      </c>
      <c r="P7">
        <v>7</v>
      </c>
      <c r="Q7" t="s">
        <v>293</v>
      </c>
      <c r="U7" t="str">
        <f>Attack[[#This Row],[服装]]&amp;Attack[[#This Row],[名前]]&amp;Attack[[#This Row],[レアリティ]]</f>
        <v>ユニフォーム日向翔陽ICONIC</v>
      </c>
    </row>
    <row r="8" spans="1:21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246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U8" t="str">
        <f>Attack[[#This Row],[服装]]&amp;Attack[[#This Row],[名前]]&amp;Attack[[#This Row],[レアリティ]]</f>
        <v>制服日向翔陽ICONIC</v>
      </c>
    </row>
    <row r="9" spans="1:21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246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U9" t="str">
        <f>Attack[[#This Row],[服装]]&amp;Attack[[#This Row],[名前]]&amp;Attack[[#This Row],[レアリティ]]</f>
        <v>制服日向翔陽ICONIC</v>
      </c>
    </row>
    <row r="10" spans="1:21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246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U10" t="str">
        <f>Attack[[#This Row],[服装]]&amp;Attack[[#This Row],[名前]]&amp;Attack[[#This Row],[レアリティ]]</f>
        <v>制服日向翔陽ICONIC</v>
      </c>
    </row>
    <row r="11" spans="1:21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246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U11" t="str">
        <f>Attack[[#This Row],[服装]]&amp;Attack[[#This Row],[名前]]&amp;Attack[[#This Row],[レアリティ]]</f>
        <v>制服日向翔陽ICONIC</v>
      </c>
    </row>
    <row r="12" spans="1:21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246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U12" t="str">
        <f>Attack[[#This Row],[服装]]&amp;Attack[[#This Row],[名前]]&amp;Attack[[#This Row],[レアリティ]]</f>
        <v>制服日向翔陽ICONIC</v>
      </c>
    </row>
    <row r="13" spans="1:21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246</v>
      </c>
      <c r="K13" t="s">
        <v>179</v>
      </c>
      <c r="L13" t="s">
        <v>236</v>
      </c>
      <c r="M13">
        <v>39</v>
      </c>
      <c r="N13">
        <v>5</v>
      </c>
      <c r="O13">
        <v>49</v>
      </c>
      <c r="P13">
        <v>7</v>
      </c>
      <c r="Q13" t="s">
        <v>293</v>
      </c>
      <c r="U13" t="str">
        <f>Attack[[#This Row],[服装]]&amp;Attack[[#This Row],[名前]]&amp;Attack[[#This Row],[レアリティ]]</f>
        <v>制服日向翔陽ICONIC</v>
      </c>
    </row>
    <row r="14" spans="1:21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246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U14" t="str">
        <f>Attack[[#This Row],[服装]]&amp;Attack[[#This Row],[名前]]&amp;Attack[[#This Row],[レアリティ]]</f>
        <v>夏祭り日向翔陽ICONIC</v>
      </c>
    </row>
    <row r="15" spans="1:21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246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U15" t="str">
        <f>Attack[[#This Row],[服装]]&amp;Attack[[#This Row],[名前]]&amp;Attack[[#This Row],[レアリティ]]</f>
        <v>夏祭り日向翔陽ICONIC</v>
      </c>
    </row>
    <row r="16" spans="1:21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246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U16" t="str">
        <f>Attack[[#This Row],[服装]]&amp;Attack[[#This Row],[名前]]&amp;Attack[[#This Row],[レアリティ]]</f>
        <v>夏祭り日向翔陽ICONIC</v>
      </c>
    </row>
    <row r="17" spans="1:21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246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U17" t="str">
        <f>Attack[[#This Row],[服装]]&amp;Attack[[#This Row],[名前]]&amp;Attack[[#This Row],[レアリティ]]</f>
        <v>夏祭り日向翔陽ICONIC</v>
      </c>
    </row>
    <row r="18" spans="1:21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246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U18" t="str">
        <f>Attack[[#This Row],[服装]]&amp;Attack[[#This Row],[名前]]&amp;Attack[[#This Row],[レアリティ]]</f>
        <v>夏祭り日向翔陽ICONIC</v>
      </c>
    </row>
    <row r="19" spans="1:21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246</v>
      </c>
      <c r="K19" t="s">
        <v>179</v>
      </c>
      <c r="L19" t="s">
        <v>236</v>
      </c>
      <c r="M19">
        <v>39</v>
      </c>
      <c r="N19">
        <v>5</v>
      </c>
      <c r="O19">
        <v>49</v>
      </c>
      <c r="P19">
        <v>7</v>
      </c>
      <c r="Q19" t="s">
        <v>293</v>
      </c>
      <c r="U19" t="str">
        <f>Attack[[#This Row],[服装]]&amp;Attack[[#This Row],[名前]]&amp;Attack[[#This Row],[レアリティ]]</f>
        <v>夏祭り日向翔陽ICONIC</v>
      </c>
    </row>
    <row r="20" spans="1:21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246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U20" t="str">
        <f>Attack[[#This Row],[服装]]&amp;Attack[[#This Row],[名前]]&amp;Attack[[#This Row],[レアリティ]]</f>
        <v>ユニフォーム影山飛雄ICONIC</v>
      </c>
    </row>
    <row r="21" spans="1:21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246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U21" t="str">
        <f>Attack[[#This Row],[服装]]&amp;Attack[[#This Row],[名前]]&amp;Attack[[#This Row],[レアリティ]]</f>
        <v>ユニフォーム影山飛雄ICONIC</v>
      </c>
    </row>
    <row r="22" spans="1:21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246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U22" t="str">
        <f>Attack[[#This Row],[服装]]&amp;Attack[[#This Row],[名前]]&amp;Attack[[#This Row],[レアリティ]]</f>
        <v>ユニフォーム影山飛雄ICONIC</v>
      </c>
    </row>
    <row r="23" spans="1:21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246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U23" t="str">
        <f>Attack[[#This Row],[服装]]&amp;Attack[[#This Row],[名前]]&amp;Attack[[#This Row],[レアリティ]]</f>
        <v>ユニフォーム影山飛雄ICONIC</v>
      </c>
    </row>
    <row r="24" spans="1:21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246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U24" t="str">
        <f>Attack[[#This Row],[服装]]&amp;Attack[[#This Row],[名前]]&amp;Attack[[#This Row],[レアリティ]]</f>
        <v>制服影山飛雄ICONIC</v>
      </c>
    </row>
    <row r="25" spans="1:21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246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U25" t="str">
        <f>Attack[[#This Row],[服装]]&amp;Attack[[#This Row],[名前]]&amp;Attack[[#This Row],[レアリティ]]</f>
        <v>制服影山飛雄ICONIC</v>
      </c>
    </row>
    <row r="26" spans="1:21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246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U26" t="str">
        <f>Attack[[#This Row],[服装]]&amp;Attack[[#This Row],[名前]]&amp;Attack[[#This Row],[レアリティ]]</f>
        <v>制服影山飛雄ICONIC</v>
      </c>
    </row>
    <row r="27" spans="1:21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246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U27" t="str">
        <f>Attack[[#This Row],[服装]]&amp;Attack[[#This Row],[名前]]&amp;Attack[[#This Row],[レアリティ]]</f>
        <v>制服影山飛雄ICONIC</v>
      </c>
    </row>
    <row r="28" spans="1:21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246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U28" t="str">
        <f>Attack[[#This Row],[服装]]&amp;Attack[[#This Row],[名前]]&amp;Attack[[#This Row],[レアリティ]]</f>
        <v>夏祭り影山飛雄ICONIC</v>
      </c>
    </row>
    <row r="29" spans="1:21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246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U29" t="str">
        <f>Attack[[#This Row],[服装]]&amp;Attack[[#This Row],[名前]]&amp;Attack[[#This Row],[レアリティ]]</f>
        <v>夏祭り影山飛雄ICONIC</v>
      </c>
    </row>
    <row r="30" spans="1:21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246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U30" t="str">
        <f>Attack[[#This Row],[服装]]&amp;Attack[[#This Row],[名前]]&amp;Attack[[#This Row],[レアリティ]]</f>
        <v>夏祭り影山飛雄ICONIC</v>
      </c>
    </row>
    <row r="31" spans="1:21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246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U31" t="str">
        <f>Attack[[#This Row],[服装]]&amp;Attack[[#This Row],[名前]]&amp;Attack[[#This Row],[レアリティ]]</f>
        <v>夏祭り影山飛雄ICONIC</v>
      </c>
    </row>
    <row r="32" spans="1:21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246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U32" t="str">
        <f>Attack[[#This Row],[服装]]&amp;Attack[[#This Row],[名前]]&amp;Attack[[#This Row],[レアリティ]]</f>
        <v>ユニフォーム月島蛍ICONIC</v>
      </c>
    </row>
    <row r="33" spans="1:21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246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U33" t="str">
        <f>Attack[[#This Row],[服装]]&amp;Attack[[#This Row],[名前]]&amp;Attack[[#This Row],[レアリティ]]</f>
        <v>ユニフォーム月島蛍ICONIC</v>
      </c>
    </row>
    <row r="34" spans="1:21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246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U34" t="str">
        <f>Attack[[#This Row],[服装]]&amp;Attack[[#This Row],[名前]]&amp;Attack[[#This Row],[レアリティ]]</f>
        <v>ユニフォーム月島蛍ICONIC</v>
      </c>
    </row>
    <row r="35" spans="1:21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246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U35" t="str">
        <f>Attack[[#This Row],[服装]]&amp;Attack[[#This Row],[名前]]&amp;Attack[[#This Row],[レアリティ]]</f>
        <v>水着月島蛍ICONIC</v>
      </c>
    </row>
    <row r="36" spans="1:21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246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U36" t="str">
        <f>Attack[[#This Row],[服装]]&amp;Attack[[#This Row],[名前]]&amp;Attack[[#This Row],[レアリティ]]</f>
        <v>水着月島蛍ICONIC</v>
      </c>
    </row>
    <row r="37" spans="1:21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246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U37" t="str">
        <f>Attack[[#This Row],[服装]]&amp;Attack[[#This Row],[名前]]&amp;Attack[[#This Row],[レアリティ]]</f>
        <v>水着月島蛍ICONIC</v>
      </c>
    </row>
    <row r="38" spans="1:21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718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246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U38" t="str">
        <f>Attack[[#This Row],[服装]]&amp;Attack[[#This Row],[名前]]&amp;Attack[[#This Row],[レアリティ]]</f>
        <v>職業体験月島蛍ICONIC</v>
      </c>
    </row>
    <row r="39" spans="1:21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718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246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U39" t="str">
        <f>Attack[[#This Row],[服装]]&amp;Attack[[#This Row],[名前]]&amp;Attack[[#This Row],[レアリティ]]</f>
        <v>職業体験月島蛍ICONIC</v>
      </c>
    </row>
    <row r="40" spans="1:21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718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246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U40" t="str">
        <f>Attack[[#This Row],[服装]]&amp;Attack[[#This Row],[名前]]&amp;Attack[[#This Row],[レアリティ]]</f>
        <v>職業体験月島蛍ICONIC</v>
      </c>
    </row>
    <row r="41" spans="1:21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718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246</v>
      </c>
      <c r="K41" s="3" t="s">
        <v>193</v>
      </c>
      <c r="L41" s="3" t="s">
        <v>236</v>
      </c>
      <c r="M41">
        <v>39</v>
      </c>
      <c r="N41">
        <v>5</v>
      </c>
      <c r="O41">
        <v>49</v>
      </c>
      <c r="P41">
        <v>7</v>
      </c>
      <c r="S41" s="3" t="s">
        <v>260</v>
      </c>
      <c r="T41" s="3" t="s">
        <v>871</v>
      </c>
      <c r="U41" t="str">
        <f>Attack[[#This Row],[服装]]&amp;Attack[[#This Row],[名前]]&amp;Attack[[#This Row],[レアリティ]]</f>
        <v>職業体験月島蛍ICONIC</v>
      </c>
    </row>
    <row r="42" spans="1:21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246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U42" t="str">
        <f>Attack[[#This Row],[服装]]&amp;Attack[[#This Row],[名前]]&amp;Attack[[#This Row],[レアリティ]]</f>
        <v>ユニフォーム山口忠ICONIC</v>
      </c>
    </row>
    <row r="43" spans="1:21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246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U43" t="str">
        <f>Attack[[#This Row],[服装]]&amp;Attack[[#This Row],[名前]]&amp;Attack[[#This Row],[レアリティ]]</f>
        <v>ユニフォーム山口忠ICONIC</v>
      </c>
    </row>
    <row r="44" spans="1:21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246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U44" t="str">
        <f>Attack[[#This Row],[服装]]&amp;Attack[[#This Row],[名前]]&amp;Attack[[#This Row],[レアリティ]]</f>
        <v>ユニフォーム山口忠ICONIC</v>
      </c>
    </row>
    <row r="45" spans="1:21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246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U45" t="str">
        <f>Attack[[#This Row],[服装]]&amp;Attack[[#This Row],[名前]]&amp;Attack[[#This Row],[レアリティ]]</f>
        <v>ユニフォーム山口忠ICONIC</v>
      </c>
    </row>
    <row r="46" spans="1:21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246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U46" t="str">
        <f>Attack[[#This Row],[服装]]&amp;Attack[[#This Row],[名前]]&amp;Attack[[#This Row],[レアリティ]]</f>
        <v>水着山口忠ICONIC</v>
      </c>
    </row>
    <row r="47" spans="1:21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246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U47" t="str">
        <f>Attack[[#This Row],[服装]]&amp;Attack[[#This Row],[名前]]&amp;Attack[[#This Row],[レアリティ]]</f>
        <v>水着山口忠ICONIC</v>
      </c>
    </row>
    <row r="48" spans="1:21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246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U48" t="str">
        <f>Attack[[#This Row],[服装]]&amp;Attack[[#This Row],[名前]]&amp;Attack[[#This Row],[レアリティ]]</f>
        <v>水着山口忠ICONIC</v>
      </c>
    </row>
    <row r="49" spans="1:21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246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U49" t="str">
        <f>Attack[[#This Row],[服装]]&amp;Attack[[#This Row],[名前]]&amp;Attack[[#This Row],[レアリティ]]</f>
        <v>水着山口忠ICONIC</v>
      </c>
    </row>
    <row r="50" spans="1:21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246</v>
      </c>
      <c r="M50">
        <v>0</v>
      </c>
      <c r="N50">
        <v>0</v>
      </c>
      <c r="O50">
        <v>0</v>
      </c>
      <c r="P50">
        <v>0</v>
      </c>
      <c r="U50" t="str">
        <f>Attack[[#This Row],[服装]]&amp;Attack[[#This Row],[名前]]&amp;Attack[[#This Row],[レアリティ]]</f>
        <v>ユニフォーム西谷夕ICONIC</v>
      </c>
    </row>
    <row r="51" spans="1:21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246</v>
      </c>
      <c r="M51">
        <v>0</v>
      </c>
      <c r="N51">
        <v>0</v>
      </c>
      <c r="O51">
        <v>0</v>
      </c>
      <c r="P51">
        <v>0</v>
      </c>
      <c r="U51" t="str">
        <f>Attack[[#This Row],[服装]]&amp;Attack[[#This Row],[名前]]&amp;Attack[[#This Row],[レアリティ]]</f>
        <v>制服西谷夕ICONIC</v>
      </c>
    </row>
    <row r="52" spans="1:21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246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U52" t="str">
        <f>Attack[[#This Row],[服装]]&amp;Attack[[#This Row],[名前]]&amp;Attack[[#This Row],[レアリティ]]</f>
        <v>ユニフォーム田中龍之介ICONIC</v>
      </c>
    </row>
    <row r="53" spans="1:21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246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U53" t="str">
        <f>Attack[[#This Row],[服装]]&amp;Attack[[#This Row],[名前]]&amp;Attack[[#This Row],[レアリティ]]</f>
        <v>ユニフォーム田中龍之介ICONIC</v>
      </c>
    </row>
    <row r="54" spans="1:21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246</v>
      </c>
      <c r="K54" t="s">
        <v>283</v>
      </c>
      <c r="L54" t="s">
        <v>183</v>
      </c>
      <c r="M54">
        <v>33</v>
      </c>
      <c r="N54">
        <v>0</v>
      </c>
      <c r="O54">
        <v>0</v>
      </c>
      <c r="P54">
        <v>0</v>
      </c>
      <c r="U54" t="str">
        <f>Attack[[#This Row],[服装]]&amp;Attack[[#This Row],[名前]]&amp;Attack[[#This Row],[レアリティ]]</f>
        <v>ユニフォーム田中龍之介ICONIC</v>
      </c>
    </row>
    <row r="55" spans="1:21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246</v>
      </c>
      <c r="K55" t="s">
        <v>193</v>
      </c>
      <c r="L55" t="s">
        <v>236</v>
      </c>
      <c r="M55">
        <v>37</v>
      </c>
      <c r="N55">
        <v>5</v>
      </c>
      <c r="O55">
        <v>45</v>
      </c>
      <c r="P55">
        <v>7</v>
      </c>
      <c r="U55" t="str">
        <f>Attack[[#This Row],[服装]]&amp;Attack[[#This Row],[名前]]&amp;Attack[[#This Row],[レアリティ]]</f>
        <v>ユニフォーム田中龍之介ICONIC</v>
      </c>
    </row>
    <row r="56" spans="1:21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246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U56" t="str">
        <f>Attack[[#This Row],[服装]]&amp;Attack[[#This Row],[名前]]&amp;Attack[[#This Row],[レアリティ]]</f>
        <v>制服田中龍之介ICONIC</v>
      </c>
    </row>
    <row r="57" spans="1:21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246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U57" t="str">
        <f>Attack[[#This Row],[服装]]&amp;Attack[[#This Row],[名前]]&amp;Attack[[#This Row],[レアリティ]]</f>
        <v>制服田中龍之介ICONIC</v>
      </c>
    </row>
    <row r="58" spans="1:21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246</v>
      </c>
      <c r="K58" t="s">
        <v>283</v>
      </c>
      <c r="L58" t="s">
        <v>183</v>
      </c>
      <c r="M58">
        <v>33</v>
      </c>
      <c r="N58">
        <v>0</v>
      </c>
      <c r="O58">
        <v>0</v>
      </c>
      <c r="P58">
        <v>0</v>
      </c>
      <c r="U58" t="str">
        <f>Attack[[#This Row],[服装]]&amp;Attack[[#This Row],[名前]]&amp;Attack[[#This Row],[レアリティ]]</f>
        <v>制服田中龍之介ICONIC</v>
      </c>
    </row>
    <row r="59" spans="1:21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246</v>
      </c>
      <c r="K59" t="s">
        <v>193</v>
      </c>
      <c r="L59" t="s">
        <v>236</v>
      </c>
      <c r="M59">
        <v>37</v>
      </c>
      <c r="N59">
        <v>5</v>
      </c>
      <c r="O59">
        <v>45</v>
      </c>
      <c r="P59">
        <v>7</v>
      </c>
      <c r="U59" t="str">
        <f>Attack[[#This Row],[服装]]&amp;Attack[[#This Row],[名前]]&amp;Attack[[#This Row],[レアリティ]]</f>
        <v>制服田中龍之介ICONIC</v>
      </c>
    </row>
    <row r="60" spans="1:21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246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U60" t="str">
        <f>Attack[[#This Row],[服装]]&amp;Attack[[#This Row],[名前]]&amp;Attack[[#This Row],[レアリティ]]</f>
        <v>ユニフォーム澤村大地ICONIC</v>
      </c>
    </row>
    <row r="61" spans="1:21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246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U61" t="str">
        <f>Attack[[#This Row],[服装]]&amp;Attack[[#This Row],[名前]]&amp;Attack[[#This Row],[レアリティ]]</f>
        <v>ユニフォーム澤村大地ICONIC</v>
      </c>
    </row>
    <row r="62" spans="1:21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246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U62" t="str">
        <f>Attack[[#This Row],[服装]]&amp;Attack[[#This Row],[名前]]&amp;Attack[[#This Row],[レアリティ]]</f>
        <v>ユニフォーム澤村大地ICONIC</v>
      </c>
    </row>
    <row r="63" spans="1:21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246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U63" t="str">
        <f>Attack[[#This Row],[服装]]&amp;Attack[[#This Row],[名前]]&amp;Attack[[#This Row],[レアリティ]]</f>
        <v>プール掃除澤村大地ICONIC</v>
      </c>
    </row>
    <row r="64" spans="1:21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246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U64" t="str">
        <f>Attack[[#This Row],[服装]]&amp;Attack[[#This Row],[名前]]&amp;Attack[[#This Row],[レアリティ]]</f>
        <v>プール掃除澤村大地ICONIC</v>
      </c>
    </row>
    <row r="65" spans="1:21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246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U65" t="str">
        <f>Attack[[#This Row],[服装]]&amp;Attack[[#This Row],[名前]]&amp;Attack[[#This Row],[レアリティ]]</f>
        <v>プール掃除澤村大地ICONIC</v>
      </c>
    </row>
    <row r="66" spans="1:21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246</v>
      </c>
      <c r="K66" t="s">
        <v>178</v>
      </c>
      <c r="L66" t="s">
        <v>172</v>
      </c>
      <c r="M66">
        <v>21</v>
      </c>
      <c r="N66">
        <v>0</v>
      </c>
      <c r="O66">
        <v>0</v>
      </c>
      <c r="P66">
        <v>0</v>
      </c>
      <c r="U66" t="str">
        <f>Attack[[#This Row],[服装]]&amp;Attack[[#This Row],[名前]]&amp;Attack[[#This Row],[レアリティ]]</f>
        <v>ユニフォーム菅原考支ICONIC</v>
      </c>
    </row>
    <row r="67" spans="1:21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246</v>
      </c>
      <c r="K67" t="s">
        <v>179</v>
      </c>
      <c r="L67" t="s">
        <v>172</v>
      </c>
      <c r="M67">
        <v>21</v>
      </c>
      <c r="N67">
        <v>0</v>
      </c>
      <c r="O67">
        <v>0</v>
      </c>
      <c r="P67">
        <v>0</v>
      </c>
      <c r="U67" t="str">
        <f>Attack[[#This Row],[服装]]&amp;Attack[[#This Row],[名前]]&amp;Attack[[#This Row],[レアリティ]]</f>
        <v>ユニフォーム菅原考支ICONIC</v>
      </c>
    </row>
    <row r="68" spans="1:21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t="s">
        <v>216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246</v>
      </c>
      <c r="K68" t="s">
        <v>181</v>
      </c>
      <c r="L68" t="s">
        <v>172</v>
      </c>
      <c r="M68">
        <v>24</v>
      </c>
      <c r="N68">
        <v>0</v>
      </c>
      <c r="O68">
        <v>0</v>
      </c>
      <c r="P68">
        <v>0</v>
      </c>
      <c r="U68" t="str">
        <f>Attack[[#This Row],[服装]]&amp;Attack[[#This Row],[名前]]&amp;Attack[[#This Row],[レアリティ]]</f>
        <v>ユニフォーム菅原考支ICONIC</v>
      </c>
    </row>
    <row r="69" spans="1:21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t="s">
        <v>216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246</v>
      </c>
      <c r="K69" t="s">
        <v>182</v>
      </c>
      <c r="L69" t="s">
        <v>172</v>
      </c>
      <c r="M69">
        <v>29</v>
      </c>
      <c r="N69">
        <v>0</v>
      </c>
      <c r="O69">
        <v>0</v>
      </c>
      <c r="P69">
        <v>0</v>
      </c>
      <c r="U69" t="str">
        <f>Attack[[#This Row],[服装]]&amp;Attack[[#This Row],[名前]]&amp;Attack[[#This Row],[レアリティ]]</f>
        <v>ユニフォーム菅原考支ICONIC</v>
      </c>
    </row>
    <row r="70" spans="1:21" x14ac:dyDescent="0.3">
      <c r="A70">
        <f>VLOOKUP(Attack[[#This Row],[No用]],SetNo[[No.用]:[vlookup 用]],2,FALSE)</f>
        <v>19</v>
      </c>
      <c r="B70">
        <f>IF(A69&lt;&gt;Attack[[#This Row],[No]],1,B69+1)</f>
        <v>1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246</v>
      </c>
      <c r="K70" t="s">
        <v>178</v>
      </c>
      <c r="L70" t="s">
        <v>172</v>
      </c>
      <c r="M70">
        <v>21</v>
      </c>
      <c r="N70">
        <v>0</v>
      </c>
      <c r="O70">
        <v>0</v>
      </c>
      <c r="P70">
        <v>0</v>
      </c>
      <c r="U70" t="str">
        <f>Attack[[#This Row],[服装]]&amp;Attack[[#This Row],[名前]]&amp;Attack[[#This Row],[レアリティ]]</f>
        <v>プール掃除菅原考支ICONIC</v>
      </c>
    </row>
    <row r="71" spans="1:21" x14ac:dyDescent="0.3">
      <c r="A71">
        <f>VLOOKUP(Attack[[#This Row],[No用]],SetNo[[No.用]:[vlookup 用]],2,FALSE)</f>
        <v>19</v>
      </c>
      <c r="B71">
        <f>IF(A70&lt;&gt;Attack[[#This Row],[No]],1,B70+1)</f>
        <v>2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246</v>
      </c>
      <c r="K71" t="s">
        <v>179</v>
      </c>
      <c r="L71" t="s">
        <v>172</v>
      </c>
      <c r="M71">
        <v>21</v>
      </c>
      <c r="N71">
        <v>0</v>
      </c>
      <c r="O71">
        <v>0</v>
      </c>
      <c r="P71">
        <v>0</v>
      </c>
      <c r="U71" t="str">
        <f>Attack[[#This Row],[服装]]&amp;Attack[[#This Row],[名前]]&amp;Attack[[#This Row],[レアリティ]]</f>
        <v>プール掃除菅原考支ICONIC</v>
      </c>
    </row>
    <row r="72" spans="1:21" x14ac:dyDescent="0.3">
      <c r="A72">
        <f>VLOOKUP(Attack[[#This Row],[No用]],SetNo[[No.用]:[vlookup 用]],2,FALSE)</f>
        <v>19</v>
      </c>
      <c r="B72">
        <f>IF(A71&lt;&gt;Attack[[#This Row],[No]],1,B71+1)</f>
        <v>3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246</v>
      </c>
      <c r="K72" t="s">
        <v>181</v>
      </c>
      <c r="L72" t="s">
        <v>172</v>
      </c>
      <c r="M72">
        <v>24</v>
      </c>
      <c r="N72">
        <v>0</v>
      </c>
      <c r="O72">
        <v>0</v>
      </c>
      <c r="P72">
        <v>0</v>
      </c>
      <c r="U72" t="str">
        <f>Attack[[#This Row],[服装]]&amp;Attack[[#This Row],[名前]]&amp;Attack[[#This Row],[レアリティ]]</f>
        <v>プール掃除菅原考支ICONIC</v>
      </c>
    </row>
    <row r="73" spans="1:21" x14ac:dyDescent="0.3">
      <c r="A73">
        <f>VLOOKUP(Attack[[#This Row],[No用]],SetNo[[No.用]:[vlookup 用]],2,FALSE)</f>
        <v>19</v>
      </c>
      <c r="B73">
        <f>IF(A72&lt;&gt;Attack[[#This Row],[No]],1,B72+1)</f>
        <v>4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246</v>
      </c>
      <c r="K73" t="s">
        <v>182</v>
      </c>
      <c r="L73" t="s">
        <v>172</v>
      </c>
      <c r="M73">
        <v>29</v>
      </c>
      <c r="N73">
        <v>0</v>
      </c>
      <c r="O73">
        <v>0</v>
      </c>
      <c r="P73">
        <v>0</v>
      </c>
      <c r="U73" t="str">
        <f>Attack[[#This Row],[服装]]&amp;Attack[[#This Row],[名前]]&amp;Attack[[#This Row],[レアリティ]]</f>
        <v>プール掃除菅原考支ICONIC</v>
      </c>
    </row>
    <row r="74" spans="1:21" x14ac:dyDescent="0.3">
      <c r="A74">
        <f>VLOOKUP(Attack[[#This Row],[No用]],SetNo[[No.用]:[vlookup 用]],2,FALSE)</f>
        <v>20</v>
      </c>
      <c r="B74">
        <f>IF(A73&lt;&gt;Attack[[#This Row],[No]],1,B73+1)</f>
        <v>1</v>
      </c>
      <c r="C74" t="s">
        <v>216</v>
      </c>
      <c r="D74" t="s">
        <v>145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246</v>
      </c>
      <c r="K74" t="s">
        <v>178</v>
      </c>
      <c r="L74" t="s">
        <v>183</v>
      </c>
      <c r="M74">
        <v>31</v>
      </c>
      <c r="N74">
        <v>0</v>
      </c>
      <c r="O74">
        <v>0</v>
      </c>
      <c r="P74">
        <v>0</v>
      </c>
      <c r="U74" t="str">
        <f>Attack[[#This Row],[服装]]&amp;Attack[[#This Row],[名前]]&amp;Attack[[#This Row],[レアリティ]]</f>
        <v>ユニフォーム東峰旭ICONIC</v>
      </c>
    </row>
    <row r="75" spans="1:21" x14ac:dyDescent="0.3">
      <c r="A75">
        <f>VLOOKUP(Attack[[#This Row],[No用]],SetNo[[No.用]:[vlookup 用]],2,FALSE)</f>
        <v>20</v>
      </c>
      <c r="B75">
        <f>IF(A74&lt;&gt;Attack[[#This Row],[No]],1,B74+1)</f>
        <v>2</v>
      </c>
      <c r="C75" t="s">
        <v>216</v>
      </c>
      <c r="D75" t="s">
        <v>145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246</v>
      </c>
      <c r="K75" t="s">
        <v>179</v>
      </c>
      <c r="L75" t="s">
        <v>172</v>
      </c>
      <c r="M75">
        <v>23</v>
      </c>
      <c r="N75">
        <v>0</v>
      </c>
      <c r="O75">
        <v>0</v>
      </c>
      <c r="P75">
        <v>0</v>
      </c>
      <c r="U75" t="str">
        <f>Attack[[#This Row],[服装]]&amp;Attack[[#This Row],[名前]]&amp;Attack[[#This Row],[レアリティ]]</f>
        <v>ユニフォーム東峰旭ICONIC</v>
      </c>
    </row>
    <row r="76" spans="1:21" x14ac:dyDescent="0.3">
      <c r="A76">
        <f>VLOOKUP(Attack[[#This Row],[No用]],SetNo[[No.用]:[vlookup 用]],2,FALSE)</f>
        <v>20</v>
      </c>
      <c r="B76">
        <f>IF(A75&lt;&gt;Attack[[#This Row],[No]],1,B75+1)</f>
        <v>3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246</v>
      </c>
      <c r="K76" t="s">
        <v>180</v>
      </c>
      <c r="L76" t="s">
        <v>183</v>
      </c>
      <c r="M76">
        <v>31</v>
      </c>
      <c r="N76">
        <v>0</v>
      </c>
      <c r="O76">
        <v>0</v>
      </c>
      <c r="P76">
        <v>0</v>
      </c>
      <c r="U76" t="str">
        <f>Attack[[#This Row],[服装]]&amp;Attack[[#This Row],[名前]]&amp;Attack[[#This Row],[レアリティ]]</f>
        <v>ユニフォーム東峰旭ICONIC</v>
      </c>
    </row>
    <row r="77" spans="1:21" x14ac:dyDescent="0.3">
      <c r="A77">
        <f>VLOOKUP(Attack[[#This Row],[No用]],SetNo[[No.用]:[vlookup 用]],2,FALSE)</f>
        <v>20</v>
      </c>
      <c r="B77">
        <f>IF(A76&lt;&gt;Attack[[#This Row],[No]],1,B76+1)</f>
        <v>4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246</v>
      </c>
      <c r="K77" t="s">
        <v>181</v>
      </c>
      <c r="L77" t="s">
        <v>172</v>
      </c>
      <c r="M77">
        <v>23</v>
      </c>
      <c r="N77">
        <v>0</v>
      </c>
      <c r="O77">
        <v>0</v>
      </c>
      <c r="P77">
        <v>0</v>
      </c>
      <c r="U77" t="str">
        <f>Attack[[#This Row],[服装]]&amp;Attack[[#This Row],[名前]]&amp;Attack[[#This Row],[レアリティ]]</f>
        <v>ユニフォーム東峰旭ICONIC</v>
      </c>
    </row>
    <row r="78" spans="1:21" x14ac:dyDescent="0.3">
      <c r="A78">
        <f>VLOOKUP(Attack[[#This Row],[No用]],SetNo[[No.用]:[vlookup 用]],2,FALSE)</f>
        <v>20</v>
      </c>
      <c r="B78">
        <f>IF(A77&lt;&gt;Attack[[#This Row],[No]],1,B77+1)</f>
        <v>5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246</v>
      </c>
      <c r="K78" t="s">
        <v>193</v>
      </c>
      <c r="L78" t="s">
        <v>236</v>
      </c>
      <c r="M78">
        <v>41</v>
      </c>
      <c r="N78">
        <v>0</v>
      </c>
      <c r="O78">
        <v>51</v>
      </c>
      <c r="P78">
        <v>0</v>
      </c>
      <c r="U78" t="str">
        <f>Attack[[#This Row],[服装]]&amp;Attack[[#This Row],[名前]]&amp;Attack[[#This Row],[レアリティ]]</f>
        <v>ユニフォーム東峰旭ICONIC</v>
      </c>
    </row>
    <row r="79" spans="1:21" x14ac:dyDescent="0.3">
      <c r="A79">
        <f>VLOOKUP(Attack[[#This Row],[No用]],SetNo[[No.用]:[vlookup 用]],2,FALSE)</f>
        <v>20</v>
      </c>
      <c r="B79">
        <f>IF(A78&lt;&gt;Attack[[#This Row],[No]],1,B78+1)</f>
        <v>6</v>
      </c>
      <c r="C79" t="s">
        <v>216</v>
      </c>
      <c r="D79" t="s">
        <v>145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246</v>
      </c>
      <c r="K79" t="s">
        <v>193</v>
      </c>
      <c r="L79" t="s">
        <v>236</v>
      </c>
      <c r="M79">
        <v>41</v>
      </c>
      <c r="N79">
        <v>0</v>
      </c>
      <c r="O79">
        <v>0</v>
      </c>
      <c r="P79">
        <v>0</v>
      </c>
      <c r="U79" t="str">
        <f>Attack[[#This Row],[服装]]&amp;Attack[[#This Row],[名前]]&amp;Attack[[#This Row],[レアリティ]]</f>
        <v>ユニフォーム東峰旭ICONIC</v>
      </c>
    </row>
    <row r="80" spans="1:21" x14ac:dyDescent="0.3">
      <c r="A80">
        <f>VLOOKUP(Attack[[#This Row],[No用]],SetNo[[No.用]:[vlookup 用]],2,FALSE)</f>
        <v>20</v>
      </c>
      <c r="B80">
        <f>IF(A79&lt;&gt;Attack[[#This Row],[No]],1,B79+1)</f>
        <v>7</v>
      </c>
      <c r="C80" t="s">
        <v>216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246</v>
      </c>
      <c r="K80" t="s">
        <v>182</v>
      </c>
      <c r="L80" t="s">
        <v>172</v>
      </c>
      <c r="M80">
        <v>21</v>
      </c>
      <c r="N80">
        <v>0</v>
      </c>
      <c r="O80">
        <v>0</v>
      </c>
      <c r="P80">
        <v>0</v>
      </c>
      <c r="U80" t="str">
        <f>Attack[[#This Row],[服装]]&amp;Attack[[#This Row],[名前]]&amp;Attack[[#This Row],[レアリティ]]</f>
        <v>ユニフォーム東峰旭ICONIC</v>
      </c>
    </row>
    <row r="81" spans="1:21" x14ac:dyDescent="0.3">
      <c r="A81">
        <f>VLOOKUP(Attack[[#This Row],[No用]],SetNo[[No.用]:[vlookup 用]],2,FALSE)</f>
        <v>21</v>
      </c>
      <c r="B81">
        <f>IF(A80&lt;&gt;Attack[[#This Row],[No]],1,B80+1)</f>
        <v>1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246</v>
      </c>
      <c r="K81" t="s">
        <v>178</v>
      </c>
      <c r="L81" t="s">
        <v>183</v>
      </c>
      <c r="M81">
        <v>29</v>
      </c>
      <c r="N81">
        <v>0</v>
      </c>
      <c r="O81">
        <v>0</v>
      </c>
      <c r="P81">
        <v>0</v>
      </c>
      <c r="U81" t="str">
        <f>Attack[[#This Row],[服装]]&amp;Attack[[#This Row],[名前]]&amp;Attack[[#This Row],[レアリティ]]</f>
        <v>プール掃除東峰旭ICONIC</v>
      </c>
    </row>
    <row r="82" spans="1:21" x14ac:dyDescent="0.3">
      <c r="A82">
        <f>VLOOKUP(Attack[[#This Row],[No用]],SetNo[[No.用]:[vlookup 用]],2,FALSE)</f>
        <v>21</v>
      </c>
      <c r="B82">
        <f>IF(A81&lt;&gt;Attack[[#This Row],[No]],1,B81+1)</f>
        <v>2</v>
      </c>
      <c r="C82" t="s">
        <v>117</v>
      </c>
      <c r="D82" t="s">
        <v>145</v>
      </c>
      <c r="E82" t="s">
        <v>23</v>
      </c>
      <c r="F82" t="s">
        <v>25</v>
      </c>
      <c r="G82" t="s">
        <v>136</v>
      </c>
      <c r="H82" t="s">
        <v>71</v>
      </c>
      <c r="I82">
        <v>1</v>
      </c>
      <c r="J82" t="s">
        <v>246</v>
      </c>
      <c r="K82" t="s">
        <v>179</v>
      </c>
      <c r="L82" t="s">
        <v>172</v>
      </c>
      <c r="M82">
        <v>21</v>
      </c>
      <c r="N82">
        <v>0</v>
      </c>
      <c r="O82">
        <v>0</v>
      </c>
      <c r="P82">
        <v>0</v>
      </c>
      <c r="U82" t="str">
        <f>Attack[[#This Row],[服装]]&amp;Attack[[#This Row],[名前]]&amp;Attack[[#This Row],[レアリティ]]</f>
        <v>プール掃除東峰旭ICONIC</v>
      </c>
    </row>
    <row r="83" spans="1:21" x14ac:dyDescent="0.3">
      <c r="A83">
        <f>VLOOKUP(Attack[[#This Row],[No用]],SetNo[[No.用]:[vlookup 用]],2,FALSE)</f>
        <v>21</v>
      </c>
      <c r="B83">
        <f>IF(A82&lt;&gt;Attack[[#This Row],[No]],1,B82+1)</f>
        <v>3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246</v>
      </c>
      <c r="K83" t="s">
        <v>180</v>
      </c>
      <c r="L83" t="s">
        <v>183</v>
      </c>
      <c r="M83">
        <v>29</v>
      </c>
      <c r="N83">
        <v>0</v>
      </c>
      <c r="O83">
        <v>0</v>
      </c>
      <c r="P83">
        <v>0</v>
      </c>
      <c r="U83" t="str">
        <f>Attack[[#This Row],[服装]]&amp;Attack[[#This Row],[名前]]&amp;Attack[[#This Row],[レアリティ]]</f>
        <v>プール掃除東峰旭ICONIC</v>
      </c>
    </row>
    <row r="84" spans="1:21" x14ac:dyDescent="0.3">
      <c r="A84">
        <f>VLOOKUP(Attack[[#This Row],[No用]],SetNo[[No.用]:[vlookup 用]],2,FALSE)</f>
        <v>21</v>
      </c>
      <c r="B84">
        <f>IF(A83&lt;&gt;Attack[[#This Row],[No]],1,B83+1)</f>
        <v>4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246</v>
      </c>
      <c r="K84" t="s">
        <v>181</v>
      </c>
      <c r="L84" t="s">
        <v>172</v>
      </c>
      <c r="M84">
        <v>21</v>
      </c>
      <c r="N84">
        <v>0</v>
      </c>
      <c r="O84">
        <v>0</v>
      </c>
      <c r="P84">
        <v>0</v>
      </c>
      <c r="U84" t="str">
        <f>Attack[[#This Row],[服装]]&amp;Attack[[#This Row],[名前]]&amp;Attack[[#This Row],[レアリティ]]</f>
        <v>プール掃除東峰旭ICONIC</v>
      </c>
    </row>
    <row r="85" spans="1:21" x14ac:dyDescent="0.3">
      <c r="A85">
        <f>VLOOKUP(Attack[[#This Row],[No用]],SetNo[[No.用]:[vlookup 用]],2,FALSE)</f>
        <v>21</v>
      </c>
      <c r="B85">
        <f>IF(A84&lt;&gt;Attack[[#This Row],[No]],1,B84+1)</f>
        <v>5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246</v>
      </c>
      <c r="K85" t="s">
        <v>182</v>
      </c>
      <c r="L85" t="s">
        <v>172</v>
      </c>
      <c r="M85">
        <v>19</v>
      </c>
      <c r="N85">
        <v>0</v>
      </c>
      <c r="O85">
        <v>0</v>
      </c>
      <c r="P85">
        <v>0</v>
      </c>
      <c r="U85" t="str">
        <f>Attack[[#This Row],[服装]]&amp;Attack[[#This Row],[名前]]&amp;Attack[[#This Row],[レアリティ]]</f>
        <v>プール掃除東峰旭ICONIC</v>
      </c>
    </row>
    <row r="86" spans="1:21" x14ac:dyDescent="0.3">
      <c r="A86">
        <f>VLOOKUP(Attack[[#This Row],[No用]],SetNo[[No.用]:[vlookup 用]],2,FALSE)</f>
        <v>22</v>
      </c>
      <c r="B86">
        <f>IF(A85&lt;&gt;Attack[[#This Row],[No]],1,B85+1)</f>
        <v>1</v>
      </c>
      <c r="C86" t="s">
        <v>216</v>
      </c>
      <c r="D86" t="s">
        <v>145</v>
      </c>
      <c r="E86" t="s">
        <v>28</v>
      </c>
      <c r="F86" t="s">
        <v>25</v>
      </c>
      <c r="G86" t="s">
        <v>136</v>
      </c>
      <c r="H86" t="s">
        <v>229</v>
      </c>
      <c r="I86">
        <v>1</v>
      </c>
      <c r="J86" t="s">
        <v>246</v>
      </c>
      <c r="K86" t="s">
        <v>178</v>
      </c>
      <c r="L86" t="s">
        <v>183</v>
      </c>
      <c r="M86">
        <v>31</v>
      </c>
      <c r="N86">
        <v>0</v>
      </c>
      <c r="O86">
        <v>0</v>
      </c>
      <c r="P86">
        <v>0</v>
      </c>
      <c r="U86" t="str">
        <f>Attack[[#This Row],[服装]]&amp;Attack[[#This Row],[名前]]&amp;Attack[[#This Row],[レアリティ]]</f>
        <v>ユニフォーム東峰旭YELL</v>
      </c>
    </row>
    <row r="87" spans="1:21" x14ac:dyDescent="0.3">
      <c r="A87">
        <f>VLOOKUP(Attack[[#This Row],[No用]],SetNo[[No.用]:[vlookup 用]],2,FALSE)</f>
        <v>22</v>
      </c>
      <c r="B87">
        <f>IF(A86&lt;&gt;Attack[[#This Row],[No]],1,B86+1)</f>
        <v>2</v>
      </c>
      <c r="C87" t="s">
        <v>216</v>
      </c>
      <c r="D87" t="s">
        <v>145</v>
      </c>
      <c r="E87" t="s">
        <v>28</v>
      </c>
      <c r="F87" t="s">
        <v>25</v>
      </c>
      <c r="G87" t="s">
        <v>136</v>
      </c>
      <c r="H87" t="s">
        <v>229</v>
      </c>
      <c r="I87">
        <v>1</v>
      </c>
      <c r="J87" t="s">
        <v>246</v>
      </c>
      <c r="K87" t="s">
        <v>179</v>
      </c>
      <c r="L87" t="s">
        <v>172</v>
      </c>
      <c r="M87">
        <v>23</v>
      </c>
      <c r="N87">
        <v>0</v>
      </c>
      <c r="O87">
        <v>0</v>
      </c>
      <c r="P87">
        <v>0</v>
      </c>
      <c r="U87" t="str">
        <f>Attack[[#This Row],[服装]]&amp;Attack[[#This Row],[名前]]&amp;Attack[[#This Row],[レアリティ]]</f>
        <v>ユニフォーム東峰旭YELL</v>
      </c>
    </row>
    <row r="88" spans="1:21" x14ac:dyDescent="0.3">
      <c r="A88">
        <f>VLOOKUP(Attack[[#This Row],[No用]],SetNo[[No.用]:[vlookup 用]],2,FALSE)</f>
        <v>22</v>
      </c>
      <c r="B88">
        <f>IF(A87&lt;&gt;Attack[[#This Row],[No]],1,B87+1)</f>
        <v>3</v>
      </c>
      <c r="C88" t="s">
        <v>216</v>
      </c>
      <c r="D88" t="s">
        <v>145</v>
      </c>
      <c r="E88" t="s">
        <v>28</v>
      </c>
      <c r="F88" t="s">
        <v>25</v>
      </c>
      <c r="G88" t="s">
        <v>136</v>
      </c>
      <c r="H88" t="s">
        <v>229</v>
      </c>
      <c r="I88">
        <v>1</v>
      </c>
      <c r="J88" t="s">
        <v>246</v>
      </c>
      <c r="K88" t="s">
        <v>180</v>
      </c>
      <c r="L88" t="s">
        <v>183</v>
      </c>
      <c r="M88">
        <v>31</v>
      </c>
      <c r="N88">
        <v>0</v>
      </c>
      <c r="O88">
        <v>0</v>
      </c>
      <c r="P88">
        <v>0</v>
      </c>
      <c r="U88" t="str">
        <f>Attack[[#This Row],[服装]]&amp;Attack[[#This Row],[名前]]&amp;Attack[[#This Row],[レアリティ]]</f>
        <v>ユニフォーム東峰旭YELL</v>
      </c>
    </row>
    <row r="89" spans="1:21" x14ac:dyDescent="0.3">
      <c r="A89">
        <f>VLOOKUP(Attack[[#This Row],[No用]],SetNo[[No.用]:[vlookup 用]],2,FALSE)</f>
        <v>22</v>
      </c>
      <c r="B89">
        <f>IF(A88&lt;&gt;Attack[[#This Row],[No]],1,B88+1)</f>
        <v>4</v>
      </c>
      <c r="C89" t="s">
        <v>216</v>
      </c>
      <c r="D89" t="s">
        <v>145</v>
      </c>
      <c r="E89" t="s">
        <v>28</v>
      </c>
      <c r="F89" t="s">
        <v>25</v>
      </c>
      <c r="G89" t="s">
        <v>136</v>
      </c>
      <c r="H89" t="s">
        <v>229</v>
      </c>
      <c r="I89">
        <v>1</v>
      </c>
      <c r="J89" t="s">
        <v>246</v>
      </c>
      <c r="K89" t="s">
        <v>181</v>
      </c>
      <c r="L89" t="s">
        <v>172</v>
      </c>
      <c r="M89">
        <v>23</v>
      </c>
      <c r="N89">
        <v>0</v>
      </c>
      <c r="O89">
        <v>0</v>
      </c>
      <c r="P89">
        <v>0</v>
      </c>
      <c r="U89" t="str">
        <f>Attack[[#This Row],[服装]]&amp;Attack[[#This Row],[名前]]&amp;Attack[[#This Row],[レアリティ]]</f>
        <v>ユニフォーム東峰旭YELL</v>
      </c>
    </row>
    <row r="90" spans="1:21" x14ac:dyDescent="0.3">
      <c r="A90">
        <f>VLOOKUP(Attack[[#This Row],[No用]],SetNo[[No.用]:[vlookup 用]],2,FALSE)</f>
        <v>22</v>
      </c>
      <c r="B90">
        <f>IF(A89&lt;&gt;Attack[[#This Row],[No]],1,B89+1)</f>
        <v>5</v>
      </c>
      <c r="C90" t="s">
        <v>216</v>
      </c>
      <c r="D90" t="s">
        <v>145</v>
      </c>
      <c r="E90" t="s">
        <v>28</v>
      </c>
      <c r="F90" t="s">
        <v>25</v>
      </c>
      <c r="G90" t="s">
        <v>136</v>
      </c>
      <c r="H90" t="s">
        <v>229</v>
      </c>
      <c r="I90">
        <v>1</v>
      </c>
      <c r="J90" t="s">
        <v>246</v>
      </c>
      <c r="K90" t="s">
        <v>193</v>
      </c>
      <c r="L90" t="s">
        <v>236</v>
      </c>
      <c r="M90">
        <v>41</v>
      </c>
      <c r="N90">
        <v>0</v>
      </c>
      <c r="O90">
        <v>51</v>
      </c>
      <c r="P90">
        <v>0</v>
      </c>
      <c r="U90" t="str">
        <f>Attack[[#This Row],[服装]]&amp;Attack[[#This Row],[名前]]&amp;Attack[[#This Row],[レアリティ]]</f>
        <v>ユニフォーム東峰旭YELL</v>
      </c>
    </row>
    <row r="91" spans="1:21" x14ac:dyDescent="0.3">
      <c r="A91">
        <f>VLOOKUP(Attack[[#This Row],[No用]],SetNo[[No.用]:[vlookup 用]],2,FALSE)</f>
        <v>22</v>
      </c>
      <c r="B91">
        <f>IF(A90&lt;&gt;Attack[[#This Row],[No]],1,B90+1)</f>
        <v>6</v>
      </c>
      <c r="C91" t="s">
        <v>216</v>
      </c>
      <c r="D91" t="s">
        <v>145</v>
      </c>
      <c r="E91" t="s">
        <v>28</v>
      </c>
      <c r="F91" t="s">
        <v>25</v>
      </c>
      <c r="G91" t="s">
        <v>136</v>
      </c>
      <c r="H91" t="s">
        <v>229</v>
      </c>
      <c r="I91">
        <v>1</v>
      </c>
      <c r="J91" t="s">
        <v>246</v>
      </c>
      <c r="K91" t="s">
        <v>193</v>
      </c>
      <c r="L91" t="s">
        <v>236</v>
      </c>
      <c r="M91">
        <v>41</v>
      </c>
      <c r="N91">
        <v>0</v>
      </c>
      <c r="O91">
        <v>0</v>
      </c>
      <c r="P91">
        <v>0</v>
      </c>
      <c r="U91" t="str">
        <f>Attack[[#This Row],[服装]]&amp;Attack[[#This Row],[名前]]&amp;Attack[[#This Row],[レアリティ]]</f>
        <v>ユニフォーム東峰旭YELL</v>
      </c>
    </row>
    <row r="92" spans="1:21" x14ac:dyDescent="0.3">
      <c r="A92">
        <f>VLOOKUP(Attack[[#This Row],[No用]],SetNo[[No.用]:[vlookup 用]],2,FALSE)</f>
        <v>22</v>
      </c>
      <c r="B92">
        <f>IF(A91&lt;&gt;Attack[[#This Row],[No]],1,B91+1)</f>
        <v>7</v>
      </c>
      <c r="C92" t="s">
        <v>216</v>
      </c>
      <c r="D92" t="s">
        <v>145</v>
      </c>
      <c r="E92" t="s">
        <v>28</v>
      </c>
      <c r="F92" t="s">
        <v>25</v>
      </c>
      <c r="G92" t="s">
        <v>136</v>
      </c>
      <c r="H92" t="s">
        <v>229</v>
      </c>
      <c r="I92">
        <v>1</v>
      </c>
      <c r="J92" t="s">
        <v>246</v>
      </c>
      <c r="K92" t="s">
        <v>182</v>
      </c>
      <c r="L92" t="s">
        <v>172</v>
      </c>
      <c r="M92">
        <v>21</v>
      </c>
      <c r="N92">
        <v>0</v>
      </c>
      <c r="O92">
        <v>0</v>
      </c>
      <c r="P92">
        <v>0</v>
      </c>
      <c r="U92" t="str">
        <f>Attack[[#This Row],[服装]]&amp;Attack[[#This Row],[名前]]&amp;Attack[[#This Row],[レアリティ]]</f>
        <v>ユニフォーム東峰旭YELL</v>
      </c>
    </row>
    <row r="93" spans="1:21" x14ac:dyDescent="0.3">
      <c r="A93">
        <f>VLOOKUP(Attack[[#This Row],[No用]],SetNo[[No.用]:[vlookup 用]],2,FALSE)</f>
        <v>23</v>
      </c>
      <c r="B93">
        <f>IF(A92&lt;&gt;Attack[[#This Row],[No]],1,B92+1)</f>
        <v>1</v>
      </c>
      <c r="C93" t="s">
        <v>216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246</v>
      </c>
      <c r="K93" t="s">
        <v>178</v>
      </c>
      <c r="L93" t="s">
        <v>188</v>
      </c>
      <c r="M93">
        <v>22</v>
      </c>
      <c r="N93">
        <v>0</v>
      </c>
      <c r="O93">
        <v>0</v>
      </c>
      <c r="P93">
        <v>0</v>
      </c>
      <c r="U93" t="str">
        <f>Attack[[#This Row],[服装]]&amp;Attack[[#This Row],[名前]]&amp;Attack[[#This Row],[レアリティ]]</f>
        <v>ユニフォーム縁下力ICONIC</v>
      </c>
    </row>
    <row r="94" spans="1:21" x14ac:dyDescent="0.3">
      <c r="A94">
        <f>VLOOKUP(Attack[[#This Row],[No用]],SetNo[[No.用]:[vlookup 用]],2,FALSE)</f>
        <v>23</v>
      </c>
      <c r="B94">
        <f>IF(A93&lt;&gt;Attack[[#This Row],[No]],1,B93+1)</f>
        <v>2</v>
      </c>
      <c r="C94" t="s">
        <v>216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246</v>
      </c>
      <c r="K94" t="s">
        <v>179</v>
      </c>
      <c r="L94" t="s">
        <v>172</v>
      </c>
      <c r="M94">
        <v>22</v>
      </c>
      <c r="N94">
        <v>0</v>
      </c>
      <c r="O94">
        <v>0</v>
      </c>
      <c r="P94">
        <v>0</v>
      </c>
      <c r="U94" t="str">
        <f>Attack[[#This Row],[服装]]&amp;Attack[[#This Row],[名前]]&amp;Attack[[#This Row],[レアリティ]]</f>
        <v>ユニフォーム縁下力ICONIC</v>
      </c>
    </row>
    <row r="95" spans="1:21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400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246</v>
      </c>
      <c r="K95" s="3" t="s">
        <v>178</v>
      </c>
      <c r="L95" s="3" t="s">
        <v>188</v>
      </c>
      <c r="M95">
        <v>22</v>
      </c>
      <c r="N95">
        <v>0</v>
      </c>
      <c r="O95">
        <v>0</v>
      </c>
      <c r="P95">
        <v>0</v>
      </c>
      <c r="U95" t="str">
        <f>Attack[[#This Row],[服装]]&amp;Attack[[#This Row],[名前]]&amp;Attack[[#This Row],[レアリティ]]</f>
        <v>探偵縁下力ICONIC</v>
      </c>
    </row>
    <row r="96" spans="1:21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400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246</v>
      </c>
      <c r="K96" s="3" t="s">
        <v>179</v>
      </c>
      <c r="L96" s="3" t="s">
        <v>188</v>
      </c>
      <c r="M96">
        <v>25</v>
      </c>
      <c r="N96">
        <v>0</v>
      </c>
      <c r="O96">
        <v>0</v>
      </c>
      <c r="P96">
        <v>0</v>
      </c>
      <c r="U96" t="str">
        <f>Attack[[#This Row],[服装]]&amp;Attack[[#This Row],[名前]]&amp;Attack[[#This Row],[レアリティ]]</f>
        <v>探偵縁下力ICONIC</v>
      </c>
    </row>
    <row r="97" spans="1:21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400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246</v>
      </c>
      <c r="K97" s="3" t="s">
        <v>181</v>
      </c>
      <c r="L97" s="3" t="s">
        <v>183</v>
      </c>
      <c r="M97">
        <v>28</v>
      </c>
      <c r="N97">
        <v>0</v>
      </c>
      <c r="O97">
        <v>0</v>
      </c>
      <c r="P97">
        <v>0</v>
      </c>
      <c r="U97" t="str">
        <f>Attack[[#This Row],[服装]]&amp;Attack[[#This Row],[名前]]&amp;Attack[[#This Row],[レアリティ]]</f>
        <v>探偵縁下力ICONIC</v>
      </c>
    </row>
    <row r="98" spans="1:21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400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246</v>
      </c>
      <c r="K98" s="3" t="s">
        <v>193</v>
      </c>
      <c r="L98" s="3" t="s">
        <v>236</v>
      </c>
      <c r="M98">
        <v>42</v>
      </c>
      <c r="N98">
        <v>0</v>
      </c>
      <c r="O98">
        <v>52</v>
      </c>
      <c r="P98">
        <v>0</v>
      </c>
      <c r="U98" t="str">
        <f>Attack[[#This Row],[服装]]&amp;Attack[[#This Row],[名前]]&amp;Attack[[#This Row],[レアリティ]]</f>
        <v>探偵縁下力ICONIC</v>
      </c>
    </row>
    <row r="99" spans="1:21" x14ac:dyDescent="0.3">
      <c r="A99">
        <f>VLOOKUP(Attack[[#This Row],[No用]],SetNo[[No.用]:[vlookup 用]],2,FALSE)</f>
        <v>25</v>
      </c>
      <c r="B99">
        <f>IF(A98&lt;&gt;Attack[[#This Row],[No]],1,B98+1)</f>
        <v>1</v>
      </c>
      <c r="C99" t="s">
        <v>216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246</v>
      </c>
      <c r="K99" t="s">
        <v>178</v>
      </c>
      <c r="L99" t="s">
        <v>183</v>
      </c>
      <c r="M99">
        <v>28</v>
      </c>
      <c r="N99">
        <v>0</v>
      </c>
      <c r="O99">
        <v>0</v>
      </c>
      <c r="P99">
        <v>0</v>
      </c>
      <c r="U99" t="str">
        <f>Attack[[#This Row],[服装]]&amp;Attack[[#This Row],[名前]]&amp;Attack[[#This Row],[レアリティ]]</f>
        <v>ユニフォーム木下久志ICONIC</v>
      </c>
    </row>
    <row r="100" spans="1:21" x14ac:dyDescent="0.3">
      <c r="A100">
        <f>VLOOKUP(Attack[[#This Row],[No用]],SetNo[[No.用]:[vlookup 用]],2,FALSE)</f>
        <v>25</v>
      </c>
      <c r="B100">
        <f>IF(A99&lt;&gt;Attack[[#This Row],[No]],1,B99+1)</f>
        <v>2</v>
      </c>
      <c r="C100" t="s">
        <v>216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246</v>
      </c>
      <c r="K100" t="s">
        <v>179</v>
      </c>
      <c r="L100" t="s">
        <v>172</v>
      </c>
      <c r="M100">
        <v>22</v>
      </c>
      <c r="N100">
        <v>0</v>
      </c>
      <c r="O100">
        <v>0</v>
      </c>
      <c r="P100">
        <v>0</v>
      </c>
      <c r="U100" t="str">
        <f>Attack[[#This Row],[服装]]&amp;Attack[[#This Row],[名前]]&amp;Attack[[#This Row],[レアリティ]]</f>
        <v>ユニフォーム木下久志ICONIC</v>
      </c>
    </row>
    <row r="101" spans="1:21" x14ac:dyDescent="0.3">
      <c r="A101">
        <f>VLOOKUP(Attack[[#This Row],[No用]],SetNo[[No.用]:[vlookup 用]],2,FALSE)</f>
        <v>25</v>
      </c>
      <c r="B101">
        <f>IF(A100&lt;&gt;Attack[[#This Row],[No]],1,B100+1)</f>
        <v>3</v>
      </c>
      <c r="C101" t="s">
        <v>216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246</v>
      </c>
      <c r="K101" t="s">
        <v>181</v>
      </c>
      <c r="L101" t="s">
        <v>183</v>
      </c>
      <c r="M101">
        <v>28</v>
      </c>
      <c r="N101">
        <v>0</v>
      </c>
      <c r="O101">
        <v>0</v>
      </c>
      <c r="P101">
        <v>0</v>
      </c>
      <c r="U101" t="str">
        <f>Attack[[#This Row],[服装]]&amp;Attack[[#This Row],[名前]]&amp;Attack[[#This Row],[レアリティ]]</f>
        <v>ユニフォーム木下久志ICONIC</v>
      </c>
    </row>
    <row r="102" spans="1:21" x14ac:dyDescent="0.3">
      <c r="A102">
        <f>VLOOKUP(Attack[[#This Row],[No用]],SetNo[[No.用]:[vlookup 用]],2,FALSE)</f>
        <v>25</v>
      </c>
      <c r="B102">
        <f>IF(A101&lt;&gt;Attack[[#This Row],[No]],1,B101+1)</f>
        <v>4</v>
      </c>
      <c r="C102" t="s">
        <v>216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246</v>
      </c>
      <c r="K102" t="s">
        <v>182</v>
      </c>
      <c r="L102" t="s">
        <v>172</v>
      </c>
      <c r="M102">
        <v>24</v>
      </c>
      <c r="N102">
        <v>0</v>
      </c>
      <c r="O102">
        <v>0</v>
      </c>
      <c r="P102">
        <v>0</v>
      </c>
      <c r="U102" t="str">
        <f>Attack[[#This Row],[服装]]&amp;Attack[[#This Row],[名前]]&amp;Attack[[#This Row],[レアリティ]]</f>
        <v>ユニフォーム木下久志ICONIC</v>
      </c>
    </row>
    <row r="103" spans="1:21" x14ac:dyDescent="0.3">
      <c r="A103">
        <f>VLOOKUP(Attack[[#This Row],[No用]],SetNo[[No.用]:[vlookup 用]],2,FALSE)</f>
        <v>26</v>
      </c>
      <c r="B103">
        <f>IF(A102&lt;&gt;Attack[[#This Row],[No]],1,B102+1)</f>
        <v>1</v>
      </c>
      <c r="C103" t="s">
        <v>216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246</v>
      </c>
      <c r="K103" t="s">
        <v>178</v>
      </c>
      <c r="L103" t="s">
        <v>172</v>
      </c>
      <c r="M103">
        <v>24</v>
      </c>
      <c r="N103">
        <v>0</v>
      </c>
      <c r="O103">
        <v>0</v>
      </c>
      <c r="P103">
        <v>0</v>
      </c>
      <c r="U103" t="str">
        <f>Attack[[#This Row],[服装]]&amp;Attack[[#This Row],[名前]]&amp;Attack[[#This Row],[レアリティ]]</f>
        <v>ユニフォーム成田一仁ICONIC</v>
      </c>
    </row>
    <row r="104" spans="1:21" x14ac:dyDescent="0.3">
      <c r="A104">
        <f>VLOOKUP(Attack[[#This Row],[No用]],SetNo[[No.用]:[vlookup 用]],2,FALSE)</f>
        <v>26</v>
      </c>
      <c r="B104">
        <f>IF(A103&lt;&gt;Attack[[#This Row],[No]],1,B103+1)</f>
        <v>2</v>
      </c>
      <c r="C104" t="s">
        <v>216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246</v>
      </c>
      <c r="K104" t="s">
        <v>179</v>
      </c>
      <c r="L104" t="s">
        <v>172</v>
      </c>
      <c r="M104">
        <v>21</v>
      </c>
      <c r="N104">
        <v>0</v>
      </c>
      <c r="O104">
        <v>0</v>
      </c>
      <c r="P104">
        <v>0</v>
      </c>
      <c r="U104" t="str">
        <f>Attack[[#This Row],[服装]]&amp;Attack[[#This Row],[名前]]&amp;Attack[[#This Row],[レアリティ]]</f>
        <v>ユニフォーム成田一仁ICONIC</v>
      </c>
    </row>
    <row r="105" spans="1:21" x14ac:dyDescent="0.3">
      <c r="A105">
        <f>VLOOKUP(Attack[[#This Row],[No用]],SetNo[[No.用]:[vlookup 用]],2,FALSE)</f>
        <v>26</v>
      </c>
      <c r="B105">
        <f>IF(A104&lt;&gt;Attack[[#This Row],[No]],1,B104+1)</f>
        <v>3</v>
      </c>
      <c r="C105" t="s">
        <v>216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246</v>
      </c>
      <c r="K105" t="s">
        <v>182</v>
      </c>
      <c r="L105" t="s">
        <v>172</v>
      </c>
      <c r="M105">
        <v>21</v>
      </c>
      <c r="N105">
        <v>0</v>
      </c>
      <c r="O105">
        <v>0</v>
      </c>
      <c r="P105">
        <v>0</v>
      </c>
      <c r="U105" t="str">
        <f>Attack[[#This Row],[服装]]&amp;Attack[[#This Row],[名前]]&amp;Attack[[#This Row],[レアリティ]]</f>
        <v>ユニフォーム成田一仁ICONIC</v>
      </c>
    </row>
    <row r="106" spans="1:21" x14ac:dyDescent="0.3">
      <c r="A106">
        <f>VLOOKUP(Attack[[#This Row],[No用]],SetNo[[No.用]:[vlookup 用]],2,FALSE)</f>
        <v>26</v>
      </c>
      <c r="B106">
        <f>IF(A105&lt;&gt;Attack[[#This Row],[No]],1,B105+1)</f>
        <v>4</v>
      </c>
      <c r="C106" t="s">
        <v>216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246</v>
      </c>
      <c r="K106" t="s">
        <v>181</v>
      </c>
      <c r="L106" t="s">
        <v>236</v>
      </c>
      <c r="M106">
        <v>39</v>
      </c>
      <c r="N106">
        <v>5</v>
      </c>
      <c r="O106">
        <v>49</v>
      </c>
      <c r="P106">
        <v>7</v>
      </c>
      <c r="U106" t="str">
        <f>Attack[[#This Row],[服装]]&amp;Attack[[#This Row],[名前]]&amp;Attack[[#This Row],[レアリティ]]</f>
        <v>ユニフォーム成田一仁ICONIC</v>
      </c>
    </row>
    <row r="107" spans="1:21" x14ac:dyDescent="0.3">
      <c r="A107">
        <f>VLOOKUP(Attack[[#This Row],[No用]],SetNo[[No.用]:[vlookup 用]],2,FALSE)</f>
        <v>27</v>
      </c>
      <c r="B107">
        <f>IF(A106&lt;&gt;Attack[[#This Row],[No]],1,B106+1)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246</v>
      </c>
      <c r="K107" t="s">
        <v>178</v>
      </c>
      <c r="L107" t="s">
        <v>183</v>
      </c>
      <c r="M107">
        <v>31</v>
      </c>
      <c r="N107">
        <v>0</v>
      </c>
      <c r="O107">
        <v>0</v>
      </c>
      <c r="P107">
        <v>0</v>
      </c>
      <c r="U107" t="str">
        <f>Attack[[#This Row],[服装]]&amp;Attack[[#This Row],[名前]]&amp;Attack[[#This Row],[レアリティ]]</f>
        <v>ユニフォーム孤爪研磨ICONIC</v>
      </c>
    </row>
    <row r="108" spans="1:21" x14ac:dyDescent="0.3">
      <c r="A108">
        <f>VLOOKUP(Attack[[#This Row],[No用]],SetNo[[No.用]:[vlookup 用]],2,FALSE)</f>
        <v>27</v>
      </c>
      <c r="B108">
        <f>IF(A107&lt;&gt;Attack[[#This Row],[No]],1,B107+1)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246</v>
      </c>
      <c r="K108" t="s">
        <v>179</v>
      </c>
      <c r="L108" t="s">
        <v>172</v>
      </c>
      <c r="M108">
        <v>22</v>
      </c>
      <c r="N108">
        <v>0</v>
      </c>
      <c r="O108">
        <v>0</v>
      </c>
      <c r="P108">
        <v>0</v>
      </c>
      <c r="U108" t="str">
        <f>Attack[[#This Row],[服装]]&amp;Attack[[#This Row],[名前]]&amp;Attack[[#This Row],[レアリティ]]</f>
        <v>ユニフォーム孤爪研磨ICONIC</v>
      </c>
    </row>
    <row r="109" spans="1:21" x14ac:dyDescent="0.3">
      <c r="A109">
        <f>VLOOKUP(Attack[[#This Row],[No用]],SetNo[[No.用]:[vlookup 用]],2,FALSE)</f>
        <v>27</v>
      </c>
      <c r="B109">
        <f>IF(A108&lt;&gt;Attack[[#This Row],[No]],1,B108+1)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246</v>
      </c>
      <c r="K109" t="s">
        <v>181</v>
      </c>
      <c r="L109" t="s">
        <v>172</v>
      </c>
      <c r="M109">
        <v>29</v>
      </c>
      <c r="N109">
        <v>0</v>
      </c>
      <c r="O109">
        <v>0</v>
      </c>
      <c r="P109">
        <v>0</v>
      </c>
      <c r="U109" t="str">
        <f>Attack[[#This Row],[服装]]&amp;Attack[[#This Row],[名前]]&amp;Attack[[#This Row],[レアリティ]]</f>
        <v>ユニフォーム孤爪研磨ICONIC</v>
      </c>
    </row>
    <row r="110" spans="1:21" x14ac:dyDescent="0.3">
      <c r="A110">
        <f>VLOOKUP(Attack[[#This Row],[No用]],SetNo[[No.用]:[vlookup 用]],2,FALSE)</f>
        <v>27</v>
      </c>
      <c r="B110">
        <f>IF(A109&lt;&gt;Attack[[#This Row],[No]],1,B109+1)</f>
        <v>4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246</v>
      </c>
      <c r="K110" t="s">
        <v>182</v>
      </c>
      <c r="L110" t="s">
        <v>172</v>
      </c>
      <c r="M110">
        <v>24</v>
      </c>
      <c r="N110">
        <v>0</v>
      </c>
      <c r="O110">
        <v>0</v>
      </c>
      <c r="P110">
        <v>0</v>
      </c>
      <c r="U110" t="str">
        <f>Attack[[#This Row],[服装]]&amp;Attack[[#This Row],[名前]]&amp;Attack[[#This Row],[レアリティ]]</f>
        <v>ユニフォーム孤爪研磨ICONIC</v>
      </c>
    </row>
    <row r="111" spans="1:21" x14ac:dyDescent="0.3">
      <c r="A111">
        <f>VLOOKUP(Attack[[#This Row],[No用]],SetNo[[No.用]:[vlookup 用]],2,FALSE)</f>
        <v>28</v>
      </c>
      <c r="B111">
        <f>IF(A110&lt;&gt;Attack[[#This Row],[No]],1,B110+1)</f>
        <v>1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246</v>
      </c>
      <c r="K111" t="s">
        <v>178</v>
      </c>
      <c r="L111" t="s">
        <v>183</v>
      </c>
      <c r="M111">
        <v>31</v>
      </c>
      <c r="N111">
        <v>0</v>
      </c>
      <c r="O111">
        <v>0</v>
      </c>
      <c r="P111">
        <v>0</v>
      </c>
      <c r="U111" t="str">
        <f>Attack[[#This Row],[服装]]&amp;Attack[[#This Row],[名前]]&amp;Attack[[#This Row],[レアリティ]]</f>
        <v>制服孤爪研磨ICONIC</v>
      </c>
    </row>
    <row r="112" spans="1:21" x14ac:dyDescent="0.3">
      <c r="A112">
        <f>VLOOKUP(Attack[[#This Row],[No用]],SetNo[[No.用]:[vlookup 用]],2,FALSE)</f>
        <v>28</v>
      </c>
      <c r="B112">
        <f>IF(A111&lt;&gt;Attack[[#This Row],[No]],1,B111+1)</f>
        <v>2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246</v>
      </c>
      <c r="K112" t="s">
        <v>179</v>
      </c>
      <c r="L112" t="s">
        <v>172</v>
      </c>
      <c r="M112">
        <v>22</v>
      </c>
      <c r="N112">
        <v>0</v>
      </c>
      <c r="O112">
        <v>0</v>
      </c>
      <c r="P112">
        <v>0</v>
      </c>
      <c r="U112" t="str">
        <f>Attack[[#This Row],[服装]]&amp;Attack[[#This Row],[名前]]&amp;Attack[[#This Row],[レアリティ]]</f>
        <v>制服孤爪研磨ICONIC</v>
      </c>
    </row>
    <row r="113" spans="1:21" x14ac:dyDescent="0.3">
      <c r="A113">
        <f>VLOOKUP(Attack[[#This Row],[No用]],SetNo[[No.用]:[vlookup 用]],2,FALSE)</f>
        <v>28</v>
      </c>
      <c r="B113">
        <f>IF(A112&lt;&gt;Attack[[#This Row],[No]],1,B112+1)</f>
        <v>3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246</v>
      </c>
      <c r="K113" t="s">
        <v>181</v>
      </c>
      <c r="L113" t="s">
        <v>188</v>
      </c>
      <c r="M113">
        <v>30</v>
      </c>
      <c r="N113">
        <v>0</v>
      </c>
      <c r="O113">
        <v>0</v>
      </c>
      <c r="P113">
        <v>0</v>
      </c>
      <c r="U113" t="str">
        <f>Attack[[#This Row],[服装]]&amp;Attack[[#This Row],[名前]]&amp;Attack[[#This Row],[レアリティ]]</f>
        <v>制服孤爪研磨ICONIC</v>
      </c>
    </row>
    <row r="114" spans="1:21" x14ac:dyDescent="0.3">
      <c r="A114">
        <f>VLOOKUP(Attack[[#This Row],[No用]],SetNo[[No.用]:[vlookup 用]],2,FALSE)</f>
        <v>28</v>
      </c>
      <c r="B114">
        <f>IF(A113&lt;&gt;Attack[[#This Row],[No]],1,B113+1)</f>
        <v>4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246</v>
      </c>
      <c r="K114" t="s">
        <v>182</v>
      </c>
      <c r="L114" t="s">
        <v>172</v>
      </c>
      <c r="M114">
        <v>24</v>
      </c>
      <c r="N114">
        <v>0</v>
      </c>
      <c r="O114">
        <v>0</v>
      </c>
      <c r="P114">
        <v>0</v>
      </c>
      <c r="U114" t="str">
        <f>Attack[[#This Row],[服装]]&amp;Attack[[#This Row],[名前]]&amp;Attack[[#This Row],[レアリティ]]</f>
        <v>制服孤爪研磨ICONIC</v>
      </c>
    </row>
    <row r="115" spans="1:21" x14ac:dyDescent="0.3">
      <c r="A115">
        <f>VLOOKUP(Attack[[#This Row],[No用]],SetNo[[No.用]:[vlookup 用]],2,FALSE)</f>
        <v>28</v>
      </c>
      <c r="B115">
        <f>IF(A114&lt;&gt;Attack[[#This Row],[No]],1,B114+1)</f>
        <v>5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246</v>
      </c>
      <c r="K115" t="s">
        <v>181</v>
      </c>
      <c r="L115" t="s">
        <v>236</v>
      </c>
      <c r="M115">
        <v>42</v>
      </c>
      <c r="N115">
        <v>0</v>
      </c>
      <c r="O115">
        <v>52</v>
      </c>
      <c r="P115">
        <v>0</v>
      </c>
      <c r="U115" t="str">
        <f>Attack[[#This Row],[服装]]&amp;Attack[[#This Row],[名前]]&amp;Attack[[#This Row],[レアリティ]]</f>
        <v>制服孤爪研磨ICONIC</v>
      </c>
    </row>
    <row r="116" spans="1:21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246</v>
      </c>
      <c r="K116" t="s">
        <v>178</v>
      </c>
      <c r="L116" t="s">
        <v>172</v>
      </c>
      <c r="M116">
        <v>28</v>
      </c>
      <c r="N116">
        <v>0</v>
      </c>
      <c r="O116">
        <v>0</v>
      </c>
      <c r="P116">
        <v>0</v>
      </c>
      <c r="U116" t="str">
        <f>Attack[[#This Row],[服装]]&amp;Attack[[#This Row],[名前]]&amp;Attack[[#This Row],[レアリティ]]</f>
        <v>夏祭り孤爪研磨ICONIC</v>
      </c>
    </row>
    <row r="117" spans="1:21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246</v>
      </c>
      <c r="K117" t="s">
        <v>179</v>
      </c>
      <c r="L117" t="s">
        <v>172</v>
      </c>
      <c r="M117">
        <v>22</v>
      </c>
      <c r="N117">
        <v>0</v>
      </c>
      <c r="O117">
        <v>0</v>
      </c>
      <c r="P117">
        <v>0</v>
      </c>
      <c r="U117" t="str">
        <f>Attack[[#This Row],[服装]]&amp;Attack[[#This Row],[名前]]&amp;Attack[[#This Row],[レアリティ]]</f>
        <v>夏祭り孤爪研磨ICONIC</v>
      </c>
    </row>
    <row r="118" spans="1:21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246</v>
      </c>
      <c r="K118" t="s">
        <v>181</v>
      </c>
      <c r="L118" t="s">
        <v>172</v>
      </c>
      <c r="M118">
        <v>29</v>
      </c>
      <c r="N118">
        <v>0</v>
      </c>
      <c r="O118">
        <v>0</v>
      </c>
      <c r="P118">
        <v>0</v>
      </c>
      <c r="U118" t="str">
        <f>Attack[[#This Row],[服装]]&amp;Attack[[#This Row],[名前]]&amp;Attack[[#This Row],[レアリティ]]</f>
        <v>夏祭り孤爪研磨ICONIC</v>
      </c>
    </row>
    <row r="119" spans="1:21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150</v>
      </c>
      <c r="D119" t="s">
        <v>39</v>
      </c>
      <c r="E119" t="s">
        <v>77</v>
      </c>
      <c r="F119" t="s">
        <v>31</v>
      </c>
      <c r="G119" t="s">
        <v>27</v>
      </c>
      <c r="H119" t="s">
        <v>71</v>
      </c>
      <c r="I119">
        <v>1</v>
      </c>
      <c r="J119" t="s">
        <v>246</v>
      </c>
      <c r="K119" t="s">
        <v>182</v>
      </c>
      <c r="L119" t="s">
        <v>172</v>
      </c>
      <c r="M119">
        <v>24</v>
      </c>
      <c r="N119">
        <v>0</v>
      </c>
      <c r="O119">
        <v>0</v>
      </c>
      <c r="P119">
        <v>0</v>
      </c>
      <c r="U119" t="str">
        <f>Attack[[#This Row],[服装]]&amp;Attack[[#This Row],[名前]]&amp;Attack[[#This Row],[レアリティ]]</f>
        <v>夏祭り孤爪研磨ICONIC</v>
      </c>
    </row>
    <row r="120" spans="1:21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246</v>
      </c>
      <c r="K120" t="s">
        <v>178</v>
      </c>
      <c r="L120" t="s">
        <v>183</v>
      </c>
      <c r="M120">
        <v>33</v>
      </c>
      <c r="N120">
        <v>0</v>
      </c>
      <c r="O120">
        <v>0</v>
      </c>
      <c r="P120">
        <v>0</v>
      </c>
      <c r="U120" t="str">
        <f>Attack[[#This Row],[服装]]&amp;Attack[[#This Row],[名前]]&amp;Attack[[#This Row],[レアリティ]]</f>
        <v>ユニフォーム黒尾鉄朗ICONIC</v>
      </c>
    </row>
    <row r="121" spans="1:21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246</v>
      </c>
      <c r="K121" t="s">
        <v>179</v>
      </c>
      <c r="L121" t="s">
        <v>172</v>
      </c>
      <c r="M121">
        <v>28</v>
      </c>
      <c r="N121">
        <v>0</v>
      </c>
      <c r="O121">
        <v>0</v>
      </c>
      <c r="P121">
        <v>0</v>
      </c>
      <c r="U121" t="str">
        <f>Attack[[#This Row],[服装]]&amp;Attack[[#This Row],[名前]]&amp;Attack[[#This Row],[レアリティ]]</f>
        <v>ユニフォーム黒尾鉄朗ICONIC</v>
      </c>
    </row>
    <row r="122" spans="1:21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246</v>
      </c>
      <c r="K122" t="s">
        <v>283</v>
      </c>
      <c r="L122" t="s">
        <v>183</v>
      </c>
      <c r="M122">
        <v>37</v>
      </c>
      <c r="N122">
        <v>0</v>
      </c>
      <c r="O122">
        <v>0</v>
      </c>
      <c r="P122">
        <v>0</v>
      </c>
      <c r="U122" t="str">
        <f>Attack[[#This Row],[服装]]&amp;Attack[[#This Row],[名前]]&amp;Attack[[#This Row],[レアリティ]]</f>
        <v>ユニフォーム黒尾鉄朗ICONIC</v>
      </c>
    </row>
    <row r="123" spans="1:21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246</v>
      </c>
      <c r="K123" t="s">
        <v>181</v>
      </c>
      <c r="L123" t="s">
        <v>172</v>
      </c>
      <c r="M123">
        <v>30</v>
      </c>
      <c r="N123">
        <v>0</v>
      </c>
      <c r="O123">
        <v>0</v>
      </c>
      <c r="P123">
        <v>0</v>
      </c>
      <c r="U123" t="str">
        <f>Attack[[#This Row],[服装]]&amp;Attack[[#This Row],[名前]]&amp;Attack[[#This Row],[レアリティ]]</f>
        <v>ユニフォーム黒尾鉄朗ICONIC</v>
      </c>
    </row>
    <row r="124" spans="1:21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246</v>
      </c>
      <c r="K124" t="s">
        <v>182</v>
      </c>
      <c r="L124" t="s">
        <v>172</v>
      </c>
      <c r="M124">
        <v>25</v>
      </c>
      <c r="N124">
        <v>0</v>
      </c>
      <c r="O124">
        <v>0</v>
      </c>
      <c r="P124">
        <v>0</v>
      </c>
      <c r="U124" t="str">
        <f>Attack[[#This Row],[服装]]&amp;Attack[[#This Row],[名前]]&amp;Attack[[#This Row],[レアリティ]]</f>
        <v>ユニフォーム黒尾鉄朗ICONIC</v>
      </c>
    </row>
    <row r="125" spans="1:21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246</v>
      </c>
      <c r="K125" t="s">
        <v>178</v>
      </c>
      <c r="L125" t="s">
        <v>188</v>
      </c>
      <c r="M125">
        <v>29</v>
      </c>
      <c r="N125">
        <v>0</v>
      </c>
      <c r="O125">
        <v>0</v>
      </c>
      <c r="P125">
        <v>0</v>
      </c>
      <c r="U125" t="str">
        <f>Attack[[#This Row],[服装]]&amp;Attack[[#This Row],[名前]]&amp;Attack[[#This Row],[レアリティ]]</f>
        <v>制服黒尾鉄朗ICONIC</v>
      </c>
    </row>
    <row r="126" spans="1:21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246</v>
      </c>
      <c r="K126" t="s">
        <v>179</v>
      </c>
      <c r="L126" t="s">
        <v>172</v>
      </c>
      <c r="M126">
        <v>28</v>
      </c>
      <c r="N126">
        <v>0</v>
      </c>
      <c r="O126">
        <v>0</v>
      </c>
      <c r="P126">
        <v>0</v>
      </c>
      <c r="U126" t="str">
        <f>Attack[[#This Row],[服装]]&amp;Attack[[#This Row],[名前]]&amp;Attack[[#This Row],[レアリティ]]</f>
        <v>制服黒尾鉄朗ICONIC</v>
      </c>
    </row>
    <row r="127" spans="1:21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246</v>
      </c>
      <c r="K127" t="s">
        <v>283</v>
      </c>
      <c r="L127" t="s">
        <v>183</v>
      </c>
      <c r="M127">
        <v>37</v>
      </c>
      <c r="N127">
        <v>0</v>
      </c>
      <c r="O127">
        <v>0</v>
      </c>
      <c r="P127">
        <v>0</v>
      </c>
      <c r="U127" t="str">
        <f>Attack[[#This Row],[服装]]&amp;Attack[[#This Row],[名前]]&amp;Attack[[#This Row],[レアリティ]]</f>
        <v>制服黒尾鉄朗ICONIC</v>
      </c>
    </row>
    <row r="128" spans="1:21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246</v>
      </c>
      <c r="K128" t="s">
        <v>181</v>
      </c>
      <c r="L128" t="s">
        <v>172</v>
      </c>
      <c r="M128">
        <v>30</v>
      </c>
      <c r="N128">
        <v>0</v>
      </c>
      <c r="O128">
        <v>0</v>
      </c>
      <c r="P128">
        <v>0</v>
      </c>
      <c r="U128" t="str">
        <f>Attack[[#This Row],[服装]]&amp;Attack[[#This Row],[名前]]&amp;Attack[[#This Row],[レアリティ]]</f>
        <v>制服黒尾鉄朗ICONIC</v>
      </c>
    </row>
    <row r="129" spans="1:21" x14ac:dyDescent="0.3">
      <c r="A129">
        <f>VLOOKUP(Attack[[#This Row],[No用]],SetNo[[No.用]:[vlookup 用]],2,FALSE)</f>
        <v>31</v>
      </c>
      <c r="B129">
        <f>IF(A128&lt;&gt;Attack[[#This Row],[No]],1,B128+1)</f>
        <v>5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246</v>
      </c>
      <c r="K129" t="s">
        <v>182</v>
      </c>
      <c r="L129" t="s">
        <v>172</v>
      </c>
      <c r="M129">
        <v>25</v>
      </c>
      <c r="N129">
        <v>0</v>
      </c>
      <c r="O129">
        <v>0</v>
      </c>
      <c r="P129">
        <v>0</v>
      </c>
      <c r="U129" t="str">
        <f>Attack[[#This Row],[服装]]&amp;Attack[[#This Row],[名前]]&amp;Attack[[#This Row],[レアリティ]]</f>
        <v>制服黒尾鉄朗ICONIC</v>
      </c>
    </row>
    <row r="130" spans="1:21" x14ac:dyDescent="0.3">
      <c r="A130">
        <f>VLOOKUP(Attack[[#This Row],[No用]],SetNo[[No.用]:[vlookup 用]],2,FALSE)</f>
        <v>31</v>
      </c>
      <c r="B130">
        <f>IF(A129&lt;&gt;Attack[[#This Row],[No]],1,B129+1)</f>
        <v>6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246</v>
      </c>
      <c r="K130" t="s">
        <v>181</v>
      </c>
      <c r="L130" t="s">
        <v>236</v>
      </c>
      <c r="M130">
        <v>44</v>
      </c>
      <c r="N130">
        <v>0</v>
      </c>
      <c r="O130">
        <v>54</v>
      </c>
      <c r="P130">
        <v>0</v>
      </c>
      <c r="U130" t="str">
        <f>Attack[[#This Row],[服装]]&amp;Attack[[#This Row],[名前]]&amp;Attack[[#This Row],[レアリティ]]</f>
        <v>制服黒尾鉄朗ICONIC</v>
      </c>
    </row>
    <row r="131" spans="1:21" x14ac:dyDescent="0.3">
      <c r="A131">
        <f>VLOOKUP(Attack[[#This Row],[No用]],SetNo[[No.用]:[vlookup 用]],2,FALSE)</f>
        <v>32</v>
      </c>
      <c r="B131">
        <f>IF(A130&lt;&gt;Attack[[#This Row],[No]],1,B130+1)</f>
        <v>1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246</v>
      </c>
      <c r="K131" t="s">
        <v>178</v>
      </c>
      <c r="L131" t="s">
        <v>183</v>
      </c>
      <c r="M131">
        <v>33</v>
      </c>
      <c r="N131">
        <v>0</v>
      </c>
      <c r="O131">
        <v>0</v>
      </c>
      <c r="P131">
        <v>0</v>
      </c>
      <c r="U131" t="str">
        <f>Attack[[#This Row],[服装]]&amp;Attack[[#This Row],[名前]]&amp;Attack[[#This Row],[レアリティ]]</f>
        <v>夏祭り黒尾鉄朗ICONIC</v>
      </c>
    </row>
    <row r="132" spans="1:21" x14ac:dyDescent="0.3">
      <c r="A132">
        <f>VLOOKUP(Attack[[#This Row],[No用]],SetNo[[No.用]:[vlookup 用]],2,FALSE)</f>
        <v>32</v>
      </c>
      <c r="B132">
        <f>IF(A131&lt;&gt;Attack[[#This Row],[No]],1,B131+1)</f>
        <v>2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246</v>
      </c>
      <c r="K132" t="s">
        <v>179</v>
      </c>
      <c r="L132" t="s">
        <v>188</v>
      </c>
      <c r="M132">
        <v>29</v>
      </c>
      <c r="N132">
        <v>0</v>
      </c>
      <c r="O132">
        <v>0</v>
      </c>
      <c r="P132">
        <v>0</v>
      </c>
      <c r="U132" t="str">
        <f>Attack[[#This Row],[服装]]&amp;Attack[[#This Row],[名前]]&amp;Attack[[#This Row],[レアリティ]]</f>
        <v>夏祭り黒尾鉄朗ICONIC</v>
      </c>
    </row>
    <row r="133" spans="1:21" x14ac:dyDescent="0.3">
      <c r="A133">
        <f>VLOOKUP(Attack[[#This Row],[No用]],SetNo[[No.用]:[vlookup 用]],2,FALSE)</f>
        <v>32</v>
      </c>
      <c r="B133">
        <f>IF(A132&lt;&gt;Attack[[#This Row],[No]],1,B132+1)</f>
        <v>3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246</v>
      </c>
      <c r="K133" t="s">
        <v>283</v>
      </c>
      <c r="L133" t="s">
        <v>183</v>
      </c>
      <c r="M133">
        <v>37</v>
      </c>
      <c r="N133">
        <v>0</v>
      </c>
      <c r="O133">
        <v>0</v>
      </c>
      <c r="P133">
        <v>0</v>
      </c>
      <c r="U133" t="str">
        <f>Attack[[#This Row],[服装]]&amp;Attack[[#This Row],[名前]]&amp;Attack[[#This Row],[レアリティ]]</f>
        <v>夏祭り黒尾鉄朗ICONIC</v>
      </c>
    </row>
    <row r="134" spans="1:21" x14ac:dyDescent="0.3">
      <c r="A134">
        <f>VLOOKUP(Attack[[#This Row],[No用]],SetNo[[No.用]:[vlookup 用]],2,FALSE)</f>
        <v>32</v>
      </c>
      <c r="B134">
        <f>IF(A133&lt;&gt;Attack[[#This Row],[No]],1,B133+1)</f>
        <v>4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246</v>
      </c>
      <c r="K134" t="s">
        <v>181</v>
      </c>
      <c r="L134" t="s">
        <v>172</v>
      </c>
      <c r="M134">
        <v>30</v>
      </c>
      <c r="N134">
        <v>0</v>
      </c>
      <c r="O134">
        <v>0</v>
      </c>
      <c r="P134">
        <v>0</v>
      </c>
      <c r="U134" t="str">
        <f>Attack[[#This Row],[服装]]&amp;Attack[[#This Row],[名前]]&amp;Attack[[#This Row],[レアリティ]]</f>
        <v>夏祭り黒尾鉄朗ICONIC</v>
      </c>
    </row>
    <row r="135" spans="1:21" x14ac:dyDescent="0.3">
      <c r="A135">
        <f>VLOOKUP(Attack[[#This Row],[No用]],SetNo[[No.用]:[vlookup 用]],2,FALSE)</f>
        <v>32</v>
      </c>
      <c r="B135">
        <f>IF(A134&lt;&gt;Attack[[#This Row],[No]],1,B134+1)</f>
        <v>5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246</v>
      </c>
      <c r="K135" t="s">
        <v>182</v>
      </c>
      <c r="L135" t="s">
        <v>172</v>
      </c>
      <c r="M135">
        <v>25</v>
      </c>
      <c r="N135">
        <v>0</v>
      </c>
      <c r="O135">
        <v>0</v>
      </c>
      <c r="P135">
        <v>0</v>
      </c>
      <c r="U135" t="str">
        <f>Attack[[#This Row],[服装]]&amp;Attack[[#This Row],[名前]]&amp;Attack[[#This Row],[レアリティ]]</f>
        <v>夏祭り黒尾鉄朗ICONIC</v>
      </c>
    </row>
    <row r="136" spans="1:21" x14ac:dyDescent="0.3">
      <c r="A136">
        <f>VLOOKUP(Attack[[#This Row],[No用]],SetNo[[No.用]:[vlookup 用]],2,FALSE)</f>
        <v>32</v>
      </c>
      <c r="B136">
        <f>IF(A135&lt;&gt;Attack[[#This Row],[No]],1,B135+1)</f>
        <v>6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246</v>
      </c>
      <c r="K136" t="s">
        <v>193</v>
      </c>
      <c r="L136" t="s">
        <v>236</v>
      </c>
      <c r="M136">
        <v>44</v>
      </c>
      <c r="N136">
        <v>0</v>
      </c>
      <c r="O136">
        <v>54</v>
      </c>
      <c r="P136">
        <v>0</v>
      </c>
      <c r="Q136" t="s">
        <v>296</v>
      </c>
      <c r="U136" t="str">
        <f>Attack[[#This Row],[服装]]&amp;Attack[[#This Row],[名前]]&amp;Attack[[#This Row],[レアリティ]]</f>
        <v>夏祭り黒尾鉄朗ICONIC</v>
      </c>
    </row>
    <row r="137" spans="1:21" x14ac:dyDescent="0.3">
      <c r="A137">
        <f>VLOOKUP(Attack[[#This Row],[No用]],SetNo[[No.用]:[vlookup 用]],2,FALSE)</f>
        <v>33</v>
      </c>
      <c r="B137">
        <f>IF(A136&lt;&gt;Attack[[#This Row],[No]],1,B136+1)</f>
        <v>1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246</v>
      </c>
      <c r="K137" t="s">
        <v>178</v>
      </c>
      <c r="L137" t="s">
        <v>172</v>
      </c>
      <c r="M137">
        <v>30</v>
      </c>
      <c r="N137">
        <v>0</v>
      </c>
      <c r="O137">
        <v>0</v>
      </c>
      <c r="P137">
        <v>0</v>
      </c>
      <c r="U137" t="str">
        <f>Attack[[#This Row],[服装]]&amp;Attack[[#This Row],[名前]]&amp;Attack[[#This Row],[レアリティ]]</f>
        <v>ユニフォーム灰羽リエーフICONIC</v>
      </c>
    </row>
    <row r="138" spans="1:21" x14ac:dyDescent="0.3">
      <c r="A138">
        <f>VLOOKUP(Attack[[#This Row],[No用]],SetNo[[No.用]:[vlookup 用]],2,FALSE)</f>
        <v>33</v>
      </c>
      <c r="B138">
        <f>IF(A137&lt;&gt;Attack[[#This Row],[No]],1,B137+1)</f>
        <v>2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246</v>
      </c>
      <c r="K138" t="s">
        <v>179</v>
      </c>
      <c r="L138" t="s">
        <v>172</v>
      </c>
      <c r="M138">
        <v>30</v>
      </c>
      <c r="N138">
        <v>0</v>
      </c>
      <c r="O138">
        <v>0</v>
      </c>
      <c r="P138">
        <v>0</v>
      </c>
      <c r="U138" t="str">
        <f>Attack[[#This Row],[服装]]&amp;Attack[[#This Row],[名前]]&amp;Attack[[#This Row],[レアリティ]]</f>
        <v>ユニフォーム灰羽リエーフICONIC</v>
      </c>
    </row>
    <row r="139" spans="1:21" x14ac:dyDescent="0.3">
      <c r="A139">
        <f>VLOOKUP(Attack[[#This Row],[No用]],SetNo[[No.用]:[vlookup 用]],2,FALSE)</f>
        <v>33</v>
      </c>
      <c r="B139">
        <f>IF(A138&lt;&gt;Attack[[#This Row],[No]],1,B138+1)</f>
        <v>3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246</v>
      </c>
      <c r="K139" t="s">
        <v>182</v>
      </c>
      <c r="L139" t="s">
        <v>172</v>
      </c>
      <c r="M139">
        <v>29</v>
      </c>
      <c r="N139">
        <v>0</v>
      </c>
      <c r="O139">
        <v>0</v>
      </c>
      <c r="P139">
        <v>0</v>
      </c>
      <c r="U139" t="str">
        <f>Attack[[#This Row],[服装]]&amp;Attack[[#This Row],[名前]]&amp;Attack[[#This Row],[レアリティ]]</f>
        <v>ユニフォーム灰羽リエーフICONIC</v>
      </c>
    </row>
    <row r="140" spans="1:21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400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246</v>
      </c>
      <c r="K140" t="s">
        <v>178</v>
      </c>
      <c r="L140" s="3" t="s">
        <v>188</v>
      </c>
      <c r="M140">
        <v>33</v>
      </c>
      <c r="N140">
        <v>0</v>
      </c>
      <c r="O140">
        <v>0</v>
      </c>
      <c r="P140">
        <v>0</v>
      </c>
      <c r="U140" t="str">
        <f>Attack[[#This Row],[服装]]&amp;Attack[[#This Row],[名前]]&amp;Attack[[#This Row],[レアリティ]]</f>
        <v>探偵灰羽リエーフICONIC</v>
      </c>
    </row>
    <row r="141" spans="1:21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400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246</v>
      </c>
      <c r="K141" t="s">
        <v>179</v>
      </c>
      <c r="L141" s="3" t="s">
        <v>188</v>
      </c>
      <c r="M141">
        <v>33</v>
      </c>
      <c r="N141">
        <v>0</v>
      </c>
      <c r="O141">
        <v>0</v>
      </c>
      <c r="P141">
        <v>0</v>
      </c>
      <c r="U141" t="str">
        <f>Attack[[#This Row],[服装]]&amp;Attack[[#This Row],[名前]]&amp;Attack[[#This Row],[レアリティ]]</f>
        <v>探偵灰羽リエーフICONIC</v>
      </c>
    </row>
    <row r="142" spans="1:21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400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246</v>
      </c>
      <c r="K142" t="s">
        <v>182</v>
      </c>
      <c r="L142" t="s">
        <v>172</v>
      </c>
      <c r="M142">
        <v>29</v>
      </c>
      <c r="N142">
        <v>0</v>
      </c>
      <c r="O142">
        <v>0</v>
      </c>
      <c r="P142">
        <v>0</v>
      </c>
      <c r="U142" t="str">
        <f>Attack[[#This Row],[服装]]&amp;Attack[[#This Row],[名前]]&amp;Attack[[#This Row],[レアリティ]]</f>
        <v>探偵灰羽リエーフICONIC</v>
      </c>
    </row>
    <row r="143" spans="1:21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400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246</v>
      </c>
      <c r="K143" s="3" t="s">
        <v>193</v>
      </c>
      <c r="L143" s="3" t="s">
        <v>236</v>
      </c>
      <c r="M143">
        <v>46</v>
      </c>
      <c r="N143">
        <v>0</v>
      </c>
      <c r="O143">
        <v>56</v>
      </c>
      <c r="P143">
        <v>0</v>
      </c>
      <c r="U143" t="str">
        <f>Attack[[#This Row],[服装]]&amp;Attack[[#This Row],[名前]]&amp;Attack[[#This Row],[レアリティ]]</f>
        <v>探偵灰羽リエーフICONIC</v>
      </c>
    </row>
    <row r="144" spans="1:21" x14ac:dyDescent="0.3">
      <c r="A144">
        <f>VLOOKUP(Attack[[#This Row],[No用]],SetNo[[No.用]:[vlookup 用]],2,FALSE)</f>
        <v>35</v>
      </c>
      <c r="B144">
        <f>IF(A143&lt;&gt;Attack[[#This Row],[No]],1,B143+1)</f>
        <v>1</v>
      </c>
      <c r="C144" t="s">
        <v>108</v>
      </c>
      <c r="D144" t="s">
        <v>42</v>
      </c>
      <c r="E144" t="s">
        <v>24</v>
      </c>
      <c r="F144" t="s">
        <v>21</v>
      </c>
      <c r="G144" t="s">
        <v>27</v>
      </c>
      <c r="H144" t="s">
        <v>71</v>
      </c>
      <c r="I144">
        <v>1</v>
      </c>
      <c r="J144" t="s">
        <v>246</v>
      </c>
      <c r="M144">
        <v>0</v>
      </c>
      <c r="N144">
        <v>0</v>
      </c>
      <c r="O144">
        <v>0</v>
      </c>
      <c r="P144">
        <v>0</v>
      </c>
      <c r="U144" t="str">
        <f>Attack[[#This Row],[服装]]&amp;Attack[[#This Row],[名前]]&amp;Attack[[#This Row],[レアリティ]]</f>
        <v>ユニフォーム夜久衛輔ICONIC</v>
      </c>
    </row>
    <row r="145" spans="1:21" x14ac:dyDescent="0.3">
      <c r="A145">
        <f>VLOOKUP(Attack[[#This Row],[No用]],SetNo[[No.用]:[vlookup 用]],2,FALSE)</f>
        <v>36</v>
      </c>
      <c r="B145">
        <f>IF(A144&lt;&gt;Attack[[#This Row],[No]],1,B144+1)</f>
        <v>1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246</v>
      </c>
      <c r="K145" t="s">
        <v>178</v>
      </c>
      <c r="L145" t="s">
        <v>183</v>
      </c>
      <c r="M145">
        <v>32</v>
      </c>
      <c r="N145">
        <v>0</v>
      </c>
      <c r="O145">
        <v>0</v>
      </c>
      <c r="P145">
        <v>0</v>
      </c>
      <c r="U145" t="str">
        <f>Attack[[#This Row],[服装]]&amp;Attack[[#This Row],[名前]]&amp;Attack[[#This Row],[レアリティ]]</f>
        <v>ユニフォーム福永招平ICONIC</v>
      </c>
    </row>
    <row r="146" spans="1:21" x14ac:dyDescent="0.3">
      <c r="A146">
        <f>VLOOKUP(Attack[[#This Row],[No用]],SetNo[[No.用]:[vlookup 用]],2,FALSE)</f>
        <v>36</v>
      </c>
      <c r="B146">
        <f>IF(A145&lt;&gt;Attack[[#This Row],[No]],1,B145+1)</f>
        <v>2</v>
      </c>
      <c r="C146" t="s">
        <v>108</v>
      </c>
      <c r="D146" t="s">
        <v>43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246</v>
      </c>
      <c r="K146" t="s">
        <v>179</v>
      </c>
      <c r="L146" t="s">
        <v>183</v>
      </c>
      <c r="M146">
        <v>32</v>
      </c>
      <c r="N146">
        <v>0</v>
      </c>
      <c r="O146">
        <v>0</v>
      </c>
      <c r="P146">
        <v>0</v>
      </c>
      <c r="U146" t="str">
        <f>Attack[[#This Row],[服装]]&amp;Attack[[#This Row],[名前]]&amp;Attack[[#This Row],[レアリティ]]</f>
        <v>ユニフォーム福永招平ICONIC</v>
      </c>
    </row>
    <row r="147" spans="1:21" x14ac:dyDescent="0.3">
      <c r="A147">
        <f>VLOOKUP(Attack[[#This Row],[No用]],SetNo[[No.用]:[vlookup 用]],2,FALSE)</f>
        <v>36</v>
      </c>
      <c r="B147">
        <f>IF(A146&lt;&gt;Attack[[#This Row],[No]],1,B146+1)</f>
        <v>3</v>
      </c>
      <c r="C147" t="s">
        <v>108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246</v>
      </c>
      <c r="K147" t="s">
        <v>181</v>
      </c>
      <c r="L147" t="s">
        <v>172</v>
      </c>
      <c r="M147">
        <v>12</v>
      </c>
      <c r="N147">
        <v>0</v>
      </c>
      <c r="O147">
        <v>0</v>
      </c>
      <c r="P147">
        <v>0</v>
      </c>
      <c r="U147" t="str">
        <f>Attack[[#This Row],[服装]]&amp;Attack[[#This Row],[名前]]&amp;Attack[[#This Row],[レアリティ]]</f>
        <v>ユニフォーム福永招平ICONIC</v>
      </c>
    </row>
    <row r="148" spans="1:21" x14ac:dyDescent="0.3">
      <c r="A148">
        <f>VLOOKUP(Attack[[#This Row],[No用]],SetNo[[No.用]:[vlookup 用]],2,FALSE)</f>
        <v>36</v>
      </c>
      <c r="B148">
        <f>IF(A147&lt;&gt;Attack[[#This Row],[No]],1,B147+1)</f>
        <v>4</v>
      </c>
      <c r="C148" t="s">
        <v>108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246</v>
      </c>
      <c r="K148" t="s">
        <v>298</v>
      </c>
      <c r="L148" t="s">
        <v>183</v>
      </c>
      <c r="M148">
        <v>36</v>
      </c>
      <c r="N148">
        <v>0</v>
      </c>
      <c r="O148">
        <v>0</v>
      </c>
      <c r="P148">
        <v>0</v>
      </c>
      <c r="U148" t="str">
        <f>Attack[[#This Row],[服装]]&amp;Attack[[#This Row],[名前]]&amp;Attack[[#This Row],[レアリティ]]</f>
        <v>ユニフォーム福永招平ICONIC</v>
      </c>
    </row>
    <row r="149" spans="1:21" x14ac:dyDescent="0.3">
      <c r="A149">
        <f>VLOOKUP(Attack[[#This Row],[No用]],SetNo[[No.用]:[vlookup 用]],2,FALSE)</f>
        <v>36</v>
      </c>
      <c r="B149">
        <f>IF(A148&lt;&gt;Attack[[#This Row],[No]],1,B148+1)</f>
        <v>5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246</v>
      </c>
      <c r="K149" t="s">
        <v>182</v>
      </c>
      <c r="L149" t="s">
        <v>172</v>
      </c>
      <c r="M149">
        <v>27</v>
      </c>
      <c r="N149">
        <v>0</v>
      </c>
      <c r="O149">
        <v>0</v>
      </c>
      <c r="P149">
        <v>0</v>
      </c>
      <c r="U149" t="str">
        <f>Attack[[#This Row],[服装]]&amp;Attack[[#This Row],[名前]]&amp;Attack[[#This Row],[レアリティ]]</f>
        <v>ユニフォーム福永招平ICONIC</v>
      </c>
    </row>
    <row r="150" spans="1:21" x14ac:dyDescent="0.3">
      <c r="A150">
        <f>VLOOKUP(Attack[[#This Row],[No用]],SetNo[[No.用]:[vlookup 用]],2,FALSE)</f>
        <v>36</v>
      </c>
      <c r="B150">
        <f>IF(A149&lt;&gt;Attack[[#This Row],[No]],1,B149+1)</f>
        <v>6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246</v>
      </c>
      <c r="K150" t="s">
        <v>193</v>
      </c>
      <c r="L150" t="s">
        <v>236</v>
      </c>
      <c r="M150">
        <v>46</v>
      </c>
      <c r="N150">
        <v>0</v>
      </c>
      <c r="O150">
        <v>56</v>
      </c>
      <c r="P150">
        <v>0</v>
      </c>
      <c r="U150" t="str">
        <f>Attack[[#This Row],[服装]]&amp;Attack[[#This Row],[名前]]&amp;Attack[[#This Row],[レアリティ]]</f>
        <v>ユニフォーム福永招平ICONIC</v>
      </c>
    </row>
    <row r="151" spans="1:21" x14ac:dyDescent="0.3">
      <c r="A151">
        <f>VLOOKUP(Attack[[#This Row],[No用]],SetNo[[No.用]:[vlookup 用]],2,FALSE)</f>
        <v>37</v>
      </c>
      <c r="B151">
        <f>IF(A150&lt;&gt;Attack[[#This Row],[No]],1,B150+1)</f>
        <v>1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246</v>
      </c>
      <c r="K151" t="s">
        <v>178</v>
      </c>
      <c r="L151" t="s">
        <v>172</v>
      </c>
      <c r="M151">
        <v>25</v>
      </c>
      <c r="N151">
        <v>0</v>
      </c>
      <c r="O151">
        <v>0</v>
      </c>
      <c r="P151">
        <v>0</v>
      </c>
      <c r="U151" t="str">
        <f>Attack[[#This Row],[服装]]&amp;Attack[[#This Row],[名前]]&amp;Attack[[#This Row],[レアリティ]]</f>
        <v>ユニフォーム犬岡走ICONIC</v>
      </c>
    </row>
    <row r="152" spans="1:21" x14ac:dyDescent="0.3">
      <c r="A152">
        <f>VLOOKUP(Attack[[#This Row],[No用]],SetNo[[No.用]:[vlookup 用]],2,FALSE)</f>
        <v>37</v>
      </c>
      <c r="B152">
        <f>IF(A151&lt;&gt;Attack[[#This Row],[No]],1,B151+1)</f>
        <v>2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246</v>
      </c>
      <c r="K152" t="s">
        <v>179</v>
      </c>
      <c r="L152" t="s">
        <v>172</v>
      </c>
      <c r="M152">
        <v>25</v>
      </c>
      <c r="N152">
        <v>0</v>
      </c>
      <c r="O152">
        <v>0</v>
      </c>
      <c r="P152">
        <v>0</v>
      </c>
      <c r="U152" t="str">
        <f>Attack[[#This Row],[服装]]&amp;Attack[[#This Row],[名前]]&amp;Attack[[#This Row],[レアリティ]]</f>
        <v>ユニフォーム犬岡走ICONIC</v>
      </c>
    </row>
    <row r="153" spans="1:21" x14ac:dyDescent="0.3">
      <c r="A153">
        <f>VLOOKUP(Attack[[#This Row],[No用]],SetNo[[No.用]:[vlookup 用]],2,FALSE)</f>
        <v>37</v>
      </c>
      <c r="B153">
        <f>IF(A152&lt;&gt;Attack[[#This Row],[No]],1,B152+1)</f>
        <v>3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246</v>
      </c>
      <c r="K153" t="s">
        <v>180</v>
      </c>
      <c r="L153" t="s">
        <v>183</v>
      </c>
      <c r="M153">
        <v>38</v>
      </c>
      <c r="N153">
        <v>0</v>
      </c>
      <c r="O153">
        <v>0</v>
      </c>
      <c r="P153">
        <v>0</v>
      </c>
      <c r="U153" t="str">
        <f>Attack[[#This Row],[服装]]&amp;Attack[[#This Row],[名前]]&amp;Attack[[#This Row],[レアリティ]]</f>
        <v>ユニフォーム犬岡走ICONIC</v>
      </c>
    </row>
    <row r="154" spans="1:21" x14ac:dyDescent="0.3">
      <c r="A154">
        <f>VLOOKUP(Attack[[#This Row],[No用]],SetNo[[No.用]:[vlookup 用]],2,FALSE)</f>
        <v>37</v>
      </c>
      <c r="B154">
        <f>IF(A153&lt;&gt;Attack[[#This Row],[No]],1,B153+1)</f>
        <v>4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246</v>
      </c>
      <c r="K154" t="s">
        <v>182</v>
      </c>
      <c r="L154" t="s">
        <v>172</v>
      </c>
      <c r="M154">
        <v>25</v>
      </c>
      <c r="N154">
        <v>0</v>
      </c>
      <c r="O154">
        <v>0</v>
      </c>
      <c r="P154">
        <v>0</v>
      </c>
      <c r="U154" t="str">
        <f>Attack[[#This Row],[服装]]&amp;Attack[[#This Row],[名前]]&amp;Attack[[#This Row],[レアリティ]]</f>
        <v>ユニフォーム犬岡走ICONIC</v>
      </c>
    </row>
    <row r="155" spans="1:21" x14ac:dyDescent="0.3">
      <c r="A155">
        <f>VLOOKUP(Attack[[#This Row],[No用]],SetNo[[No.用]:[vlookup 用]],2,FALSE)</f>
        <v>38</v>
      </c>
      <c r="B155">
        <f>IF(A154&lt;&gt;Attack[[#This Row],[No]],1,B154+1)</f>
        <v>1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246</v>
      </c>
      <c r="K155" t="s">
        <v>178</v>
      </c>
      <c r="L155" t="s">
        <v>183</v>
      </c>
      <c r="M155">
        <v>37</v>
      </c>
      <c r="N155">
        <v>0</v>
      </c>
      <c r="O155">
        <v>0</v>
      </c>
      <c r="P155">
        <v>0</v>
      </c>
      <c r="U155" t="str">
        <f>Attack[[#This Row],[服装]]&amp;Attack[[#This Row],[名前]]&amp;Attack[[#This Row],[レアリティ]]</f>
        <v>ユニフォーム山本猛虎ICONIC</v>
      </c>
    </row>
    <row r="156" spans="1:21" x14ac:dyDescent="0.3">
      <c r="A156">
        <f>VLOOKUP(Attack[[#This Row],[No用]],SetNo[[No.用]:[vlookup 用]],2,FALSE)</f>
        <v>38</v>
      </c>
      <c r="B156">
        <f>IF(A155&lt;&gt;Attack[[#This Row],[No]],1,B155+1)</f>
        <v>2</v>
      </c>
      <c r="C156" t="s">
        <v>108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246</v>
      </c>
      <c r="K156" t="s">
        <v>179</v>
      </c>
      <c r="L156" t="s">
        <v>183</v>
      </c>
      <c r="M156">
        <v>35</v>
      </c>
      <c r="N156">
        <v>0</v>
      </c>
      <c r="O156">
        <v>0</v>
      </c>
      <c r="P156">
        <v>0</v>
      </c>
      <c r="U156" t="str">
        <f>Attack[[#This Row],[服装]]&amp;Attack[[#This Row],[名前]]&amp;Attack[[#This Row],[レアリティ]]</f>
        <v>ユニフォーム山本猛虎ICONIC</v>
      </c>
    </row>
    <row r="157" spans="1:21" x14ac:dyDescent="0.3">
      <c r="A157">
        <f>VLOOKUP(Attack[[#This Row],[No用]],SetNo[[No.用]:[vlookup 用]],2,FALSE)</f>
        <v>38</v>
      </c>
      <c r="B157">
        <f>IF(A156&lt;&gt;Attack[[#This Row],[No]],1,B156+1)</f>
        <v>3</v>
      </c>
      <c r="C157" t="s">
        <v>108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246</v>
      </c>
      <c r="K157" t="s">
        <v>283</v>
      </c>
      <c r="L157" t="s">
        <v>183</v>
      </c>
      <c r="M157">
        <v>36</v>
      </c>
      <c r="N157">
        <v>0</v>
      </c>
      <c r="O157">
        <v>0</v>
      </c>
      <c r="P157">
        <v>0</v>
      </c>
      <c r="U157" t="str">
        <f>Attack[[#This Row],[服装]]&amp;Attack[[#This Row],[名前]]&amp;Attack[[#This Row],[レアリティ]]</f>
        <v>ユニフォーム山本猛虎ICONIC</v>
      </c>
    </row>
    <row r="158" spans="1:21" x14ac:dyDescent="0.3">
      <c r="A158">
        <f>VLOOKUP(Attack[[#This Row],[No用]],SetNo[[No.用]:[vlookup 用]],2,FALSE)</f>
        <v>38</v>
      </c>
      <c r="B158">
        <f>IF(A157&lt;&gt;Attack[[#This Row],[No]],1,B157+1)</f>
        <v>4</v>
      </c>
      <c r="C158" t="s">
        <v>108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246</v>
      </c>
      <c r="K158" t="s">
        <v>182</v>
      </c>
      <c r="L158" t="s">
        <v>172</v>
      </c>
      <c r="M158">
        <v>28</v>
      </c>
      <c r="N158">
        <v>0</v>
      </c>
      <c r="O158">
        <v>0</v>
      </c>
      <c r="P158">
        <v>0</v>
      </c>
      <c r="U158" t="str">
        <f>Attack[[#This Row],[服装]]&amp;Attack[[#This Row],[名前]]&amp;Attack[[#This Row],[レアリティ]]</f>
        <v>ユニフォーム山本猛虎ICONIC</v>
      </c>
    </row>
    <row r="159" spans="1:21" x14ac:dyDescent="0.3">
      <c r="A159">
        <f>VLOOKUP(Attack[[#This Row],[No用]],SetNo[[No.用]:[vlookup 用]],2,FALSE)</f>
        <v>38</v>
      </c>
      <c r="B159">
        <f>IF(A158&lt;&gt;Attack[[#This Row],[No]],1,B158+1)</f>
        <v>5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246</v>
      </c>
      <c r="K159" t="s">
        <v>193</v>
      </c>
      <c r="L159" t="s">
        <v>236</v>
      </c>
      <c r="M159">
        <v>45</v>
      </c>
      <c r="N159">
        <v>0</v>
      </c>
      <c r="O159">
        <v>55</v>
      </c>
      <c r="P159">
        <v>0</v>
      </c>
      <c r="U159" t="str">
        <f>Attack[[#This Row],[服装]]&amp;Attack[[#This Row],[名前]]&amp;Attack[[#This Row],[レアリティ]]</f>
        <v>ユニフォーム山本猛虎ICONIC</v>
      </c>
    </row>
    <row r="160" spans="1:21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46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246</v>
      </c>
      <c r="M160">
        <v>0</v>
      </c>
      <c r="N160">
        <v>0</v>
      </c>
      <c r="O160">
        <v>0</v>
      </c>
      <c r="P160">
        <v>0</v>
      </c>
      <c r="U160" t="str">
        <f>Attack[[#This Row],[服装]]&amp;Attack[[#This Row],[名前]]&amp;Attack[[#This Row],[レアリティ]]</f>
        <v>ユニフォーム芝山優生ICONIC</v>
      </c>
    </row>
    <row r="161" spans="1:21" x14ac:dyDescent="0.3">
      <c r="A161">
        <f>VLOOKUP(Attack[[#This Row],[No用]],SetNo[[No.用]:[vlookup 用]],2,FALSE)</f>
        <v>40</v>
      </c>
      <c r="B161">
        <f>IF(A160&lt;&gt;Attack[[#This Row],[No]],1,B160+1)</f>
        <v>1</v>
      </c>
      <c r="C161" t="s">
        <v>108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246</v>
      </c>
      <c r="K161" t="s">
        <v>178</v>
      </c>
      <c r="L161" t="s">
        <v>183</v>
      </c>
      <c r="M161">
        <v>34</v>
      </c>
      <c r="N161">
        <v>0</v>
      </c>
      <c r="O161">
        <v>0</v>
      </c>
      <c r="P161">
        <v>0</v>
      </c>
      <c r="U161" t="str">
        <f>Attack[[#This Row],[服装]]&amp;Attack[[#This Row],[名前]]&amp;Attack[[#This Row],[レアリティ]]</f>
        <v>ユニフォーム海信之ICONIC</v>
      </c>
    </row>
    <row r="162" spans="1:21" x14ac:dyDescent="0.3">
      <c r="A162">
        <f>VLOOKUP(Attack[[#This Row],[No用]],SetNo[[No.用]:[vlookup 用]],2,FALSE)</f>
        <v>40</v>
      </c>
      <c r="B162">
        <f>IF(A161&lt;&gt;Attack[[#This Row],[No]],1,B161+1)</f>
        <v>2</v>
      </c>
      <c r="C162" t="s">
        <v>108</v>
      </c>
      <c r="D162" t="s">
        <v>47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246</v>
      </c>
      <c r="K162" t="s">
        <v>179</v>
      </c>
      <c r="L162" t="s">
        <v>183</v>
      </c>
      <c r="M162">
        <v>33</v>
      </c>
      <c r="N162">
        <v>0</v>
      </c>
      <c r="O162">
        <v>0</v>
      </c>
      <c r="P162">
        <v>0</v>
      </c>
      <c r="U162" t="str">
        <f>Attack[[#This Row],[服装]]&amp;Attack[[#This Row],[名前]]&amp;Attack[[#This Row],[レアリティ]]</f>
        <v>ユニフォーム海信之ICONIC</v>
      </c>
    </row>
    <row r="163" spans="1:21" x14ac:dyDescent="0.3">
      <c r="A163">
        <f>VLOOKUP(Attack[[#This Row],[No用]],SetNo[[No.用]:[vlookup 用]],2,FALSE)</f>
        <v>40</v>
      </c>
      <c r="B163">
        <f>IF(A162&lt;&gt;Attack[[#This Row],[No]],1,B162+1)</f>
        <v>3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246</v>
      </c>
      <c r="K163" t="s">
        <v>298</v>
      </c>
      <c r="L163" t="s">
        <v>183</v>
      </c>
      <c r="M163">
        <v>37</v>
      </c>
      <c r="N163">
        <v>0</v>
      </c>
      <c r="O163">
        <v>0</v>
      </c>
      <c r="P163">
        <v>0</v>
      </c>
      <c r="U163" t="str">
        <f>Attack[[#This Row],[服装]]&amp;Attack[[#This Row],[名前]]&amp;Attack[[#This Row],[レアリティ]]</f>
        <v>ユニフォーム海信之ICONIC</v>
      </c>
    </row>
    <row r="164" spans="1:21" x14ac:dyDescent="0.3">
      <c r="A164">
        <f>VLOOKUP(Attack[[#This Row],[No用]],SetNo[[No.用]:[vlookup 用]],2,FALSE)</f>
        <v>40</v>
      </c>
      <c r="B164">
        <f>IF(A163&lt;&gt;Attack[[#This Row],[No]],1,B163+1)</f>
        <v>4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246</v>
      </c>
      <c r="K164" t="s">
        <v>300</v>
      </c>
      <c r="L164" t="s">
        <v>183</v>
      </c>
      <c r="M164">
        <v>40</v>
      </c>
      <c r="N164">
        <v>0</v>
      </c>
      <c r="O164">
        <v>0</v>
      </c>
      <c r="P164">
        <v>0</v>
      </c>
      <c r="U164" t="str">
        <f>Attack[[#This Row],[服装]]&amp;Attack[[#This Row],[名前]]&amp;Attack[[#This Row],[レアリティ]]</f>
        <v>ユニフォーム海信之ICONIC</v>
      </c>
    </row>
    <row r="165" spans="1:21" x14ac:dyDescent="0.3">
      <c r="A165">
        <f>VLOOKUP(Attack[[#This Row],[No用]],SetNo[[No.用]:[vlookup 用]],2,FALSE)</f>
        <v>40</v>
      </c>
      <c r="B165">
        <f>IF(A164&lt;&gt;Attack[[#This Row],[No]],1,B164+1)</f>
        <v>5</v>
      </c>
      <c r="C165" t="s">
        <v>108</v>
      </c>
      <c r="D165" t="s">
        <v>47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246</v>
      </c>
      <c r="K165" t="s">
        <v>182</v>
      </c>
      <c r="L165" t="s">
        <v>172</v>
      </c>
      <c r="M165">
        <v>28</v>
      </c>
      <c r="N165">
        <v>0</v>
      </c>
      <c r="O165">
        <v>0</v>
      </c>
      <c r="P165">
        <v>0</v>
      </c>
      <c r="U165" t="str">
        <f>Attack[[#This Row],[服装]]&amp;Attack[[#This Row],[名前]]&amp;Attack[[#This Row],[レアリティ]]</f>
        <v>ユニフォーム海信之ICONIC</v>
      </c>
    </row>
    <row r="166" spans="1:21" x14ac:dyDescent="0.3">
      <c r="A166">
        <f>VLOOKUP(Attack[[#This Row],[No用]],SetNo[[No.用]:[vlookup 用]],2,FALSE)</f>
        <v>40</v>
      </c>
      <c r="B166">
        <f>IF(A165&lt;&gt;Attack[[#This Row],[No]],1,B165+1)</f>
        <v>6</v>
      </c>
      <c r="C166" t="s">
        <v>108</v>
      </c>
      <c r="D166" t="s">
        <v>47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246</v>
      </c>
      <c r="K166" t="s">
        <v>193</v>
      </c>
      <c r="L166" t="s">
        <v>236</v>
      </c>
      <c r="M166">
        <v>45</v>
      </c>
      <c r="N166">
        <v>0</v>
      </c>
      <c r="O166">
        <v>55</v>
      </c>
      <c r="P166">
        <v>0</v>
      </c>
      <c r="U166" t="str">
        <f>Attack[[#This Row],[服装]]&amp;Attack[[#This Row],[名前]]&amp;Attack[[#This Row],[レアリティ]]</f>
        <v>ユニフォーム海信之ICONIC</v>
      </c>
    </row>
    <row r="167" spans="1:21" x14ac:dyDescent="0.3">
      <c r="A167">
        <f>VLOOKUP(Attack[[#This Row],[No用]],SetNo[[No.用]:[vlookup 用]],2,FALSE)</f>
        <v>41</v>
      </c>
      <c r="B167">
        <f>IF(A166&lt;&gt;Attack[[#This Row],[No]],1,B166+1)</f>
        <v>1</v>
      </c>
      <c r="C167" t="s">
        <v>108</v>
      </c>
      <c r="D167" t="s">
        <v>47</v>
      </c>
      <c r="E167" t="s">
        <v>90</v>
      </c>
      <c r="F167" t="s">
        <v>78</v>
      </c>
      <c r="G167" t="s">
        <v>27</v>
      </c>
      <c r="H167" t="s">
        <v>151</v>
      </c>
      <c r="I167">
        <v>1</v>
      </c>
      <c r="J167" t="s">
        <v>246</v>
      </c>
      <c r="K167" t="s">
        <v>178</v>
      </c>
      <c r="L167" t="s">
        <v>172</v>
      </c>
      <c r="M167">
        <v>28</v>
      </c>
      <c r="N167">
        <v>0</v>
      </c>
      <c r="O167">
        <v>0</v>
      </c>
      <c r="P167">
        <v>0</v>
      </c>
      <c r="U167" t="str">
        <f>Attack[[#This Row],[服装]]&amp;Attack[[#This Row],[名前]]&amp;Attack[[#This Row],[レアリティ]]</f>
        <v>ユニフォーム海信之YELL</v>
      </c>
    </row>
    <row r="168" spans="1:21" x14ac:dyDescent="0.3">
      <c r="A168">
        <f>VLOOKUP(Attack[[#This Row],[No用]],SetNo[[No.用]:[vlookup 用]],2,FALSE)</f>
        <v>41</v>
      </c>
      <c r="B168">
        <f>IF(A167&lt;&gt;Attack[[#This Row],[No]],1,B167+1)</f>
        <v>2</v>
      </c>
      <c r="C168" t="s">
        <v>108</v>
      </c>
      <c r="D168" t="s">
        <v>47</v>
      </c>
      <c r="E168" t="s">
        <v>90</v>
      </c>
      <c r="F168" t="s">
        <v>78</v>
      </c>
      <c r="G168" t="s">
        <v>27</v>
      </c>
      <c r="H168" t="s">
        <v>151</v>
      </c>
      <c r="I168">
        <v>1</v>
      </c>
      <c r="J168" t="s">
        <v>246</v>
      </c>
      <c r="K168" t="s">
        <v>179</v>
      </c>
      <c r="L168" t="s">
        <v>172</v>
      </c>
      <c r="M168">
        <v>27</v>
      </c>
      <c r="N168">
        <v>0</v>
      </c>
      <c r="O168">
        <v>0</v>
      </c>
      <c r="P168">
        <v>0</v>
      </c>
      <c r="U168" t="str">
        <f>Attack[[#This Row],[服装]]&amp;Attack[[#This Row],[名前]]&amp;Attack[[#This Row],[レアリティ]]</f>
        <v>ユニフォーム海信之YELL</v>
      </c>
    </row>
    <row r="169" spans="1:21" x14ac:dyDescent="0.3">
      <c r="A169">
        <f>VLOOKUP(Attack[[#This Row],[No用]],SetNo[[No.用]:[vlookup 用]],2,FALSE)</f>
        <v>41</v>
      </c>
      <c r="B169">
        <f>IF(A168&lt;&gt;Attack[[#This Row],[No]],1,B168+1)</f>
        <v>3</v>
      </c>
      <c r="C169" t="s">
        <v>108</v>
      </c>
      <c r="D169" t="s">
        <v>47</v>
      </c>
      <c r="E169" t="s">
        <v>90</v>
      </c>
      <c r="F169" t="s">
        <v>78</v>
      </c>
      <c r="G169" t="s">
        <v>27</v>
      </c>
      <c r="H169" t="s">
        <v>151</v>
      </c>
      <c r="I169">
        <v>1</v>
      </c>
      <c r="J169" t="s">
        <v>246</v>
      </c>
      <c r="K169" t="s">
        <v>298</v>
      </c>
      <c r="L169" t="s">
        <v>172</v>
      </c>
      <c r="M169">
        <v>31</v>
      </c>
      <c r="N169">
        <v>0</v>
      </c>
      <c r="O169">
        <v>0</v>
      </c>
      <c r="P169">
        <v>0</v>
      </c>
      <c r="U169" t="str">
        <f>Attack[[#This Row],[服装]]&amp;Attack[[#This Row],[名前]]&amp;Attack[[#This Row],[レアリティ]]</f>
        <v>ユニフォーム海信之YELL</v>
      </c>
    </row>
    <row r="170" spans="1:21" x14ac:dyDescent="0.3">
      <c r="A170">
        <f>VLOOKUP(Attack[[#This Row],[No用]],SetNo[[No.用]:[vlookup 用]],2,FALSE)</f>
        <v>41</v>
      </c>
      <c r="B170">
        <f>IF(A169&lt;&gt;Attack[[#This Row],[No]],1,B169+1)</f>
        <v>4</v>
      </c>
      <c r="C170" t="s">
        <v>108</v>
      </c>
      <c r="D170" t="s">
        <v>47</v>
      </c>
      <c r="E170" t="s">
        <v>90</v>
      </c>
      <c r="F170" t="s">
        <v>78</v>
      </c>
      <c r="G170" t="s">
        <v>27</v>
      </c>
      <c r="H170" t="s">
        <v>151</v>
      </c>
      <c r="I170">
        <v>1</v>
      </c>
      <c r="J170" t="s">
        <v>246</v>
      </c>
      <c r="K170" t="s">
        <v>300</v>
      </c>
      <c r="L170" t="s">
        <v>172</v>
      </c>
      <c r="M170">
        <v>34</v>
      </c>
      <c r="N170">
        <v>0</v>
      </c>
      <c r="O170">
        <v>0</v>
      </c>
      <c r="P170">
        <v>0</v>
      </c>
      <c r="U170" t="str">
        <f>Attack[[#This Row],[服装]]&amp;Attack[[#This Row],[名前]]&amp;Attack[[#This Row],[レアリティ]]</f>
        <v>ユニフォーム海信之YELL</v>
      </c>
    </row>
    <row r="171" spans="1:21" x14ac:dyDescent="0.3">
      <c r="A171">
        <f>VLOOKUP(Attack[[#This Row],[No用]],SetNo[[No.用]:[vlookup 用]],2,FALSE)</f>
        <v>41</v>
      </c>
      <c r="B171">
        <f>IF(A170&lt;&gt;Attack[[#This Row],[No]],1,B170+1)</f>
        <v>5</v>
      </c>
      <c r="C171" t="s">
        <v>108</v>
      </c>
      <c r="D171" t="s">
        <v>47</v>
      </c>
      <c r="E171" t="s">
        <v>90</v>
      </c>
      <c r="F171" t="s">
        <v>78</v>
      </c>
      <c r="G171" t="s">
        <v>27</v>
      </c>
      <c r="H171" t="s">
        <v>151</v>
      </c>
      <c r="I171">
        <v>1</v>
      </c>
      <c r="J171" t="s">
        <v>246</v>
      </c>
      <c r="K171" t="s">
        <v>182</v>
      </c>
      <c r="L171" t="s">
        <v>172</v>
      </c>
      <c r="M171">
        <v>28</v>
      </c>
      <c r="N171">
        <v>0</v>
      </c>
      <c r="O171">
        <v>0</v>
      </c>
      <c r="P171">
        <v>0</v>
      </c>
      <c r="U171" t="str">
        <f>Attack[[#This Row],[服装]]&amp;Attack[[#This Row],[名前]]&amp;Attack[[#This Row],[レアリティ]]</f>
        <v>ユニフォーム海信之YELL</v>
      </c>
    </row>
    <row r="172" spans="1:21" x14ac:dyDescent="0.3">
      <c r="A172">
        <f>VLOOKUP(Attack[[#This Row],[No用]],SetNo[[No.用]:[vlookup 用]],2,FALSE)</f>
        <v>41</v>
      </c>
      <c r="B172">
        <f>IF(A171&lt;&gt;Attack[[#This Row],[No]],1,B171+1)</f>
        <v>6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246</v>
      </c>
      <c r="K172" t="s">
        <v>193</v>
      </c>
      <c r="L172" t="s">
        <v>236</v>
      </c>
      <c r="M172">
        <v>45</v>
      </c>
      <c r="N172">
        <v>0</v>
      </c>
      <c r="O172">
        <v>55</v>
      </c>
      <c r="P172">
        <v>0</v>
      </c>
      <c r="U172" t="str">
        <f>Attack[[#This Row],[服装]]&amp;Attack[[#This Row],[名前]]&amp;Attack[[#This Row],[レアリティ]]</f>
        <v>ユニフォーム海信之YELL</v>
      </c>
    </row>
    <row r="173" spans="1:21" x14ac:dyDescent="0.3">
      <c r="A173">
        <f>VLOOKUP(Attack[[#This Row],[No用]],SetNo[[No.用]:[vlookup 用]],2,FALSE)</f>
        <v>42</v>
      </c>
      <c r="B173">
        <f>IF(A172&lt;&gt;Attack[[#This Row],[No]],1,B172+1)</f>
        <v>1</v>
      </c>
      <c r="C173" t="s">
        <v>216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246</v>
      </c>
      <c r="K173" t="s">
        <v>178</v>
      </c>
      <c r="L173" t="s">
        <v>172</v>
      </c>
      <c r="M173">
        <v>28</v>
      </c>
      <c r="N173">
        <v>0</v>
      </c>
      <c r="O173">
        <v>0</v>
      </c>
      <c r="P173">
        <v>0</v>
      </c>
      <c r="U173" t="str">
        <f>Attack[[#This Row],[服装]]&amp;Attack[[#This Row],[名前]]&amp;Attack[[#This Row],[レアリティ]]</f>
        <v>ユニフォーム青根高伸ICONIC</v>
      </c>
    </row>
    <row r="174" spans="1:21" x14ac:dyDescent="0.3">
      <c r="A174">
        <f>VLOOKUP(Attack[[#This Row],[No用]],SetNo[[No.用]:[vlookup 用]],2,FALSE)</f>
        <v>42</v>
      </c>
      <c r="B174">
        <f>IF(A173&lt;&gt;Attack[[#This Row],[No]],1,B173+1)</f>
        <v>2</v>
      </c>
      <c r="C174" t="s">
        <v>216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246</v>
      </c>
      <c r="K174" t="s">
        <v>179</v>
      </c>
      <c r="L174" t="s">
        <v>172</v>
      </c>
      <c r="M174">
        <v>28</v>
      </c>
      <c r="N174">
        <v>0</v>
      </c>
      <c r="O174">
        <v>0</v>
      </c>
      <c r="P174">
        <v>0</v>
      </c>
      <c r="U174" t="str">
        <f>Attack[[#This Row],[服装]]&amp;Attack[[#This Row],[名前]]&amp;Attack[[#This Row],[レアリティ]]</f>
        <v>ユニフォーム青根高伸ICONIC</v>
      </c>
    </row>
    <row r="175" spans="1:21" x14ac:dyDescent="0.3">
      <c r="A175">
        <f>VLOOKUP(Attack[[#This Row],[No用]],SetNo[[No.用]:[vlookup 用]],2,FALSE)</f>
        <v>42</v>
      </c>
      <c r="B175">
        <f>IF(A174&lt;&gt;Attack[[#This Row],[No]],1,B174+1)</f>
        <v>3</v>
      </c>
      <c r="C175" t="s">
        <v>216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246</v>
      </c>
      <c r="K175" t="s">
        <v>180</v>
      </c>
      <c r="L175" t="s">
        <v>183</v>
      </c>
      <c r="M175">
        <v>41</v>
      </c>
      <c r="N175">
        <v>0</v>
      </c>
      <c r="O175">
        <v>0</v>
      </c>
      <c r="P175">
        <v>0</v>
      </c>
      <c r="U175" t="str">
        <f>Attack[[#This Row],[服装]]&amp;Attack[[#This Row],[名前]]&amp;Attack[[#This Row],[レアリティ]]</f>
        <v>ユニフォーム青根高伸ICONIC</v>
      </c>
    </row>
    <row r="176" spans="1:21" x14ac:dyDescent="0.3">
      <c r="A176">
        <f>VLOOKUP(Attack[[#This Row],[No用]],SetNo[[No.用]:[vlookup 用]],2,FALSE)</f>
        <v>42</v>
      </c>
      <c r="B176">
        <f>IF(A175&lt;&gt;Attack[[#This Row],[No]],1,B175+1)</f>
        <v>4</v>
      </c>
      <c r="C176" t="s">
        <v>216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246</v>
      </c>
      <c r="K176" t="s">
        <v>182</v>
      </c>
      <c r="L176" t="s">
        <v>172</v>
      </c>
      <c r="M176">
        <v>26</v>
      </c>
      <c r="N176">
        <v>0</v>
      </c>
      <c r="O176">
        <v>0</v>
      </c>
      <c r="P176">
        <v>0</v>
      </c>
      <c r="U176" t="str">
        <f>Attack[[#This Row],[服装]]&amp;Attack[[#This Row],[名前]]&amp;Attack[[#This Row],[レアリティ]]</f>
        <v>ユニフォーム青根高伸ICONIC</v>
      </c>
    </row>
    <row r="177" spans="1:21" x14ac:dyDescent="0.3">
      <c r="A177">
        <f>VLOOKUP(Attack[[#This Row],[No用]],SetNo[[No.用]:[vlookup 用]],2,FALSE)</f>
        <v>43</v>
      </c>
      <c r="B177">
        <f>IF(A176&lt;&gt;Attack[[#This Row],[No]],1,B176+1)</f>
        <v>1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246</v>
      </c>
      <c r="K177" t="s">
        <v>178</v>
      </c>
      <c r="L177" t="s">
        <v>172</v>
      </c>
      <c r="M177">
        <v>28</v>
      </c>
      <c r="N177">
        <v>0</v>
      </c>
      <c r="O177">
        <v>0</v>
      </c>
      <c r="P177">
        <v>0</v>
      </c>
      <c r="U177" t="str">
        <f>Attack[[#This Row],[服装]]&amp;Attack[[#This Row],[名前]]&amp;Attack[[#This Row],[レアリティ]]</f>
        <v>制服青根高伸ICONIC</v>
      </c>
    </row>
    <row r="178" spans="1:21" x14ac:dyDescent="0.3">
      <c r="A178">
        <f>VLOOKUP(Attack[[#This Row],[No用]],SetNo[[No.用]:[vlookup 用]],2,FALSE)</f>
        <v>43</v>
      </c>
      <c r="B178">
        <f>IF(A177&lt;&gt;Attack[[#This Row],[No]],1,B177+1)</f>
        <v>2</v>
      </c>
      <c r="C178" t="s">
        <v>149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246</v>
      </c>
      <c r="K178" t="s">
        <v>179</v>
      </c>
      <c r="L178" t="s">
        <v>172</v>
      </c>
      <c r="M178">
        <v>28</v>
      </c>
      <c r="N178">
        <v>0</v>
      </c>
      <c r="O178">
        <v>0</v>
      </c>
      <c r="P178">
        <v>0</v>
      </c>
      <c r="U178" t="str">
        <f>Attack[[#This Row],[服装]]&amp;Attack[[#This Row],[名前]]&amp;Attack[[#This Row],[レアリティ]]</f>
        <v>制服青根高伸ICONIC</v>
      </c>
    </row>
    <row r="179" spans="1:21" x14ac:dyDescent="0.3">
      <c r="A179">
        <f>VLOOKUP(Attack[[#This Row],[No用]],SetNo[[No.用]:[vlookup 用]],2,FALSE)</f>
        <v>43</v>
      </c>
      <c r="B179">
        <f>IF(A178&lt;&gt;Attack[[#This Row],[No]],1,B178+1)</f>
        <v>3</v>
      </c>
      <c r="C179" t="s">
        <v>149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246</v>
      </c>
      <c r="K179" t="s">
        <v>180</v>
      </c>
      <c r="L179" t="s">
        <v>183</v>
      </c>
      <c r="M179">
        <v>41</v>
      </c>
      <c r="N179">
        <v>0</v>
      </c>
      <c r="O179">
        <v>0</v>
      </c>
      <c r="P179">
        <v>0</v>
      </c>
      <c r="U179" t="str">
        <f>Attack[[#This Row],[服装]]&amp;Attack[[#This Row],[名前]]&amp;Attack[[#This Row],[レアリティ]]</f>
        <v>制服青根高伸ICONIC</v>
      </c>
    </row>
    <row r="180" spans="1:21" x14ac:dyDescent="0.3">
      <c r="A180">
        <f>VLOOKUP(Attack[[#This Row],[No用]],SetNo[[No.用]:[vlookup 用]],2,FALSE)</f>
        <v>43</v>
      </c>
      <c r="B180">
        <f>IF(A179&lt;&gt;Attack[[#This Row],[No]],1,B179+1)</f>
        <v>4</v>
      </c>
      <c r="C180" t="s">
        <v>149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246</v>
      </c>
      <c r="K180" t="s">
        <v>182</v>
      </c>
      <c r="L180" t="s">
        <v>172</v>
      </c>
      <c r="M180">
        <v>26</v>
      </c>
      <c r="N180">
        <v>0</v>
      </c>
      <c r="O180">
        <v>0</v>
      </c>
      <c r="P180">
        <v>0</v>
      </c>
      <c r="U180" t="str">
        <f>Attack[[#This Row],[服装]]&amp;Attack[[#This Row],[名前]]&amp;Attack[[#This Row],[レアリティ]]</f>
        <v>制服青根高伸ICONIC</v>
      </c>
    </row>
    <row r="181" spans="1:21" x14ac:dyDescent="0.3">
      <c r="A181">
        <f>VLOOKUP(Attack[[#This Row],[No用]],SetNo[[No.用]:[vlookup 用]],2,FALSE)</f>
        <v>43</v>
      </c>
      <c r="B181">
        <f>IF(A180&lt;&gt;Attack[[#This Row],[No]],1,B180+1)</f>
        <v>5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246</v>
      </c>
      <c r="K181" t="s">
        <v>193</v>
      </c>
      <c r="L181" t="s">
        <v>236</v>
      </c>
      <c r="M181">
        <v>43</v>
      </c>
      <c r="N181">
        <v>0</v>
      </c>
      <c r="O181">
        <v>53</v>
      </c>
      <c r="P181">
        <v>0</v>
      </c>
      <c r="U181" t="str">
        <f>Attack[[#This Row],[服装]]&amp;Attack[[#This Row],[名前]]&amp;Attack[[#This Row],[レアリティ]]</f>
        <v>制服青根高伸ICONIC</v>
      </c>
    </row>
    <row r="182" spans="1:21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117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246</v>
      </c>
      <c r="K182" t="s">
        <v>178</v>
      </c>
      <c r="L182" t="s">
        <v>188</v>
      </c>
      <c r="M182">
        <v>31</v>
      </c>
      <c r="N182">
        <v>0</v>
      </c>
      <c r="O182">
        <v>0</v>
      </c>
      <c r="P182">
        <v>0</v>
      </c>
      <c r="U182" t="str">
        <f>Attack[[#This Row],[服装]]&amp;Attack[[#This Row],[名前]]&amp;Attack[[#This Row],[レアリティ]]</f>
        <v>プール掃除青根高伸ICONIC</v>
      </c>
    </row>
    <row r="183" spans="1:21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246</v>
      </c>
      <c r="K183" t="s">
        <v>179</v>
      </c>
      <c r="L183" t="s">
        <v>183</v>
      </c>
      <c r="M183">
        <v>35</v>
      </c>
      <c r="N183">
        <v>0</v>
      </c>
      <c r="O183">
        <v>0</v>
      </c>
      <c r="P183">
        <v>0</v>
      </c>
      <c r="U183" t="str">
        <f>Attack[[#This Row],[服装]]&amp;Attack[[#This Row],[名前]]&amp;Attack[[#This Row],[レアリティ]]</f>
        <v>プール掃除青根高伸ICONIC</v>
      </c>
    </row>
    <row r="184" spans="1:21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246</v>
      </c>
      <c r="K184" t="s">
        <v>180</v>
      </c>
      <c r="L184" t="s">
        <v>183</v>
      </c>
      <c r="M184">
        <v>41</v>
      </c>
      <c r="N184">
        <v>0</v>
      </c>
      <c r="O184">
        <v>0</v>
      </c>
      <c r="P184">
        <v>0</v>
      </c>
      <c r="U184" t="str">
        <f>Attack[[#This Row],[服装]]&amp;Attack[[#This Row],[名前]]&amp;Attack[[#This Row],[レアリティ]]</f>
        <v>プール掃除青根高伸ICONIC</v>
      </c>
    </row>
    <row r="185" spans="1:21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117</v>
      </c>
      <c r="D185" t="s">
        <v>48</v>
      </c>
      <c r="E185" t="s">
        <v>24</v>
      </c>
      <c r="F185" t="s">
        <v>26</v>
      </c>
      <c r="G185" t="s">
        <v>49</v>
      </c>
      <c r="H185" t="s">
        <v>71</v>
      </c>
      <c r="I185">
        <v>1</v>
      </c>
      <c r="J185" t="s">
        <v>246</v>
      </c>
      <c r="K185" t="s">
        <v>182</v>
      </c>
      <c r="L185" t="s">
        <v>172</v>
      </c>
      <c r="M185">
        <v>26</v>
      </c>
      <c r="N185">
        <v>0</v>
      </c>
      <c r="O185">
        <v>0</v>
      </c>
      <c r="P185">
        <v>0</v>
      </c>
      <c r="U185" t="str">
        <f>Attack[[#This Row],[服装]]&amp;Attack[[#This Row],[名前]]&amp;Attack[[#This Row],[レアリティ]]</f>
        <v>プール掃除青根高伸ICONIC</v>
      </c>
    </row>
    <row r="186" spans="1:21" x14ac:dyDescent="0.3">
      <c r="A186">
        <f>VLOOKUP(Attack[[#This Row],[No用]],SetNo[[No.用]:[vlookup 用]],2,FALSE)</f>
        <v>44</v>
      </c>
      <c r="B186">
        <f>IF(A185&lt;&gt;Attack[[#This Row],[No]],1,B185+1)</f>
        <v>5</v>
      </c>
      <c r="C186" t="s">
        <v>117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246</v>
      </c>
      <c r="K186" t="s">
        <v>193</v>
      </c>
      <c r="L186" t="s">
        <v>236</v>
      </c>
      <c r="M186">
        <v>51</v>
      </c>
      <c r="N186">
        <v>5</v>
      </c>
      <c r="O186">
        <v>61</v>
      </c>
      <c r="P186">
        <v>7</v>
      </c>
      <c r="U186" t="str">
        <f>Attack[[#This Row],[服装]]&amp;Attack[[#This Row],[名前]]&amp;Attack[[#This Row],[レアリティ]]</f>
        <v>プール掃除青根高伸ICONIC</v>
      </c>
    </row>
    <row r="187" spans="1:21" x14ac:dyDescent="0.3">
      <c r="A187">
        <f>VLOOKUP(Attack[[#This Row],[No用]],SetNo[[No.用]:[vlookup 用]],2,FALSE)</f>
        <v>45</v>
      </c>
      <c r="B187">
        <f>IF(A186&lt;&gt;Attack[[#This Row],[No]],1,B186+1)</f>
        <v>1</v>
      </c>
      <c r="C187" t="s">
        <v>216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246</v>
      </c>
      <c r="K187" t="s">
        <v>178</v>
      </c>
      <c r="L187" t="s">
        <v>183</v>
      </c>
      <c r="M187">
        <v>36</v>
      </c>
      <c r="N187">
        <v>0</v>
      </c>
      <c r="O187">
        <v>0</v>
      </c>
      <c r="P187">
        <v>0</v>
      </c>
      <c r="U187" t="str">
        <f>Attack[[#This Row],[服装]]&amp;Attack[[#This Row],[名前]]&amp;Attack[[#This Row],[レアリティ]]</f>
        <v>ユニフォーム二口堅治ICONIC</v>
      </c>
    </row>
    <row r="188" spans="1:21" x14ac:dyDescent="0.3">
      <c r="A188">
        <f>VLOOKUP(Attack[[#This Row],[No用]],SetNo[[No.用]:[vlookup 用]],2,FALSE)</f>
        <v>45</v>
      </c>
      <c r="B188">
        <f>IF(A187&lt;&gt;Attack[[#This Row],[No]],1,B187+1)</f>
        <v>2</v>
      </c>
      <c r="C188" t="s">
        <v>216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246</v>
      </c>
      <c r="K188" t="s">
        <v>179</v>
      </c>
      <c r="L188" t="s">
        <v>183</v>
      </c>
      <c r="M188">
        <v>36</v>
      </c>
      <c r="N188">
        <v>0</v>
      </c>
      <c r="O188">
        <v>0</v>
      </c>
      <c r="P188">
        <v>0</v>
      </c>
      <c r="U188" t="str">
        <f>Attack[[#This Row],[服装]]&amp;Attack[[#This Row],[名前]]&amp;Attack[[#This Row],[レアリティ]]</f>
        <v>ユニフォーム二口堅治ICONIC</v>
      </c>
    </row>
    <row r="189" spans="1:21" x14ac:dyDescent="0.3">
      <c r="A189">
        <f>VLOOKUP(Attack[[#This Row],[No用]],SetNo[[No.用]:[vlookup 用]],2,FALSE)</f>
        <v>45</v>
      </c>
      <c r="B189">
        <f>IF(A188&lt;&gt;Attack[[#This Row],[No]],1,B188+1)</f>
        <v>3</v>
      </c>
      <c r="C189" t="s">
        <v>216</v>
      </c>
      <c r="D189" t="s">
        <v>50</v>
      </c>
      <c r="E189" t="s">
        <v>28</v>
      </c>
      <c r="F189" t="s">
        <v>25</v>
      </c>
      <c r="G189" t="s">
        <v>49</v>
      </c>
      <c r="H189" t="s">
        <v>71</v>
      </c>
      <c r="I189">
        <v>1</v>
      </c>
      <c r="J189" t="s">
        <v>246</v>
      </c>
      <c r="K189" t="s">
        <v>181</v>
      </c>
      <c r="L189" t="s">
        <v>172</v>
      </c>
      <c r="M189">
        <v>32</v>
      </c>
      <c r="N189">
        <v>0</v>
      </c>
      <c r="O189">
        <v>0</v>
      </c>
      <c r="P189">
        <v>0</v>
      </c>
      <c r="U189" t="str">
        <f>Attack[[#This Row],[服装]]&amp;Attack[[#This Row],[名前]]&amp;Attack[[#This Row],[レアリティ]]</f>
        <v>ユニフォーム二口堅治ICONIC</v>
      </c>
    </row>
    <row r="190" spans="1:21" x14ac:dyDescent="0.3">
      <c r="A190">
        <f>VLOOKUP(Attack[[#This Row],[No用]],SetNo[[No.用]:[vlookup 用]],2,FALSE)</f>
        <v>45</v>
      </c>
      <c r="B190">
        <f>IF(A189&lt;&gt;Attack[[#This Row],[No]],1,B189+1)</f>
        <v>4</v>
      </c>
      <c r="C190" t="s">
        <v>216</v>
      </c>
      <c r="D190" t="s">
        <v>50</v>
      </c>
      <c r="E190" t="s">
        <v>28</v>
      </c>
      <c r="F190" t="s">
        <v>25</v>
      </c>
      <c r="G190" t="s">
        <v>49</v>
      </c>
      <c r="H190" t="s">
        <v>71</v>
      </c>
      <c r="I190">
        <v>1</v>
      </c>
      <c r="J190" t="s">
        <v>246</v>
      </c>
      <c r="K190" t="s">
        <v>298</v>
      </c>
      <c r="L190" t="s">
        <v>183</v>
      </c>
      <c r="M190">
        <v>41</v>
      </c>
      <c r="N190">
        <v>0</v>
      </c>
      <c r="O190">
        <v>0</v>
      </c>
      <c r="P190">
        <v>0</v>
      </c>
      <c r="U190" t="str">
        <f>Attack[[#This Row],[服装]]&amp;Attack[[#This Row],[名前]]&amp;Attack[[#This Row],[レアリティ]]</f>
        <v>ユニフォーム二口堅治ICONIC</v>
      </c>
    </row>
    <row r="191" spans="1:21" x14ac:dyDescent="0.3">
      <c r="A191">
        <f>VLOOKUP(Attack[[#This Row],[No用]],SetNo[[No.用]:[vlookup 用]],2,FALSE)</f>
        <v>45</v>
      </c>
      <c r="B191">
        <f>IF(A190&lt;&gt;Attack[[#This Row],[No]],1,B190+1)</f>
        <v>5</v>
      </c>
      <c r="C191" t="s">
        <v>216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246</v>
      </c>
      <c r="K191" t="s">
        <v>193</v>
      </c>
      <c r="L191" t="s">
        <v>236</v>
      </c>
      <c r="M191">
        <v>43</v>
      </c>
      <c r="N191">
        <v>0</v>
      </c>
      <c r="O191">
        <v>53</v>
      </c>
      <c r="P191">
        <v>0</v>
      </c>
      <c r="U191" t="str">
        <f>Attack[[#This Row],[服装]]&amp;Attack[[#This Row],[名前]]&amp;Attack[[#This Row],[レアリティ]]</f>
        <v>ユニフォーム二口堅治ICONIC</v>
      </c>
    </row>
    <row r="192" spans="1:21" x14ac:dyDescent="0.3">
      <c r="A192">
        <f>VLOOKUP(Attack[[#This Row],[No用]],SetNo[[No.用]:[vlookup 用]],2,FALSE)</f>
        <v>46</v>
      </c>
      <c r="B192">
        <f>IF(A191&lt;&gt;Attack[[#This Row],[No]],1,B191+1)</f>
        <v>1</v>
      </c>
      <c r="C192" t="s">
        <v>149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246</v>
      </c>
      <c r="K192" t="s">
        <v>178</v>
      </c>
      <c r="L192" t="s">
        <v>183</v>
      </c>
      <c r="M192">
        <v>36</v>
      </c>
      <c r="N192">
        <v>0</v>
      </c>
      <c r="O192">
        <v>0</v>
      </c>
      <c r="P192">
        <v>0</v>
      </c>
      <c r="U192" t="str">
        <f>Attack[[#This Row],[服装]]&amp;Attack[[#This Row],[名前]]&amp;Attack[[#This Row],[レアリティ]]</f>
        <v>制服二口堅治ICONIC</v>
      </c>
    </row>
    <row r="193" spans="1:21" x14ac:dyDescent="0.3">
      <c r="A193">
        <f>VLOOKUP(Attack[[#This Row],[No用]],SetNo[[No.用]:[vlookup 用]],2,FALSE)</f>
        <v>46</v>
      </c>
      <c r="B193">
        <f>IF(A192&lt;&gt;Attack[[#This Row],[No]],1,B192+1)</f>
        <v>2</v>
      </c>
      <c r="C193" t="s">
        <v>149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246</v>
      </c>
      <c r="K193" t="s">
        <v>179</v>
      </c>
      <c r="L193" t="s">
        <v>183</v>
      </c>
      <c r="M193">
        <v>36</v>
      </c>
      <c r="N193">
        <v>0</v>
      </c>
      <c r="O193">
        <v>0</v>
      </c>
      <c r="P193">
        <v>0</v>
      </c>
      <c r="U193" t="str">
        <f>Attack[[#This Row],[服装]]&amp;Attack[[#This Row],[名前]]&amp;Attack[[#This Row],[レアリティ]]</f>
        <v>制服二口堅治ICONIC</v>
      </c>
    </row>
    <row r="194" spans="1:21" x14ac:dyDescent="0.3">
      <c r="A194">
        <f>VLOOKUP(Attack[[#This Row],[No用]],SetNo[[No.用]:[vlookup 用]],2,FALSE)</f>
        <v>46</v>
      </c>
      <c r="B194">
        <f>IF(A193&lt;&gt;Attack[[#This Row],[No]],1,B193+1)</f>
        <v>3</v>
      </c>
      <c r="C194" t="s">
        <v>149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246</v>
      </c>
      <c r="K194" t="s">
        <v>181</v>
      </c>
      <c r="L194" t="s">
        <v>172</v>
      </c>
      <c r="M194">
        <v>32</v>
      </c>
      <c r="N194">
        <v>0</v>
      </c>
      <c r="O194">
        <v>0</v>
      </c>
      <c r="P194">
        <v>0</v>
      </c>
      <c r="U194" t="str">
        <f>Attack[[#This Row],[服装]]&amp;Attack[[#This Row],[名前]]&amp;Attack[[#This Row],[レアリティ]]</f>
        <v>制服二口堅治ICONIC</v>
      </c>
    </row>
    <row r="195" spans="1:21" x14ac:dyDescent="0.3">
      <c r="A195">
        <f>VLOOKUP(Attack[[#This Row],[No用]],SetNo[[No.用]:[vlookup 用]],2,FALSE)</f>
        <v>46</v>
      </c>
      <c r="B195">
        <f>IF(A194&lt;&gt;Attack[[#This Row],[No]],1,B194+1)</f>
        <v>4</v>
      </c>
      <c r="C195" t="s">
        <v>149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246</v>
      </c>
      <c r="K195" t="s">
        <v>298</v>
      </c>
      <c r="L195" t="s">
        <v>183</v>
      </c>
      <c r="M195">
        <v>41</v>
      </c>
      <c r="N195">
        <v>0</v>
      </c>
      <c r="O195">
        <v>0</v>
      </c>
      <c r="P195">
        <v>0</v>
      </c>
      <c r="U195" t="str">
        <f>Attack[[#This Row],[服装]]&amp;Attack[[#This Row],[名前]]&amp;Attack[[#This Row],[レアリティ]]</f>
        <v>制服二口堅治ICONIC</v>
      </c>
    </row>
    <row r="196" spans="1:21" x14ac:dyDescent="0.3">
      <c r="A196">
        <f>VLOOKUP(Attack[[#This Row],[No用]],SetNo[[No.用]:[vlookup 用]],2,FALSE)</f>
        <v>46</v>
      </c>
      <c r="B196">
        <f>IF(A195&lt;&gt;Attack[[#This Row],[No]],1,B195+1)</f>
        <v>5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246</v>
      </c>
      <c r="K196" t="s">
        <v>193</v>
      </c>
      <c r="L196" t="s">
        <v>236</v>
      </c>
      <c r="M196">
        <v>43</v>
      </c>
      <c r="N196">
        <v>0</v>
      </c>
      <c r="O196">
        <v>53</v>
      </c>
      <c r="P196">
        <v>0</v>
      </c>
      <c r="U196" t="str">
        <f>Attack[[#This Row],[服装]]&amp;Attack[[#This Row],[名前]]&amp;Attack[[#This Row],[レアリティ]]</f>
        <v>制服二口堅治ICONIC</v>
      </c>
    </row>
    <row r="197" spans="1:21" x14ac:dyDescent="0.3">
      <c r="A197">
        <f>VLOOKUP(Attack[[#This Row],[No用]],SetNo[[No.用]:[vlookup 用]],2,FALSE)</f>
        <v>47</v>
      </c>
      <c r="B197">
        <f>IF(A196&lt;&gt;Attack[[#This Row],[No]],1,B196+1)</f>
        <v>1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246</v>
      </c>
      <c r="K197" t="s">
        <v>178</v>
      </c>
      <c r="L197" t="s">
        <v>183</v>
      </c>
      <c r="M197">
        <v>36</v>
      </c>
      <c r="N197">
        <v>0</v>
      </c>
      <c r="O197">
        <v>0</v>
      </c>
      <c r="P197">
        <v>0</v>
      </c>
      <c r="U197" t="str">
        <f>Attack[[#This Row],[服装]]&amp;Attack[[#This Row],[名前]]&amp;Attack[[#This Row],[レアリティ]]</f>
        <v>プール掃除二口堅治ICONIC</v>
      </c>
    </row>
    <row r="198" spans="1:21" x14ac:dyDescent="0.3">
      <c r="A198">
        <f>VLOOKUP(Attack[[#This Row],[No用]],SetNo[[No.用]:[vlookup 用]],2,FALSE)</f>
        <v>47</v>
      </c>
      <c r="B198">
        <f>IF(A197&lt;&gt;Attack[[#This Row],[No]],1,B197+1)</f>
        <v>2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246</v>
      </c>
      <c r="K198" t="s">
        <v>179</v>
      </c>
      <c r="L198" t="s">
        <v>183</v>
      </c>
      <c r="M198">
        <v>36</v>
      </c>
      <c r="N198">
        <v>0</v>
      </c>
      <c r="O198">
        <v>0</v>
      </c>
      <c r="P198">
        <v>0</v>
      </c>
      <c r="U198" t="str">
        <f>Attack[[#This Row],[服装]]&amp;Attack[[#This Row],[名前]]&amp;Attack[[#This Row],[レアリティ]]</f>
        <v>プール掃除二口堅治ICONIC</v>
      </c>
    </row>
    <row r="199" spans="1:21" x14ac:dyDescent="0.3">
      <c r="A199">
        <f>VLOOKUP(Attack[[#This Row],[No用]],SetNo[[No.用]:[vlookup 用]],2,FALSE)</f>
        <v>47</v>
      </c>
      <c r="B199">
        <f>IF(A198&lt;&gt;Attack[[#This Row],[No]],1,B198+1)</f>
        <v>3</v>
      </c>
      <c r="C199" t="s">
        <v>117</v>
      </c>
      <c r="D199" t="s">
        <v>50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246</v>
      </c>
      <c r="K199" t="s">
        <v>181</v>
      </c>
      <c r="L199" t="s">
        <v>172</v>
      </c>
      <c r="M199">
        <v>32</v>
      </c>
      <c r="N199">
        <v>0</v>
      </c>
      <c r="O199">
        <v>0</v>
      </c>
      <c r="P199">
        <v>0</v>
      </c>
      <c r="U199" t="str">
        <f>Attack[[#This Row],[服装]]&amp;Attack[[#This Row],[名前]]&amp;Attack[[#This Row],[レアリティ]]</f>
        <v>プール掃除二口堅治ICONIC</v>
      </c>
    </row>
    <row r="200" spans="1:21" x14ac:dyDescent="0.3">
      <c r="A200">
        <f>VLOOKUP(Attack[[#This Row],[No用]],SetNo[[No.用]:[vlookup 用]],2,FALSE)</f>
        <v>47</v>
      </c>
      <c r="B200">
        <f>IF(A199&lt;&gt;Attack[[#This Row],[No]],1,B199+1)</f>
        <v>4</v>
      </c>
      <c r="C200" t="s">
        <v>117</v>
      </c>
      <c r="D200" t="s">
        <v>50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246</v>
      </c>
      <c r="K200" t="s">
        <v>298</v>
      </c>
      <c r="L200" t="s">
        <v>172</v>
      </c>
      <c r="M200">
        <v>35</v>
      </c>
      <c r="N200">
        <v>0</v>
      </c>
      <c r="O200">
        <v>0</v>
      </c>
      <c r="P200">
        <v>0</v>
      </c>
      <c r="U200" t="str">
        <f>Attack[[#This Row],[服装]]&amp;Attack[[#This Row],[名前]]&amp;Attack[[#This Row],[レアリティ]]</f>
        <v>プール掃除二口堅治ICONIC</v>
      </c>
    </row>
    <row r="201" spans="1:21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216</v>
      </c>
      <c r="D201" t="s">
        <v>398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246</v>
      </c>
      <c r="K201" s="3" t="s">
        <v>178</v>
      </c>
      <c r="L201" t="s">
        <v>172</v>
      </c>
      <c r="M201">
        <v>27</v>
      </c>
      <c r="N201">
        <v>0</v>
      </c>
      <c r="O201">
        <v>0</v>
      </c>
      <c r="P201">
        <v>0</v>
      </c>
      <c r="U201" t="str">
        <f>Attack[[#This Row],[服装]]&amp;Attack[[#This Row],[名前]]&amp;Attack[[#This Row],[レアリティ]]</f>
        <v>ユニフォーム黄金川貫至ICONIC</v>
      </c>
    </row>
    <row r="202" spans="1:21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216</v>
      </c>
      <c r="D202" t="s">
        <v>398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246</v>
      </c>
      <c r="K202" s="3" t="s">
        <v>179</v>
      </c>
      <c r="L202" t="s">
        <v>172</v>
      </c>
      <c r="M202">
        <v>27</v>
      </c>
      <c r="N202">
        <v>0</v>
      </c>
      <c r="O202">
        <v>0</v>
      </c>
      <c r="P202">
        <v>0</v>
      </c>
      <c r="U202" t="str">
        <f>Attack[[#This Row],[服装]]&amp;Attack[[#This Row],[名前]]&amp;Attack[[#This Row],[レアリティ]]</f>
        <v>ユニフォーム黄金川貫至ICONIC</v>
      </c>
    </row>
    <row r="203" spans="1:21" x14ac:dyDescent="0.3">
      <c r="A203">
        <f>VLOOKUP(Attack[[#This Row],[No用]],SetNo[[No.用]:[vlookup 用]],2,FALSE)</f>
        <v>49</v>
      </c>
      <c r="B203">
        <f>IF(A202&lt;&gt;Attack[[#This Row],[No]],1,B202+1)</f>
        <v>1</v>
      </c>
      <c r="C203" t="s">
        <v>149</v>
      </c>
      <c r="D203" t="s">
        <v>398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246</v>
      </c>
      <c r="K203" s="3" t="s">
        <v>178</v>
      </c>
      <c r="L203" t="s">
        <v>172</v>
      </c>
      <c r="M203">
        <v>27</v>
      </c>
      <c r="N203">
        <v>0</v>
      </c>
      <c r="O203">
        <v>0</v>
      </c>
      <c r="P203">
        <v>0</v>
      </c>
      <c r="U203" t="str">
        <f>Attack[[#This Row],[服装]]&amp;Attack[[#This Row],[名前]]&amp;Attack[[#This Row],[レアリティ]]</f>
        <v>制服黄金川貫至ICONIC</v>
      </c>
    </row>
    <row r="204" spans="1:21" x14ac:dyDescent="0.3">
      <c r="A204">
        <f>VLOOKUP(Attack[[#This Row],[No用]],SetNo[[No.用]:[vlookup 用]],2,FALSE)</f>
        <v>49</v>
      </c>
      <c r="B204">
        <f>IF(A203&lt;&gt;Attack[[#This Row],[No]],1,B203+1)</f>
        <v>2</v>
      </c>
      <c r="C204" t="s">
        <v>149</v>
      </c>
      <c r="D204" t="s">
        <v>398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246</v>
      </c>
      <c r="K204" s="3" t="s">
        <v>179</v>
      </c>
      <c r="L204" t="s">
        <v>172</v>
      </c>
      <c r="M204">
        <v>27</v>
      </c>
      <c r="N204">
        <v>0</v>
      </c>
      <c r="O204">
        <v>0</v>
      </c>
      <c r="P204">
        <v>0</v>
      </c>
      <c r="U204" t="str">
        <f>Attack[[#This Row],[服装]]&amp;Attack[[#This Row],[名前]]&amp;Attack[[#This Row],[レアリティ]]</f>
        <v>制服黄金川貫至ICONIC</v>
      </c>
    </row>
    <row r="205" spans="1:21" x14ac:dyDescent="0.3">
      <c r="A205">
        <f>VLOOKUP(Attack[[#This Row],[No用]],SetNo[[No.用]:[vlookup 用]],2,FALSE)</f>
        <v>50</v>
      </c>
      <c r="B205">
        <f>IF(A204&lt;&gt;Attack[[#This Row],[No]],1,B204+1)</f>
        <v>1</v>
      </c>
      <c r="C205" s="3" t="s">
        <v>718</v>
      </c>
      <c r="D205" t="s">
        <v>398</v>
      </c>
      <c r="E205" s="3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246</v>
      </c>
      <c r="K205" s="3" t="s">
        <v>178</v>
      </c>
      <c r="L205" s="3" t="s">
        <v>188</v>
      </c>
      <c r="M205">
        <v>30</v>
      </c>
      <c r="N205">
        <v>0</v>
      </c>
      <c r="O205">
        <v>0</v>
      </c>
      <c r="P205">
        <v>0</v>
      </c>
      <c r="U205" t="str">
        <f>Attack[[#This Row],[服装]]&amp;Attack[[#This Row],[名前]]&amp;Attack[[#This Row],[レアリティ]]</f>
        <v>職業体験黄金川貫至ICONIC</v>
      </c>
    </row>
    <row r="206" spans="1:21" x14ac:dyDescent="0.3">
      <c r="A206">
        <f>VLOOKUP(Attack[[#This Row],[No用]],SetNo[[No.用]:[vlookup 用]],2,FALSE)</f>
        <v>50</v>
      </c>
      <c r="B206">
        <f>IF(A205&lt;&gt;Attack[[#This Row],[No]],1,B205+1)</f>
        <v>2</v>
      </c>
      <c r="C206" s="3" t="s">
        <v>718</v>
      </c>
      <c r="D206" t="s">
        <v>398</v>
      </c>
      <c r="E206" s="3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246</v>
      </c>
      <c r="K206" s="3" t="s">
        <v>179</v>
      </c>
      <c r="L206" t="s">
        <v>172</v>
      </c>
      <c r="M206">
        <v>27</v>
      </c>
      <c r="N206">
        <v>0</v>
      </c>
      <c r="O206">
        <v>0</v>
      </c>
      <c r="P206">
        <v>0</v>
      </c>
      <c r="U206" t="str">
        <f>Attack[[#This Row],[服装]]&amp;Attack[[#This Row],[名前]]&amp;Attack[[#This Row],[レアリティ]]</f>
        <v>職業体験黄金川貫至ICONIC</v>
      </c>
    </row>
    <row r="207" spans="1:21" x14ac:dyDescent="0.3">
      <c r="A207">
        <f>VLOOKUP(Attack[[#This Row],[No用]],SetNo[[No.用]:[vlookup 用]],2,FALSE)</f>
        <v>50</v>
      </c>
      <c r="B207">
        <f>IF(A206&lt;&gt;Attack[[#This Row],[No]],1,B206+1)</f>
        <v>3</v>
      </c>
      <c r="C207" s="3" t="s">
        <v>718</v>
      </c>
      <c r="D207" t="s">
        <v>398</v>
      </c>
      <c r="E207" s="3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246</v>
      </c>
      <c r="K207" s="3" t="s">
        <v>180</v>
      </c>
      <c r="L207" s="3" t="s">
        <v>188</v>
      </c>
      <c r="M207">
        <v>30</v>
      </c>
      <c r="N207">
        <v>0</v>
      </c>
      <c r="O207">
        <v>0</v>
      </c>
      <c r="P207">
        <v>0</v>
      </c>
      <c r="U207" t="str">
        <f>Attack[[#This Row],[服装]]&amp;Attack[[#This Row],[名前]]&amp;Attack[[#This Row],[レアリティ]]</f>
        <v>職業体験黄金川貫至ICONIC</v>
      </c>
    </row>
    <row r="208" spans="1:21" x14ac:dyDescent="0.3">
      <c r="A208">
        <f>VLOOKUP(Attack[[#This Row],[No用]],SetNo[[No.用]:[vlookup 用]],2,FALSE)</f>
        <v>51</v>
      </c>
      <c r="B208">
        <f>IF(A207&lt;&gt;Attack[[#This Row],[No]],1,B207+1)</f>
        <v>1</v>
      </c>
      <c r="C208" t="s">
        <v>216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246</v>
      </c>
      <c r="K208" s="3" t="s">
        <v>178</v>
      </c>
      <c r="L208" s="3" t="s">
        <v>183</v>
      </c>
      <c r="M208">
        <v>31</v>
      </c>
      <c r="N208">
        <v>0</v>
      </c>
      <c r="O208">
        <v>0</v>
      </c>
      <c r="P208">
        <v>0</v>
      </c>
      <c r="U208" t="str">
        <f>Attack[[#This Row],[服装]]&amp;Attack[[#This Row],[名前]]&amp;Attack[[#This Row],[レアリティ]]</f>
        <v>ユニフォーム小原豊ICONIC</v>
      </c>
    </row>
    <row r="209" spans="1:21" x14ac:dyDescent="0.3">
      <c r="A209">
        <f>VLOOKUP(Attack[[#This Row],[No用]],SetNo[[No.用]:[vlookup 用]],2,FALSE)</f>
        <v>51</v>
      </c>
      <c r="B209">
        <f>IF(A208&lt;&gt;Attack[[#This Row],[No]],1,B208+1)</f>
        <v>2</v>
      </c>
      <c r="C209" t="s">
        <v>216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246</v>
      </c>
      <c r="K209" s="3" t="s">
        <v>179</v>
      </c>
      <c r="L209" s="3" t="s">
        <v>183</v>
      </c>
      <c r="M209">
        <v>31</v>
      </c>
      <c r="N209">
        <v>0</v>
      </c>
      <c r="O209">
        <v>0</v>
      </c>
      <c r="P209">
        <v>0</v>
      </c>
      <c r="U209" t="str">
        <f>Attack[[#This Row],[服装]]&amp;Attack[[#This Row],[名前]]&amp;Attack[[#This Row],[レアリティ]]</f>
        <v>ユニフォーム小原豊ICONIC</v>
      </c>
    </row>
    <row r="210" spans="1:21" x14ac:dyDescent="0.3">
      <c r="A210">
        <f>VLOOKUP(Attack[[#This Row],[No用]],SetNo[[No.用]:[vlookup 用]],2,FALSE)</f>
        <v>51</v>
      </c>
      <c r="B210">
        <f>IF(A209&lt;&gt;Attack[[#This Row],[No]],1,B209+1)</f>
        <v>3</v>
      </c>
      <c r="C210" t="s">
        <v>216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246</v>
      </c>
      <c r="K210" s="3" t="s">
        <v>180</v>
      </c>
      <c r="L210" s="3" t="s">
        <v>183</v>
      </c>
      <c r="M210">
        <v>37</v>
      </c>
      <c r="N210">
        <v>0</v>
      </c>
      <c r="O210">
        <v>0</v>
      </c>
      <c r="P210">
        <v>0</v>
      </c>
      <c r="U210" t="str">
        <f>Attack[[#This Row],[服装]]&amp;Attack[[#This Row],[名前]]&amp;Attack[[#This Row],[レアリティ]]</f>
        <v>ユニフォーム小原豊ICONIC</v>
      </c>
    </row>
    <row r="211" spans="1:21" x14ac:dyDescent="0.3">
      <c r="A211">
        <f>VLOOKUP(Attack[[#This Row],[No用]],SetNo[[No.用]:[vlookup 用]],2,FALSE)</f>
        <v>51</v>
      </c>
      <c r="B211">
        <f>IF(A210&lt;&gt;Attack[[#This Row],[No]],1,B210+1)</f>
        <v>4</v>
      </c>
      <c r="C211" t="s">
        <v>216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246</v>
      </c>
      <c r="K211" s="3" t="s">
        <v>181</v>
      </c>
      <c r="L211" s="3" t="s">
        <v>183</v>
      </c>
      <c r="M211">
        <v>37</v>
      </c>
      <c r="N211">
        <v>0</v>
      </c>
      <c r="O211">
        <v>0</v>
      </c>
      <c r="P211">
        <v>0</v>
      </c>
      <c r="U211" t="str">
        <f>Attack[[#This Row],[服装]]&amp;Attack[[#This Row],[名前]]&amp;Attack[[#This Row],[レアリティ]]</f>
        <v>ユニフォーム小原豊ICONIC</v>
      </c>
    </row>
    <row r="212" spans="1:21" x14ac:dyDescent="0.3">
      <c r="A212">
        <f>VLOOKUP(Attack[[#This Row],[No用]],SetNo[[No.用]:[vlookup 用]],2,FALSE)</f>
        <v>51</v>
      </c>
      <c r="B212">
        <f>IF(A211&lt;&gt;Attack[[#This Row],[No]],1,B211+1)</f>
        <v>5</v>
      </c>
      <c r="C212" t="s">
        <v>216</v>
      </c>
      <c r="D212" t="s">
        <v>51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246</v>
      </c>
      <c r="K212" s="3" t="s">
        <v>182</v>
      </c>
      <c r="L212" s="3" t="s">
        <v>172</v>
      </c>
      <c r="M212">
        <v>27</v>
      </c>
      <c r="N212">
        <v>0</v>
      </c>
      <c r="O212">
        <v>0</v>
      </c>
      <c r="P212">
        <v>0</v>
      </c>
      <c r="U212" t="str">
        <f>Attack[[#This Row],[服装]]&amp;Attack[[#This Row],[名前]]&amp;Attack[[#This Row],[レアリティ]]</f>
        <v>ユニフォーム小原豊ICONIC</v>
      </c>
    </row>
    <row r="213" spans="1:21" x14ac:dyDescent="0.3">
      <c r="A213">
        <f>VLOOKUP(Attack[[#This Row],[No用]],SetNo[[No.用]:[vlookup 用]],2,FALSE)</f>
        <v>51</v>
      </c>
      <c r="B213">
        <f>IF(A212&lt;&gt;Attack[[#This Row],[No]],1,B212+1)</f>
        <v>6</v>
      </c>
      <c r="C213" t="s">
        <v>216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246</v>
      </c>
      <c r="K213" s="3" t="s">
        <v>193</v>
      </c>
      <c r="L213" s="3" t="s">
        <v>236</v>
      </c>
      <c r="M213">
        <v>41</v>
      </c>
      <c r="N213">
        <v>0</v>
      </c>
      <c r="O213">
        <v>51</v>
      </c>
      <c r="P213">
        <v>0</v>
      </c>
      <c r="U213" t="str">
        <f>Attack[[#This Row],[服装]]&amp;Attack[[#This Row],[名前]]&amp;Attack[[#This Row],[レアリティ]]</f>
        <v>ユニフォーム小原豊ICONIC</v>
      </c>
    </row>
    <row r="214" spans="1:21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t="s">
        <v>216</v>
      </c>
      <c r="D214" t="s">
        <v>52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246</v>
      </c>
      <c r="K214" s="3" t="s">
        <v>178</v>
      </c>
      <c r="L214" s="3" t="s">
        <v>183</v>
      </c>
      <c r="M214">
        <v>33</v>
      </c>
      <c r="N214">
        <v>0</v>
      </c>
      <c r="O214">
        <v>0</v>
      </c>
      <c r="P214">
        <v>0</v>
      </c>
      <c r="U214" t="str">
        <f>Attack[[#This Row],[服装]]&amp;Attack[[#This Row],[名前]]&amp;Attack[[#This Row],[レアリティ]]</f>
        <v>ユニフォーム女川太郎ICONIC</v>
      </c>
    </row>
    <row r="215" spans="1:21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t="s">
        <v>216</v>
      </c>
      <c r="D215" t="s">
        <v>52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246</v>
      </c>
      <c r="K215" s="3" t="s">
        <v>179</v>
      </c>
      <c r="L215" s="3" t="s">
        <v>183</v>
      </c>
      <c r="M215">
        <v>33</v>
      </c>
      <c r="N215">
        <v>0</v>
      </c>
      <c r="O215">
        <v>0</v>
      </c>
      <c r="P215">
        <v>0</v>
      </c>
      <c r="U215" t="str">
        <f>Attack[[#This Row],[服装]]&amp;Attack[[#This Row],[名前]]&amp;Attack[[#This Row],[レアリティ]]</f>
        <v>ユニフォーム女川太郎ICONIC</v>
      </c>
    </row>
    <row r="216" spans="1:21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t="s">
        <v>216</v>
      </c>
      <c r="D216" t="s">
        <v>52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246</v>
      </c>
      <c r="K216" s="3" t="s">
        <v>180</v>
      </c>
      <c r="L216" s="3" t="s">
        <v>183</v>
      </c>
      <c r="M216">
        <v>39</v>
      </c>
      <c r="N216">
        <v>0</v>
      </c>
      <c r="O216">
        <v>0</v>
      </c>
      <c r="P216">
        <v>0</v>
      </c>
      <c r="U216" t="str">
        <f>Attack[[#This Row],[服装]]&amp;Attack[[#This Row],[名前]]&amp;Attack[[#This Row],[レアリティ]]</f>
        <v>ユニフォーム女川太郎ICONIC</v>
      </c>
    </row>
    <row r="217" spans="1:21" x14ac:dyDescent="0.3">
      <c r="A217">
        <f>VLOOKUP(Attack[[#This Row],[No用]],SetNo[[No.用]:[vlookup 用]],2,FALSE)</f>
        <v>52</v>
      </c>
      <c r="B217">
        <f>IF(A216&lt;&gt;Attack[[#This Row],[No]],1,B216+1)</f>
        <v>4</v>
      </c>
      <c r="C217" t="s">
        <v>216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246</v>
      </c>
      <c r="K217" s="3" t="s">
        <v>181</v>
      </c>
      <c r="L217" s="3" t="s">
        <v>183</v>
      </c>
      <c r="M217">
        <v>41</v>
      </c>
      <c r="N217">
        <v>0</v>
      </c>
      <c r="O217">
        <v>0</v>
      </c>
      <c r="P217">
        <v>0</v>
      </c>
      <c r="U217" t="str">
        <f>Attack[[#This Row],[服装]]&amp;Attack[[#This Row],[名前]]&amp;Attack[[#This Row],[レアリティ]]</f>
        <v>ユニフォーム女川太郎ICONIC</v>
      </c>
    </row>
    <row r="218" spans="1:21" x14ac:dyDescent="0.3">
      <c r="A218">
        <f>VLOOKUP(Attack[[#This Row],[No用]],SetNo[[No.用]:[vlookup 用]],2,FALSE)</f>
        <v>53</v>
      </c>
      <c r="B218">
        <f>IF(A217&lt;&gt;Attack[[#This Row],[No]],1,B217+1)</f>
        <v>1</v>
      </c>
      <c r="C218" t="s">
        <v>216</v>
      </c>
      <c r="D218" t="s">
        <v>53</v>
      </c>
      <c r="E218" t="s">
        <v>23</v>
      </c>
      <c r="F218" t="s">
        <v>21</v>
      </c>
      <c r="G218" t="s">
        <v>49</v>
      </c>
      <c r="H218" t="s">
        <v>71</v>
      </c>
      <c r="I218">
        <v>1</v>
      </c>
      <c r="J218" t="s">
        <v>246</v>
      </c>
      <c r="M218">
        <v>0</v>
      </c>
      <c r="N218">
        <v>0</v>
      </c>
      <c r="O218">
        <v>0</v>
      </c>
      <c r="P218">
        <v>0</v>
      </c>
      <c r="U218" t="str">
        <f>Attack[[#This Row],[服装]]&amp;Attack[[#This Row],[名前]]&amp;Attack[[#This Row],[レアリティ]]</f>
        <v>ユニフォーム作並浩輔ICONIC</v>
      </c>
    </row>
    <row r="219" spans="1:21" x14ac:dyDescent="0.3">
      <c r="A219">
        <f>VLOOKUP(Attack[[#This Row],[No用]],SetNo[[No.用]:[vlookup 用]],2,FALSE)</f>
        <v>54</v>
      </c>
      <c r="B219">
        <f>IF(A218&lt;&gt;Attack[[#This Row],[No]],1,B218+1)</f>
        <v>1</v>
      </c>
      <c r="C219" t="s">
        <v>216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246</v>
      </c>
      <c r="K219" s="3" t="s">
        <v>178</v>
      </c>
      <c r="L219" s="3" t="s">
        <v>172</v>
      </c>
      <c r="M219">
        <v>27</v>
      </c>
      <c r="N219">
        <v>0</v>
      </c>
      <c r="O219">
        <v>0</v>
      </c>
      <c r="P219">
        <v>0</v>
      </c>
      <c r="U219" t="str">
        <f>Attack[[#This Row],[服装]]&amp;Attack[[#This Row],[名前]]&amp;Attack[[#This Row],[レアリティ]]</f>
        <v>ユニフォーム吹上仁悟ICONIC</v>
      </c>
    </row>
    <row r="220" spans="1:21" x14ac:dyDescent="0.3">
      <c r="A220">
        <f>VLOOKUP(Attack[[#This Row],[No用]],SetNo[[No.用]:[vlookup 用]],2,FALSE)</f>
        <v>54</v>
      </c>
      <c r="B220">
        <f>IF(A219&lt;&gt;Attack[[#This Row],[No]],1,B219+1)</f>
        <v>2</v>
      </c>
      <c r="C220" t="s">
        <v>216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246</v>
      </c>
      <c r="K220" s="3" t="s">
        <v>179</v>
      </c>
      <c r="L220" s="3" t="s">
        <v>172</v>
      </c>
      <c r="M220">
        <v>25</v>
      </c>
      <c r="N220">
        <v>0</v>
      </c>
      <c r="O220">
        <v>0</v>
      </c>
      <c r="P220">
        <v>0</v>
      </c>
      <c r="U220" t="str">
        <f>Attack[[#This Row],[服装]]&amp;Attack[[#This Row],[名前]]&amp;Attack[[#This Row],[レアリティ]]</f>
        <v>ユニフォーム吹上仁悟ICONIC</v>
      </c>
    </row>
    <row r="221" spans="1:21" x14ac:dyDescent="0.3">
      <c r="A221">
        <f>VLOOKUP(Attack[[#This Row],[No用]],SetNo[[No.用]:[vlookup 用]],2,FALSE)</f>
        <v>54</v>
      </c>
      <c r="B221">
        <f>IF(A220&lt;&gt;Attack[[#This Row],[No]],1,B220+1)</f>
        <v>3</v>
      </c>
      <c r="C221" t="s">
        <v>216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246</v>
      </c>
      <c r="K221" s="3" t="s">
        <v>182</v>
      </c>
      <c r="L221" s="3" t="s">
        <v>172</v>
      </c>
      <c r="M221">
        <v>25</v>
      </c>
      <c r="N221">
        <v>0</v>
      </c>
      <c r="O221">
        <v>0</v>
      </c>
      <c r="P221">
        <v>0</v>
      </c>
      <c r="U221" t="str">
        <f>Attack[[#This Row],[服装]]&amp;Attack[[#This Row],[名前]]&amp;Attack[[#This Row],[レアリティ]]</f>
        <v>ユニフォーム吹上仁悟ICONIC</v>
      </c>
    </row>
    <row r="222" spans="1:21" x14ac:dyDescent="0.3">
      <c r="A222">
        <f>VLOOKUP(Attack[[#This Row],[No用]],SetNo[[No.用]:[vlookup 用]],2,FALSE)</f>
        <v>55</v>
      </c>
      <c r="B222">
        <f>IF(A221&lt;&gt;Attack[[#This Row],[No]],1,B221+1)</f>
        <v>1</v>
      </c>
      <c r="C222" t="s">
        <v>216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246</v>
      </c>
      <c r="K222" s="3" t="s">
        <v>178</v>
      </c>
      <c r="L222" s="3" t="s">
        <v>172</v>
      </c>
      <c r="M222">
        <v>33</v>
      </c>
      <c r="N222">
        <v>0</v>
      </c>
      <c r="O222">
        <v>0</v>
      </c>
      <c r="P222">
        <v>0</v>
      </c>
      <c r="U222" t="str">
        <f>Attack[[#This Row],[服装]]&amp;Attack[[#This Row],[名前]]&amp;Attack[[#This Row],[レアリティ]]</f>
        <v>ユニフォーム及川徹ICONIC</v>
      </c>
    </row>
    <row r="223" spans="1:21" x14ac:dyDescent="0.3">
      <c r="A223">
        <f>VLOOKUP(Attack[[#This Row],[No用]],SetNo[[No.用]:[vlookup 用]],2,FALSE)</f>
        <v>55</v>
      </c>
      <c r="B223">
        <f>IF(A222&lt;&gt;Attack[[#This Row],[No]],1,B222+1)</f>
        <v>2</v>
      </c>
      <c r="C223" t="s">
        <v>216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246</v>
      </c>
      <c r="K223" s="3" t="s">
        <v>179</v>
      </c>
      <c r="L223" s="3" t="s">
        <v>172</v>
      </c>
      <c r="M223">
        <v>33</v>
      </c>
      <c r="N223">
        <v>0</v>
      </c>
      <c r="O223">
        <v>0</v>
      </c>
      <c r="P223">
        <v>0</v>
      </c>
      <c r="U223" t="str">
        <f>Attack[[#This Row],[服装]]&amp;Attack[[#This Row],[名前]]&amp;Attack[[#This Row],[レアリティ]]</f>
        <v>ユニフォーム及川徹ICONIC</v>
      </c>
    </row>
    <row r="224" spans="1:21" x14ac:dyDescent="0.3">
      <c r="A224">
        <f>VLOOKUP(Attack[[#This Row],[No用]],SetNo[[No.用]:[vlookup 用]],2,FALSE)</f>
        <v>55</v>
      </c>
      <c r="B224">
        <f>IF(A223&lt;&gt;Attack[[#This Row],[No]],1,B223+1)</f>
        <v>3</v>
      </c>
      <c r="C224" t="s">
        <v>216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246</v>
      </c>
      <c r="K224" s="3" t="s">
        <v>181</v>
      </c>
      <c r="L224" s="3" t="s">
        <v>172</v>
      </c>
      <c r="M224">
        <v>33</v>
      </c>
      <c r="N224">
        <v>0</v>
      </c>
      <c r="O224">
        <v>0</v>
      </c>
      <c r="P224">
        <v>0</v>
      </c>
      <c r="U224" t="str">
        <f>Attack[[#This Row],[服装]]&amp;Attack[[#This Row],[名前]]&amp;Attack[[#This Row],[レアリティ]]</f>
        <v>ユニフォーム及川徹ICONIC</v>
      </c>
    </row>
    <row r="225" spans="1:21" x14ac:dyDescent="0.3">
      <c r="A225">
        <f>VLOOKUP(Attack[[#This Row],[No用]],SetNo[[No.用]:[vlookup 用]],2,FALSE)</f>
        <v>55</v>
      </c>
      <c r="B225">
        <f>IF(A224&lt;&gt;Attack[[#This Row],[No]],1,B224+1)</f>
        <v>4</v>
      </c>
      <c r="C225" t="s">
        <v>216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246</v>
      </c>
      <c r="K225" s="3" t="s">
        <v>182</v>
      </c>
      <c r="L225" s="3" t="s">
        <v>172</v>
      </c>
      <c r="M225">
        <v>33</v>
      </c>
      <c r="N225">
        <v>0</v>
      </c>
      <c r="O225">
        <v>0</v>
      </c>
      <c r="P225">
        <v>0</v>
      </c>
      <c r="U225" t="str">
        <f>Attack[[#This Row],[服装]]&amp;Attack[[#This Row],[名前]]&amp;Attack[[#This Row],[レアリティ]]</f>
        <v>ユニフォーム及川徹ICONIC</v>
      </c>
    </row>
    <row r="226" spans="1:21" x14ac:dyDescent="0.3">
      <c r="A226">
        <f>VLOOKUP(Attack[[#This Row],[No用]],SetNo[[No.用]:[vlookup 用]],2,FALSE)</f>
        <v>56</v>
      </c>
      <c r="B226">
        <f>IF(A225&lt;&gt;Attack[[#This Row],[No]],1,B225+1)</f>
        <v>1</v>
      </c>
      <c r="C226" t="s">
        <v>117</v>
      </c>
      <c r="D226" t="s">
        <v>30</v>
      </c>
      <c r="E226" t="s">
        <v>24</v>
      </c>
      <c r="F226" t="s">
        <v>31</v>
      </c>
      <c r="G226" t="s">
        <v>20</v>
      </c>
      <c r="H226" t="s">
        <v>71</v>
      </c>
      <c r="I226">
        <v>1</v>
      </c>
      <c r="J226" t="s">
        <v>246</v>
      </c>
      <c r="K226" s="3" t="s">
        <v>178</v>
      </c>
      <c r="L226" s="3" t="s">
        <v>172</v>
      </c>
      <c r="M226">
        <v>33</v>
      </c>
      <c r="N226">
        <v>0</v>
      </c>
      <c r="O226">
        <v>0</v>
      </c>
      <c r="P226">
        <v>0</v>
      </c>
      <c r="U226" t="str">
        <f>Attack[[#This Row],[服装]]&amp;Attack[[#This Row],[名前]]&amp;Attack[[#This Row],[レアリティ]]</f>
        <v>プール掃除及川徹ICONIC</v>
      </c>
    </row>
    <row r="227" spans="1:21" x14ac:dyDescent="0.3">
      <c r="A227">
        <f>VLOOKUP(Attack[[#This Row],[No用]],SetNo[[No.用]:[vlookup 用]],2,FALSE)</f>
        <v>56</v>
      </c>
      <c r="B227">
        <f>IF(A226&lt;&gt;Attack[[#This Row],[No]],1,B226+1)</f>
        <v>2</v>
      </c>
      <c r="C227" t="s">
        <v>117</v>
      </c>
      <c r="D227" t="s">
        <v>30</v>
      </c>
      <c r="E227" t="s">
        <v>24</v>
      </c>
      <c r="F227" t="s">
        <v>31</v>
      </c>
      <c r="G227" t="s">
        <v>20</v>
      </c>
      <c r="H227" t="s">
        <v>71</v>
      </c>
      <c r="I227">
        <v>1</v>
      </c>
      <c r="J227" t="s">
        <v>246</v>
      </c>
      <c r="K227" s="3" t="s">
        <v>179</v>
      </c>
      <c r="L227" s="3" t="s">
        <v>172</v>
      </c>
      <c r="M227">
        <v>33</v>
      </c>
      <c r="N227">
        <v>0</v>
      </c>
      <c r="O227">
        <v>0</v>
      </c>
      <c r="P227">
        <v>0</v>
      </c>
      <c r="U227" t="str">
        <f>Attack[[#This Row],[服装]]&amp;Attack[[#This Row],[名前]]&amp;Attack[[#This Row],[レアリティ]]</f>
        <v>プール掃除及川徹ICONIC</v>
      </c>
    </row>
    <row r="228" spans="1:21" x14ac:dyDescent="0.3">
      <c r="A228">
        <f>VLOOKUP(Attack[[#This Row],[No用]],SetNo[[No.用]:[vlookup 用]],2,FALSE)</f>
        <v>56</v>
      </c>
      <c r="B228">
        <f>IF(A227&lt;&gt;Attack[[#This Row],[No]],1,B227+1)</f>
        <v>3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246</v>
      </c>
      <c r="K228" s="3" t="s">
        <v>181</v>
      </c>
      <c r="L228" s="3" t="s">
        <v>172</v>
      </c>
      <c r="M228">
        <v>33</v>
      </c>
      <c r="N228">
        <v>0</v>
      </c>
      <c r="O228">
        <v>0</v>
      </c>
      <c r="P228">
        <v>0</v>
      </c>
      <c r="U228" t="str">
        <f>Attack[[#This Row],[服装]]&amp;Attack[[#This Row],[名前]]&amp;Attack[[#This Row],[レアリティ]]</f>
        <v>プール掃除及川徹ICONIC</v>
      </c>
    </row>
    <row r="229" spans="1:21" x14ac:dyDescent="0.3">
      <c r="A229">
        <f>VLOOKUP(Attack[[#This Row],[No用]],SetNo[[No.用]:[vlookup 用]],2,FALSE)</f>
        <v>56</v>
      </c>
      <c r="B229">
        <f>IF(A228&lt;&gt;Attack[[#This Row],[No]],1,B228+1)</f>
        <v>4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246</v>
      </c>
      <c r="K229" s="3" t="s">
        <v>182</v>
      </c>
      <c r="L229" s="3" t="s">
        <v>172</v>
      </c>
      <c r="M229">
        <v>33</v>
      </c>
      <c r="N229">
        <v>0</v>
      </c>
      <c r="O229">
        <v>0</v>
      </c>
      <c r="P229">
        <v>0</v>
      </c>
      <c r="U229" t="str">
        <f>Attack[[#This Row],[服装]]&amp;Attack[[#This Row],[名前]]&amp;Attack[[#This Row],[レアリティ]]</f>
        <v>プール掃除及川徹ICONIC</v>
      </c>
    </row>
    <row r="230" spans="1:21" x14ac:dyDescent="0.3">
      <c r="A230">
        <f>VLOOKUP(Attack[[#This Row],[No用]],SetNo[[No.用]:[vlookup 用]],2,FALSE)</f>
        <v>57</v>
      </c>
      <c r="B230">
        <f>IF(A229&lt;&gt;Attack[[#This Row],[No]],1,B229+1)</f>
        <v>1</v>
      </c>
      <c r="C230" t="s">
        <v>216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246</v>
      </c>
      <c r="K230" s="3" t="s">
        <v>178</v>
      </c>
      <c r="L230" s="3" t="s">
        <v>183</v>
      </c>
      <c r="M230">
        <v>35</v>
      </c>
      <c r="N230">
        <v>0</v>
      </c>
      <c r="O230">
        <v>0</v>
      </c>
      <c r="P230">
        <v>0</v>
      </c>
      <c r="U230" t="str">
        <f>Attack[[#This Row],[服装]]&amp;Attack[[#This Row],[名前]]&amp;Attack[[#This Row],[レアリティ]]</f>
        <v>ユニフォーム岩泉一ICONIC</v>
      </c>
    </row>
    <row r="231" spans="1:21" x14ac:dyDescent="0.3">
      <c r="A231">
        <f>VLOOKUP(Attack[[#This Row],[No用]],SetNo[[No.用]:[vlookup 用]],2,FALSE)</f>
        <v>57</v>
      </c>
      <c r="B231">
        <f>IF(A230&lt;&gt;Attack[[#This Row],[No]],1,B230+1)</f>
        <v>2</v>
      </c>
      <c r="C231" t="s">
        <v>216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246</v>
      </c>
      <c r="K231" s="3" t="s">
        <v>179</v>
      </c>
      <c r="L231" s="3" t="s">
        <v>183</v>
      </c>
      <c r="M231">
        <v>35</v>
      </c>
      <c r="N231">
        <v>0</v>
      </c>
      <c r="O231">
        <v>0</v>
      </c>
      <c r="P231">
        <v>0</v>
      </c>
      <c r="U231" t="str">
        <f>Attack[[#This Row],[服装]]&amp;Attack[[#This Row],[名前]]&amp;Attack[[#This Row],[レアリティ]]</f>
        <v>ユニフォーム岩泉一ICONIC</v>
      </c>
    </row>
    <row r="232" spans="1:21" x14ac:dyDescent="0.3">
      <c r="A232">
        <f>VLOOKUP(Attack[[#This Row],[No用]],SetNo[[No.用]:[vlookup 用]],2,FALSE)</f>
        <v>57</v>
      </c>
      <c r="B232">
        <f>IF(A231&lt;&gt;Attack[[#This Row],[No]],1,B231+1)</f>
        <v>3</v>
      </c>
      <c r="C232" t="s">
        <v>216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246</v>
      </c>
      <c r="K232" s="3" t="s">
        <v>283</v>
      </c>
      <c r="L232" s="3" t="s">
        <v>183</v>
      </c>
      <c r="M232">
        <v>39</v>
      </c>
      <c r="N232">
        <v>0</v>
      </c>
      <c r="O232">
        <v>0</v>
      </c>
      <c r="P232">
        <v>0</v>
      </c>
      <c r="U232" t="str">
        <f>Attack[[#This Row],[服装]]&amp;Attack[[#This Row],[名前]]&amp;Attack[[#This Row],[レアリティ]]</f>
        <v>ユニフォーム岩泉一ICONIC</v>
      </c>
    </row>
    <row r="233" spans="1:21" x14ac:dyDescent="0.3">
      <c r="A233">
        <f>VLOOKUP(Attack[[#This Row],[No用]],SetNo[[No.用]:[vlookup 用]],2,FALSE)</f>
        <v>57</v>
      </c>
      <c r="B233">
        <f>IF(A232&lt;&gt;Attack[[#This Row],[No]],1,B232+1)</f>
        <v>4</v>
      </c>
      <c r="C233" t="s">
        <v>216</v>
      </c>
      <c r="D233" t="s">
        <v>32</v>
      </c>
      <c r="E233" t="s">
        <v>28</v>
      </c>
      <c r="F233" t="s">
        <v>25</v>
      </c>
      <c r="G233" t="s">
        <v>20</v>
      </c>
      <c r="H233" t="s">
        <v>71</v>
      </c>
      <c r="I233">
        <v>1</v>
      </c>
      <c r="J233" t="s">
        <v>246</v>
      </c>
      <c r="K233" s="3" t="s">
        <v>181</v>
      </c>
      <c r="L233" s="3" t="s">
        <v>183</v>
      </c>
      <c r="M233">
        <v>42</v>
      </c>
      <c r="N233">
        <v>0</v>
      </c>
      <c r="O233">
        <v>0</v>
      </c>
      <c r="P233">
        <v>0</v>
      </c>
      <c r="U233" t="str">
        <f>Attack[[#This Row],[服装]]&amp;Attack[[#This Row],[名前]]&amp;Attack[[#This Row],[レアリティ]]</f>
        <v>ユニフォーム岩泉一ICONIC</v>
      </c>
    </row>
    <row r="234" spans="1:21" x14ac:dyDescent="0.3">
      <c r="A234">
        <f>VLOOKUP(Attack[[#This Row],[No用]],SetNo[[No.用]:[vlookup 用]],2,FALSE)</f>
        <v>57</v>
      </c>
      <c r="B234">
        <f>IF(A233&lt;&gt;Attack[[#This Row],[No]],1,B233+1)</f>
        <v>5</v>
      </c>
      <c r="C234" t="s">
        <v>216</v>
      </c>
      <c r="D234" t="s">
        <v>32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246</v>
      </c>
      <c r="K234" s="3" t="s">
        <v>193</v>
      </c>
      <c r="L234" s="3" t="s">
        <v>236</v>
      </c>
      <c r="M234">
        <v>47</v>
      </c>
      <c r="N234">
        <v>0</v>
      </c>
      <c r="O234">
        <v>57</v>
      </c>
      <c r="P234">
        <v>0</v>
      </c>
      <c r="U234" t="str">
        <f>Attack[[#This Row],[服装]]&amp;Attack[[#This Row],[名前]]&amp;Attack[[#This Row],[レアリティ]]</f>
        <v>ユニフォーム岩泉一ICONIC</v>
      </c>
    </row>
    <row r="235" spans="1:21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246</v>
      </c>
      <c r="K235" s="3" t="s">
        <v>178</v>
      </c>
      <c r="L235" s="3" t="s">
        <v>183</v>
      </c>
      <c r="M235">
        <v>35</v>
      </c>
      <c r="N235">
        <v>0</v>
      </c>
      <c r="O235">
        <v>0</v>
      </c>
      <c r="P235">
        <v>0</v>
      </c>
      <c r="U235" t="str">
        <f>Attack[[#This Row],[服装]]&amp;Attack[[#This Row],[名前]]&amp;Attack[[#This Row],[レアリティ]]</f>
        <v>プール掃除岩泉一ICONIC</v>
      </c>
    </row>
    <row r="236" spans="1:21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246</v>
      </c>
      <c r="K236" s="3" t="s">
        <v>179</v>
      </c>
      <c r="L236" s="3" t="s">
        <v>183</v>
      </c>
      <c r="M236">
        <v>35</v>
      </c>
      <c r="N236">
        <v>0</v>
      </c>
      <c r="O236">
        <v>0</v>
      </c>
      <c r="P236">
        <v>0</v>
      </c>
      <c r="U236" t="str">
        <f>Attack[[#This Row],[服装]]&amp;Attack[[#This Row],[名前]]&amp;Attack[[#This Row],[レアリティ]]</f>
        <v>プール掃除岩泉一ICONIC</v>
      </c>
    </row>
    <row r="237" spans="1:21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32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246</v>
      </c>
      <c r="K237" s="3" t="s">
        <v>283</v>
      </c>
      <c r="L237" s="3" t="s">
        <v>183</v>
      </c>
      <c r="M237">
        <v>39</v>
      </c>
      <c r="N237">
        <v>0</v>
      </c>
      <c r="O237">
        <v>0</v>
      </c>
      <c r="P237">
        <v>0</v>
      </c>
      <c r="U237" t="str">
        <f>Attack[[#This Row],[服装]]&amp;Attack[[#This Row],[名前]]&amp;Attack[[#This Row],[レアリティ]]</f>
        <v>プール掃除岩泉一ICONIC</v>
      </c>
    </row>
    <row r="238" spans="1:21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32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246</v>
      </c>
      <c r="K238" s="3" t="s">
        <v>181</v>
      </c>
      <c r="L238" s="3" t="s">
        <v>183</v>
      </c>
      <c r="M238">
        <v>42</v>
      </c>
      <c r="N238">
        <v>0</v>
      </c>
      <c r="O238">
        <v>0</v>
      </c>
      <c r="P238">
        <v>0</v>
      </c>
      <c r="U238" t="str">
        <f>Attack[[#This Row],[服装]]&amp;Attack[[#This Row],[名前]]&amp;Attack[[#This Row],[レアリティ]]</f>
        <v>プール掃除岩泉一ICONIC</v>
      </c>
    </row>
    <row r="239" spans="1:21" x14ac:dyDescent="0.3">
      <c r="A239">
        <f>VLOOKUP(Attack[[#This Row],[No用]],SetNo[[No.用]:[vlookup 用]],2,FALSE)</f>
        <v>58</v>
      </c>
      <c r="B239">
        <f>IF(A238&lt;&gt;Attack[[#This Row],[No]],1,B238+1)</f>
        <v>5</v>
      </c>
      <c r="C239" t="s">
        <v>117</v>
      </c>
      <c r="D239" t="s">
        <v>32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246</v>
      </c>
      <c r="K239" s="3" t="s">
        <v>193</v>
      </c>
      <c r="L239" s="3" t="s">
        <v>236</v>
      </c>
      <c r="M239">
        <v>47</v>
      </c>
      <c r="N239">
        <v>0</v>
      </c>
      <c r="O239">
        <v>57</v>
      </c>
      <c r="P239">
        <v>0</v>
      </c>
      <c r="U239" t="str">
        <f>Attack[[#This Row],[服装]]&amp;Attack[[#This Row],[名前]]&amp;Attack[[#This Row],[レアリティ]]</f>
        <v>プール掃除岩泉一ICONIC</v>
      </c>
    </row>
    <row r="240" spans="1:21" x14ac:dyDescent="0.3">
      <c r="A240">
        <f>VLOOKUP(Attack[[#This Row],[No用]],SetNo[[No.用]:[vlookup 用]],2,FALSE)</f>
        <v>58</v>
      </c>
      <c r="B240">
        <f>IF(A239&lt;&gt;Attack[[#This Row],[No]],1,B239+1)</f>
        <v>6</v>
      </c>
      <c r="C240" t="s">
        <v>117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246</v>
      </c>
      <c r="K240" s="3" t="s">
        <v>193</v>
      </c>
      <c r="L240" s="3" t="s">
        <v>236</v>
      </c>
      <c r="M240">
        <v>47</v>
      </c>
      <c r="N240">
        <v>0</v>
      </c>
      <c r="O240">
        <v>57</v>
      </c>
      <c r="P240">
        <v>0</v>
      </c>
      <c r="Q240" s="3" t="s">
        <v>403</v>
      </c>
      <c r="U240" t="str">
        <f>Attack[[#This Row],[服装]]&amp;Attack[[#This Row],[名前]]&amp;Attack[[#This Row],[レアリティ]]</f>
        <v>プール掃除岩泉一ICONIC</v>
      </c>
    </row>
    <row r="241" spans="1:21" x14ac:dyDescent="0.3">
      <c r="A241">
        <f>VLOOKUP(Attack[[#This Row],[No用]],SetNo[[No.用]:[vlookup 用]],2,FALSE)</f>
        <v>59</v>
      </c>
      <c r="B241">
        <f>IF(A240&lt;&gt;Attack[[#This Row],[No]],1,B240+1)</f>
        <v>1</v>
      </c>
      <c r="C241" t="s">
        <v>216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246</v>
      </c>
      <c r="K241" s="3" t="s">
        <v>178</v>
      </c>
      <c r="L241" s="3" t="s">
        <v>172</v>
      </c>
      <c r="M241">
        <v>28</v>
      </c>
      <c r="N241">
        <v>0</v>
      </c>
      <c r="O241">
        <v>0</v>
      </c>
      <c r="P241">
        <v>0</v>
      </c>
      <c r="U241" t="str">
        <f>Attack[[#This Row],[服装]]&amp;Attack[[#This Row],[名前]]&amp;Attack[[#This Row],[レアリティ]]</f>
        <v>ユニフォーム金田一勇太郎ICONIC</v>
      </c>
    </row>
    <row r="242" spans="1:21" x14ac:dyDescent="0.3">
      <c r="A242">
        <f>VLOOKUP(Attack[[#This Row],[No用]],SetNo[[No.用]:[vlookup 用]],2,FALSE)</f>
        <v>59</v>
      </c>
      <c r="B242">
        <f>IF(A241&lt;&gt;Attack[[#This Row],[No]],1,B241+1)</f>
        <v>2</v>
      </c>
      <c r="C242" t="s">
        <v>216</v>
      </c>
      <c r="D242" t="s">
        <v>33</v>
      </c>
      <c r="E242" t="s">
        <v>24</v>
      </c>
      <c r="F242" t="s">
        <v>26</v>
      </c>
      <c r="G242" t="s">
        <v>20</v>
      </c>
      <c r="H242" t="s">
        <v>71</v>
      </c>
      <c r="I242">
        <v>1</v>
      </c>
      <c r="J242" t="s">
        <v>246</v>
      </c>
      <c r="K242" s="3" t="s">
        <v>179</v>
      </c>
      <c r="L242" s="3" t="s">
        <v>172</v>
      </c>
      <c r="M242">
        <v>27</v>
      </c>
      <c r="N242">
        <v>0</v>
      </c>
      <c r="O242">
        <v>0</v>
      </c>
      <c r="P242">
        <v>0</v>
      </c>
      <c r="U242" t="str">
        <f>Attack[[#This Row],[服装]]&amp;Attack[[#This Row],[名前]]&amp;Attack[[#This Row],[レアリティ]]</f>
        <v>ユニフォーム金田一勇太郎ICONIC</v>
      </c>
    </row>
    <row r="243" spans="1:21" x14ac:dyDescent="0.3">
      <c r="A243">
        <f>VLOOKUP(Attack[[#This Row],[No用]],SetNo[[No.用]:[vlookup 用]],2,FALSE)</f>
        <v>59</v>
      </c>
      <c r="B243">
        <f>IF(A242&lt;&gt;Attack[[#This Row],[No]],1,B242+1)</f>
        <v>3</v>
      </c>
      <c r="C243" t="s">
        <v>216</v>
      </c>
      <c r="D243" t="s">
        <v>33</v>
      </c>
      <c r="E243" t="s">
        <v>24</v>
      </c>
      <c r="F243" t="s">
        <v>26</v>
      </c>
      <c r="G243" t="s">
        <v>20</v>
      </c>
      <c r="H243" t="s">
        <v>71</v>
      </c>
      <c r="I243">
        <v>1</v>
      </c>
      <c r="J243" t="s">
        <v>246</v>
      </c>
      <c r="K243" s="3" t="s">
        <v>182</v>
      </c>
      <c r="L243" s="3" t="s">
        <v>172</v>
      </c>
      <c r="M243">
        <v>26</v>
      </c>
      <c r="N243">
        <v>0</v>
      </c>
      <c r="O243">
        <v>0</v>
      </c>
      <c r="P243">
        <v>0</v>
      </c>
      <c r="U243" t="str">
        <f>Attack[[#This Row],[服装]]&amp;Attack[[#This Row],[名前]]&amp;Attack[[#This Row],[レアリティ]]</f>
        <v>ユニフォーム金田一勇太郎ICONIC</v>
      </c>
    </row>
    <row r="244" spans="1:21" x14ac:dyDescent="0.3">
      <c r="A244">
        <f>VLOOKUP(Attack[[#This Row],[No用]],SetNo[[No.用]:[vlookup 用]],2,FALSE)</f>
        <v>59</v>
      </c>
      <c r="B244">
        <f>IF(A243&lt;&gt;Attack[[#This Row],[No]],1,B243+1)</f>
        <v>4</v>
      </c>
      <c r="C244" t="s">
        <v>216</v>
      </c>
      <c r="D244" t="s">
        <v>33</v>
      </c>
      <c r="E244" t="s">
        <v>24</v>
      </c>
      <c r="F244" t="s">
        <v>26</v>
      </c>
      <c r="G244" t="s">
        <v>20</v>
      </c>
      <c r="H244" t="s">
        <v>71</v>
      </c>
      <c r="I244">
        <v>1</v>
      </c>
      <c r="J244" t="s">
        <v>246</v>
      </c>
      <c r="K244" s="3" t="s">
        <v>193</v>
      </c>
      <c r="L244" s="3" t="s">
        <v>236</v>
      </c>
      <c r="M244">
        <v>43</v>
      </c>
      <c r="N244">
        <v>0</v>
      </c>
      <c r="O244">
        <v>53</v>
      </c>
      <c r="P244">
        <v>0</v>
      </c>
      <c r="U244" t="str">
        <f>Attack[[#This Row],[服装]]&amp;Attack[[#This Row],[名前]]&amp;Attack[[#This Row],[レアリティ]]</f>
        <v>ユニフォーム金田一勇太郎ICONIC</v>
      </c>
    </row>
    <row r="245" spans="1:21" x14ac:dyDescent="0.3">
      <c r="A245">
        <f>VLOOKUP(Attack[[#This Row],[No用]],SetNo[[No.用]:[vlookup 用]],2,FALSE)</f>
        <v>60</v>
      </c>
      <c r="B245">
        <f>IF(A244&lt;&gt;Attack[[#This Row],[No]],1,B244+1)</f>
        <v>1</v>
      </c>
      <c r="C245" t="s">
        <v>216</v>
      </c>
      <c r="D245" t="s">
        <v>34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246</v>
      </c>
      <c r="K245" s="3" t="s">
        <v>178</v>
      </c>
      <c r="L245" s="3" t="s">
        <v>183</v>
      </c>
      <c r="M245">
        <v>37</v>
      </c>
      <c r="N245">
        <v>0</v>
      </c>
      <c r="O245">
        <v>0</v>
      </c>
      <c r="P245">
        <v>0</v>
      </c>
      <c r="U245" t="str">
        <f>Attack[[#This Row],[服装]]&amp;Attack[[#This Row],[名前]]&amp;Attack[[#This Row],[レアリティ]]</f>
        <v>ユニフォーム京谷賢太郎ICONIC</v>
      </c>
    </row>
    <row r="246" spans="1:21" x14ac:dyDescent="0.3">
      <c r="A246">
        <f>VLOOKUP(Attack[[#This Row],[No用]],SetNo[[No.用]:[vlookup 用]],2,FALSE)</f>
        <v>60</v>
      </c>
      <c r="B246">
        <f>IF(A245&lt;&gt;Attack[[#This Row],[No]],1,B245+1)</f>
        <v>2</v>
      </c>
      <c r="C246" t="s">
        <v>216</v>
      </c>
      <c r="D246" t="s">
        <v>34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246</v>
      </c>
      <c r="K246" s="3" t="s">
        <v>179</v>
      </c>
      <c r="L246" s="3" t="s">
        <v>183</v>
      </c>
      <c r="M246">
        <v>37</v>
      </c>
      <c r="N246">
        <v>0</v>
      </c>
      <c r="O246">
        <v>0</v>
      </c>
      <c r="P246">
        <v>0</v>
      </c>
      <c r="U246" t="str">
        <f>Attack[[#This Row],[服装]]&amp;Attack[[#This Row],[名前]]&amp;Attack[[#This Row],[レアリティ]]</f>
        <v>ユニフォーム京谷賢太郎ICONIC</v>
      </c>
    </row>
    <row r="247" spans="1:21" x14ac:dyDescent="0.3">
      <c r="A247">
        <f>VLOOKUP(Attack[[#This Row],[No用]],SetNo[[No.用]:[vlookup 用]],2,FALSE)</f>
        <v>60</v>
      </c>
      <c r="B247">
        <f>IF(A246&lt;&gt;Attack[[#This Row],[No]],1,B246+1)</f>
        <v>3</v>
      </c>
      <c r="C247" t="s">
        <v>216</v>
      </c>
      <c r="D247" t="s">
        <v>34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246</v>
      </c>
      <c r="K247" s="3" t="s">
        <v>283</v>
      </c>
      <c r="L247" s="3" t="s">
        <v>183</v>
      </c>
      <c r="M247">
        <v>37</v>
      </c>
      <c r="N247">
        <v>0</v>
      </c>
      <c r="O247">
        <v>0</v>
      </c>
      <c r="P247">
        <v>0</v>
      </c>
      <c r="U247" t="str">
        <f>Attack[[#This Row],[服装]]&amp;Attack[[#This Row],[名前]]&amp;Attack[[#This Row],[レアリティ]]</f>
        <v>ユニフォーム京谷賢太郎ICONIC</v>
      </c>
    </row>
    <row r="248" spans="1:21" x14ac:dyDescent="0.3">
      <c r="A248">
        <f>VLOOKUP(Attack[[#This Row],[No用]],SetNo[[No.用]:[vlookup 用]],2,FALSE)</f>
        <v>60</v>
      </c>
      <c r="B248">
        <f>IF(A247&lt;&gt;Attack[[#This Row],[No]],1,B247+1)</f>
        <v>4</v>
      </c>
      <c r="C248" t="s">
        <v>216</v>
      </c>
      <c r="D248" t="s">
        <v>34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246</v>
      </c>
      <c r="K248" s="3" t="s">
        <v>182</v>
      </c>
      <c r="L248" s="3" t="s">
        <v>172</v>
      </c>
      <c r="M248">
        <v>35</v>
      </c>
      <c r="N248">
        <v>0</v>
      </c>
      <c r="O248">
        <v>0</v>
      </c>
      <c r="P248">
        <v>0</v>
      </c>
      <c r="U248" t="str">
        <f>Attack[[#This Row],[服装]]&amp;Attack[[#This Row],[名前]]&amp;Attack[[#This Row],[レアリティ]]</f>
        <v>ユニフォーム京谷賢太郎ICONIC</v>
      </c>
    </row>
    <row r="249" spans="1:21" x14ac:dyDescent="0.3">
      <c r="A249">
        <f>VLOOKUP(Attack[[#This Row],[No用]],SetNo[[No.用]:[vlookup 用]],2,FALSE)</f>
        <v>60</v>
      </c>
      <c r="B249">
        <f>IF(A248&lt;&gt;Attack[[#This Row],[No]],1,B248+1)</f>
        <v>5</v>
      </c>
      <c r="C249" t="s">
        <v>216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246</v>
      </c>
      <c r="K249" s="3" t="s">
        <v>193</v>
      </c>
      <c r="L249" s="3" t="s">
        <v>236</v>
      </c>
      <c r="M249">
        <v>49</v>
      </c>
      <c r="N249">
        <v>0</v>
      </c>
      <c r="O249">
        <v>59</v>
      </c>
      <c r="P249">
        <v>0</v>
      </c>
      <c r="U249" t="str">
        <f>Attack[[#This Row],[服装]]&amp;Attack[[#This Row],[名前]]&amp;Attack[[#This Row],[レアリティ]]</f>
        <v>ユニフォーム京谷賢太郎ICONIC</v>
      </c>
    </row>
    <row r="250" spans="1:21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216</v>
      </c>
      <c r="D250" t="s">
        <v>35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246</v>
      </c>
      <c r="K250" s="3" t="s">
        <v>178</v>
      </c>
      <c r="L250" s="3" t="s">
        <v>188</v>
      </c>
      <c r="M250">
        <v>32</v>
      </c>
      <c r="N250">
        <v>0</v>
      </c>
      <c r="O250">
        <v>0</v>
      </c>
      <c r="P250">
        <v>0</v>
      </c>
      <c r="U250" t="str">
        <f>Attack[[#This Row],[服装]]&amp;Attack[[#This Row],[名前]]&amp;Attack[[#This Row],[レアリティ]]</f>
        <v>ユニフォーム国見英ICONIC</v>
      </c>
    </row>
    <row r="251" spans="1:21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216</v>
      </c>
      <c r="D251" t="s">
        <v>35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246</v>
      </c>
      <c r="K251" s="3" t="s">
        <v>179</v>
      </c>
      <c r="L251" s="3" t="s">
        <v>183</v>
      </c>
      <c r="M251">
        <v>32</v>
      </c>
      <c r="N251">
        <v>0</v>
      </c>
      <c r="O251">
        <v>0</v>
      </c>
      <c r="P251">
        <v>0</v>
      </c>
      <c r="U251" t="str">
        <f>Attack[[#This Row],[服装]]&amp;Attack[[#This Row],[名前]]&amp;Attack[[#This Row],[レアリティ]]</f>
        <v>ユニフォーム国見英ICONIC</v>
      </c>
    </row>
    <row r="252" spans="1:21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216</v>
      </c>
      <c r="D252" t="s">
        <v>35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246</v>
      </c>
      <c r="K252" s="3" t="s">
        <v>180</v>
      </c>
      <c r="L252" s="3" t="s">
        <v>183</v>
      </c>
      <c r="M252">
        <v>32</v>
      </c>
      <c r="N252">
        <v>0</v>
      </c>
      <c r="O252">
        <v>0</v>
      </c>
      <c r="P252">
        <v>0</v>
      </c>
      <c r="U252" t="str">
        <f>Attack[[#This Row],[服装]]&amp;Attack[[#This Row],[名前]]&amp;Attack[[#This Row],[レアリティ]]</f>
        <v>ユニフォーム国見英ICONIC</v>
      </c>
    </row>
    <row r="253" spans="1:21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216</v>
      </c>
      <c r="D253" t="s">
        <v>35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246</v>
      </c>
      <c r="K253" s="3" t="s">
        <v>181</v>
      </c>
      <c r="L253" s="3" t="s">
        <v>183</v>
      </c>
      <c r="M253">
        <v>42</v>
      </c>
      <c r="N253">
        <v>0</v>
      </c>
      <c r="O253">
        <v>0</v>
      </c>
      <c r="P253">
        <v>0</v>
      </c>
      <c r="U253" t="str">
        <f>Attack[[#This Row],[服装]]&amp;Attack[[#This Row],[名前]]&amp;Attack[[#This Row],[レアリティ]]</f>
        <v>ユニフォーム国見英ICONIC</v>
      </c>
    </row>
    <row r="254" spans="1:21" x14ac:dyDescent="0.3">
      <c r="A254">
        <f>VLOOKUP(Attack[[#This Row],[No用]],SetNo[[No.用]:[vlookup 用]],2,FALSE)</f>
        <v>61</v>
      </c>
      <c r="B254">
        <f>IF(A253&lt;&gt;Attack[[#This Row],[No]],1,B253+1)</f>
        <v>5</v>
      </c>
      <c r="C254" t="s">
        <v>216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246</v>
      </c>
      <c r="K254" s="3" t="s">
        <v>182</v>
      </c>
      <c r="L254" s="3" t="s">
        <v>172</v>
      </c>
      <c r="M254">
        <v>30</v>
      </c>
      <c r="N254">
        <v>0</v>
      </c>
      <c r="O254">
        <v>0</v>
      </c>
      <c r="P254">
        <v>0</v>
      </c>
      <c r="U254" t="str">
        <f>Attack[[#This Row],[服装]]&amp;Attack[[#This Row],[名前]]&amp;Attack[[#This Row],[レアリティ]]</f>
        <v>ユニフォーム国見英ICONIC</v>
      </c>
    </row>
    <row r="255" spans="1:21" x14ac:dyDescent="0.3">
      <c r="A255">
        <f>VLOOKUP(Attack[[#This Row],[No用]],SetNo[[No.用]:[vlookup 用]],2,FALSE)</f>
        <v>61</v>
      </c>
      <c r="B255">
        <f>IF(A254&lt;&gt;Attack[[#This Row],[No]],1,B254+1)</f>
        <v>6</v>
      </c>
      <c r="C255" t="s">
        <v>216</v>
      </c>
      <c r="D255" t="s">
        <v>35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246</v>
      </c>
      <c r="K255" s="3" t="s">
        <v>193</v>
      </c>
      <c r="L255" s="3" t="s">
        <v>236</v>
      </c>
      <c r="M255">
        <v>44</v>
      </c>
      <c r="N255">
        <v>0</v>
      </c>
      <c r="O255">
        <v>54</v>
      </c>
      <c r="P255">
        <v>0</v>
      </c>
      <c r="U255" t="str">
        <f>Attack[[#This Row],[服装]]&amp;Attack[[#This Row],[名前]]&amp;Attack[[#This Row],[レアリティ]]</f>
        <v>ユニフォーム国見英ICONIC</v>
      </c>
    </row>
    <row r="256" spans="1:21" x14ac:dyDescent="0.3">
      <c r="A256">
        <f>VLOOKUP(Attack[[#This Row],[No用]],SetNo[[No.用]:[vlookup 用]],2,FALSE)</f>
        <v>62</v>
      </c>
      <c r="B256">
        <f>IF(A255&lt;&gt;Attack[[#This Row],[No]],1,B255+1)</f>
        <v>1</v>
      </c>
      <c r="C256" s="3" t="s">
        <v>718</v>
      </c>
      <c r="D256" t="s">
        <v>35</v>
      </c>
      <c r="E256" s="3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246</v>
      </c>
      <c r="K256" s="3" t="s">
        <v>178</v>
      </c>
      <c r="L256" s="3" t="s">
        <v>188</v>
      </c>
      <c r="M256">
        <v>32</v>
      </c>
      <c r="N256">
        <v>0</v>
      </c>
      <c r="O256">
        <v>0</v>
      </c>
      <c r="P256">
        <v>0</v>
      </c>
      <c r="U256" t="str">
        <f>Attack[[#This Row],[服装]]&amp;Attack[[#This Row],[名前]]&amp;Attack[[#This Row],[レアリティ]]</f>
        <v>職業体験国見英ICONIC</v>
      </c>
    </row>
    <row r="257" spans="1:21" x14ac:dyDescent="0.3">
      <c r="A257">
        <f>VLOOKUP(Attack[[#This Row],[No用]],SetNo[[No.用]:[vlookup 用]],2,FALSE)</f>
        <v>62</v>
      </c>
      <c r="B257">
        <f>IF(A256&lt;&gt;Attack[[#This Row],[No]],1,B256+1)</f>
        <v>2</v>
      </c>
      <c r="C257" s="3" t="s">
        <v>718</v>
      </c>
      <c r="D257" t="s">
        <v>35</v>
      </c>
      <c r="E257" s="3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246</v>
      </c>
      <c r="K257" s="3" t="s">
        <v>179</v>
      </c>
      <c r="L257" s="3" t="s">
        <v>183</v>
      </c>
      <c r="M257">
        <v>32</v>
      </c>
      <c r="N257">
        <v>0</v>
      </c>
      <c r="O257">
        <v>0</v>
      </c>
      <c r="P257">
        <v>0</v>
      </c>
      <c r="U257" t="str">
        <f>Attack[[#This Row],[服装]]&amp;Attack[[#This Row],[名前]]&amp;Attack[[#This Row],[レアリティ]]</f>
        <v>職業体験国見英ICONIC</v>
      </c>
    </row>
    <row r="258" spans="1:21" x14ac:dyDescent="0.3">
      <c r="A258">
        <f>VLOOKUP(Attack[[#This Row],[No用]],SetNo[[No.用]:[vlookup 用]],2,FALSE)</f>
        <v>62</v>
      </c>
      <c r="B258">
        <f>IF(A257&lt;&gt;Attack[[#This Row],[No]],1,B257+1)</f>
        <v>3</v>
      </c>
      <c r="C258" s="3" t="s">
        <v>718</v>
      </c>
      <c r="D258" t="s">
        <v>35</v>
      </c>
      <c r="E258" s="3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246</v>
      </c>
      <c r="K258" s="3" t="s">
        <v>180</v>
      </c>
      <c r="L258" s="3" t="s">
        <v>183</v>
      </c>
      <c r="M258">
        <v>32</v>
      </c>
      <c r="N258">
        <v>0</v>
      </c>
      <c r="O258">
        <v>0</v>
      </c>
      <c r="P258">
        <v>0</v>
      </c>
      <c r="U258" t="str">
        <f>Attack[[#This Row],[服装]]&amp;Attack[[#This Row],[名前]]&amp;Attack[[#This Row],[レアリティ]]</f>
        <v>職業体験国見英ICONIC</v>
      </c>
    </row>
    <row r="259" spans="1:21" x14ac:dyDescent="0.3">
      <c r="A259">
        <f>VLOOKUP(Attack[[#This Row],[No用]],SetNo[[No.用]:[vlookup 用]],2,FALSE)</f>
        <v>62</v>
      </c>
      <c r="B259">
        <f>IF(A258&lt;&gt;Attack[[#This Row],[No]],1,B258+1)</f>
        <v>4</v>
      </c>
      <c r="C259" s="3" t="s">
        <v>718</v>
      </c>
      <c r="D259" t="s">
        <v>35</v>
      </c>
      <c r="E259" s="3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246</v>
      </c>
      <c r="K259" s="3" t="s">
        <v>283</v>
      </c>
      <c r="L259" s="3" t="s">
        <v>188</v>
      </c>
      <c r="M259">
        <v>29</v>
      </c>
      <c r="N259">
        <v>0</v>
      </c>
      <c r="O259">
        <v>0</v>
      </c>
      <c r="P259">
        <v>0</v>
      </c>
      <c r="U259" t="str">
        <f>Attack[[#This Row],[服装]]&amp;Attack[[#This Row],[名前]]&amp;Attack[[#This Row],[レアリティ]]</f>
        <v>職業体験国見英ICONIC</v>
      </c>
    </row>
    <row r="260" spans="1:21" x14ac:dyDescent="0.3">
      <c r="A260">
        <f>VLOOKUP(Attack[[#This Row],[No用]],SetNo[[No.用]:[vlookup 用]],2,FALSE)</f>
        <v>62</v>
      </c>
      <c r="B260">
        <f>IF(A259&lt;&gt;Attack[[#This Row],[No]],1,B259+1)</f>
        <v>5</v>
      </c>
      <c r="C260" s="3" t="s">
        <v>718</v>
      </c>
      <c r="D260" t="s">
        <v>35</v>
      </c>
      <c r="E260" s="3" t="s">
        <v>90</v>
      </c>
      <c r="F260" t="s">
        <v>25</v>
      </c>
      <c r="G260" t="s">
        <v>20</v>
      </c>
      <c r="H260" t="s">
        <v>71</v>
      </c>
      <c r="I260">
        <v>1</v>
      </c>
      <c r="J260" t="s">
        <v>246</v>
      </c>
      <c r="K260" s="3" t="s">
        <v>181</v>
      </c>
      <c r="L260" s="3" t="s">
        <v>183</v>
      </c>
      <c r="M260">
        <v>42</v>
      </c>
      <c r="N260">
        <v>0</v>
      </c>
      <c r="O260">
        <v>0</v>
      </c>
      <c r="P260">
        <v>0</v>
      </c>
      <c r="U260" t="str">
        <f>Attack[[#This Row],[服装]]&amp;Attack[[#This Row],[名前]]&amp;Attack[[#This Row],[レアリティ]]</f>
        <v>職業体験国見英ICONIC</v>
      </c>
    </row>
    <row r="261" spans="1:21" x14ac:dyDescent="0.3">
      <c r="A261">
        <f>VLOOKUP(Attack[[#This Row],[No用]],SetNo[[No.用]:[vlookup 用]],2,FALSE)</f>
        <v>62</v>
      </c>
      <c r="B261">
        <f>IF(A260&lt;&gt;Attack[[#This Row],[No]],1,B260+1)</f>
        <v>6</v>
      </c>
      <c r="C261" s="3" t="s">
        <v>718</v>
      </c>
      <c r="D261" t="s">
        <v>35</v>
      </c>
      <c r="E261" s="3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246</v>
      </c>
      <c r="K261" s="3" t="s">
        <v>300</v>
      </c>
      <c r="L261" s="3" t="s">
        <v>188</v>
      </c>
      <c r="M261">
        <v>29</v>
      </c>
      <c r="N261">
        <v>0</v>
      </c>
      <c r="O261">
        <v>0</v>
      </c>
      <c r="P261">
        <v>0</v>
      </c>
      <c r="U261" t="str">
        <f>Attack[[#This Row],[服装]]&amp;Attack[[#This Row],[名前]]&amp;Attack[[#This Row],[レアリティ]]</f>
        <v>職業体験国見英ICONIC</v>
      </c>
    </row>
    <row r="262" spans="1:21" x14ac:dyDescent="0.3">
      <c r="A262">
        <f>VLOOKUP(Attack[[#This Row],[No用]],SetNo[[No.用]:[vlookup 用]],2,FALSE)</f>
        <v>62</v>
      </c>
      <c r="B262">
        <f>IF(A261&lt;&gt;Attack[[#This Row],[No]],1,B261+1)</f>
        <v>7</v>
      </c>
      <c r="C262" s="3" t="s">
        <v>718</v>
      </c>
      <c r="D262" t="s">
        <v>35</v>
      </c>
      <c r="E262" s="3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246</v>
      </c>
      <c r="K262" s="3" t="s">
        <v>182</v>
      </c>
      <c r="L262" s="3" t="s">
        <v>172</v>
      </c>
      <c r="M262">
        <v>30</v>
      </c>
      <c r="N262">
        <v>0</v>
      </c>
      <c r="O262">
        <v>0</v>
      </c>
      <c r="P262">
        <v>0</v>
      </c>
      <c r="U262" t="str">
        <f>Attack[[#This Row],[服装]]&amp;Attack[[#This Row],[名前]]&amp;Attack[[#This Row],[レアリティ]]</f>
        <v>職業体験国見英ICONIC</v>
      </c>
    </row>
    <row r="263" spans="1:21" x14ac:dyDescent="0.3">
      <c r="A263">
        <f>VLOOKUP(Attack[[#This Row],[No用]],SetNo[[No.用]:[vlookup 用]],2,FALSE)</f>
        <v>62</v>
      </c>
      <c r="B263">
        <f>IF(A262&lt;&gt;Attack[[#This Row],[No]],1,B262+1)</f>
        <v>8</v>
      </c>
      <c r="C263" s="3" t="s">
        <v>718</v>
      </c>
      <c r="D263" t="s">
        <v>35</v>
      </c>
      <c r="E263" s="3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246</v>
      </c>
      <c r="K263" s="3" t="s">
        <v>181</v>
      </c>
      <c r="L263" s="3" t="s">
        <v>236</v>
      </c>
      <c r="M263">
        <v>44</v>
      </c>
      <c r="N263">
        <v>0</v>
      </c>
      <c r="O263">
        <v>54</v>
      </c>
      <c r="P263">
        <v>0</v>
      </c>
      <c r="U263" t="str">
        <f>Attack[[#This Row],[服装]]&amp;Attack[[#This Row],[名前]]&amp;Attack[[#This Row],[レアリティ]]</f>
        <v>職業体験国見英ICONIC</v>
      </c>
    </row>
    <row r="264" spans="1:21" x14ac:dyDescent="0.3">
      <c r="A264">
        <f>VLOOKUP(Attack[[#This Row],[No用]],SetNo[[No.用]:[vlookup 用]],2,FALSE)</f>
        <v>62</v>
      </c>
      <c r="B264">
        <f>IF(A263&lt;&gt;Attack[[#This Row],[No]],1,B263+1)</f>
        <v>9</v>
      </c>
      <c r="C264" s="3" t="s">
        <v>718</v>
      </c>
      <c r="D264" t="s">
        <v>35</v>
      </c>
      <c r="E264" s="3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246</v>
      </c>
      <c r="K264" s="3" t="s">
        <v>193</v>
      </c>
      <c r="L264" s="3" t="s">
        <v>236</v>
      </c>
      <c r="M264">
        <v>44</v>
      </c>
      <c r="N264">
        <v>0</v>
      </c>
      <c r="O264">
        <v>54</v>
      </c>
      <c r="P264">
        <v>0</v>
      </c>
      <c r="U264" t="str">
        <f>Attack[[#This Row],[服装]]&amp;Attack[[#This Row],[名前]]&amp;Attack[[#This Row],[レアリティ]]</f>
        <v>職業体験国見英ICONIC</v>
      </c>
    </row>
    <row r="265" spans="1:21" x14ac:dyDescent="0.3">
      <c r="A265">
        <f>VLOOKUP(Attack[[#This Row],[No用]],SetNo[[No.用]:[vlookup 用]],2,FALSE)</f>
        <v>63</v>
      </c>
      <c r="B265">
        <f>IF(A264&lt;&gt;Attack[[#This Row],[No]],1,B264+1)</f>
        <v>1</v>
      </c>
      <c r="C265" t="s">
        <v>216</v>
      </c>
      <c r="D265" t="s">
        <v>36</v>
      </c>
      <c r="E265" t="s">
        <v>23</v>
      </c>
      <c r="F265" t="s">
        <v>21</v>
      </c>
      <c r="G265" t="s">
        <v>20</v>
      </c>
      <c r="H265" t="s">
        <v>71</v>
      </c>
      <c r="I265">
        <v>1</v>
      </c>
      <c r="J265" t="s">
        <v>246</v>
      </c>
      <c r="K265" s="3"/>
      <c r="L265" s="3"/>
      <c r="M265">
        <v>0</v>
      </c>
      <c r="N265">
        <v>0</v>
      </c>
      <c r="O265">
        <v>0</v>
      </c>
      <c r="P265">
        <v>0</v>
      </c>
      <c r="U265" t="str">
        <f>Attack[[#This Row],[服装]]&amp;Attack[[#This Row],[名前]]&amp;Attack[[#This Row],[レアリティ]]</f>
        <v>ユニフォーム渡親治ICONIC</v>
      </c>
    </row>
    <row r="266" spans="1:21" x14ac:dyDescent="0.3">
      <c r="A266">
        <f>VLOOKUP(Attack[[#This Row],[No用]],SetNo[[No.用]:[vlookup 用]],2,FALSE)</f>
        <v>64</v>
      </c>
      <c r="B266">
        <f>IF(A265&lt;&gt;Attack[[#This Row],[No]],1,B265+1)</f>
        <v>1</v>
      </c>
      <c r="C266" t="s">
        <v>216</v>
      </c>
      <c r="D266" t="s">
        <v>37</v>
      </c>
      <c r="E266" t="s">
        <v>23</v>
      </c>
      <c r="F266" t="s">
        <v>26</v>
      </c>
      <c r="G266" t="s">
        <v>20</v>
      </c>
      <c r="H266" t="s">
        <v>71</v>
      </c>
      <c r="I266">
        <v>1</v>
      </c>
      <c r="J266" t="s">
        <v>246</v>
      </c>
      <c r="K266" s="3" t="s">
        <v>178</v>
      </c>
      <c r="L266" s="3" t="s">
        <v>172</v>
      </c>
      <c r="M266">
        <v>27</v>
      </c>
      <c r="N266">
        <v>0</v>
      </c>
      <c r="O266">
        <v>0</v>
      </c>
      <c r="P266">
        <v>0</v>
      </c>
      <c r="U266" t="str">
        <f>Attack[[#This Row],[服装]]&amp;Attack[[#This Row],[名前]]&amp;Attack[[#This Row],[レアリティ]]</f>
        <v>ユニフォーム松川一静ICONIC</v>
      </c>
    </row>
    <row r="267" spans="1:21" x14ac:dyDescent="0.3">
      <c r="A267">
        <f>VLOOKUP(Attack[[#This Row],[No用]],SetNo[[No.用]:[vlookup 用]],2,FALSE)</f>
        <v>64</v>
      </c>
      <c r="B267">
        <f>IF(A266&lt;&gt;Attack[[#This Row],[No]],1,B266+1)</f>
        <v>2</v>
      </c>
      <c r="C267" t="s">
        <v>216</v>
      </c>
      <c r="D267" t="s">
        <v>37</v>
      </c>
      <c r="E267" t="s">
        <v>23</v>
      </c>
      <c r="F267" t="s">
        <v>26</v>
      </c>
      <c r="G267" t="s">
        <v>20</v>
      </c>
      <c r="H267" t="s">
        <v>71</v>
      </c>
      <c r="I267">
        <v>1</v>
      </c>
      <c r="J267" t="s">
        <v>246</v>
      </c>
      <c r="K267" s="3" t="s">
        <v>179</v>
      </c>
      <c r="L267" s="3" t="s">
        <v>172</v>
      </c>
      <c r="M267">
        <v>25</v>
      </c>
      <c r="N267">
        <v>0</v>
      </c>
      <c r="O267">
        <v>0</v>
      </c>
      <c r="P267">
        <v>0</v>
      </c>
      <c r="U267" t="str">
        <f>Attack[[#This Row],[服装]]&amp;Attack[[#This Row],[名前]]&amp;Attack[[#This Row],[レアリティ]]</f>
        <v>ユニフォーム松川一静ICONIC</v>
      </c>
    </row>
    <row r="268" spans="1:21" x14ac:dyDescent="0.3">
      <c r="A268">
        <f>VLOOKUP(Attack[[#This Row],[No用]],SetNo[[No.用]:[vlookup 用]],2,FALSE)</f>
        <v>64</v>
      </c>
      <c r="B268">
        <f>IF(A267&lt;&gt;Attack[[#This Row],[No]],1,B267+1)</f>
        <v>3</v>
      </c>
      <c r="C268" t="s">
        <v>216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246</v>
      </c>
      <c r="K268" s="3" t="s">
        <v>182</v>
      </c>
      <c r="L268" s="3" t="s">
        <v>172</v>
      </c>
      <c r="M268">
        <v>25</v>
      </c>
      <c r="N268">
        <v>0</v>
      </c>
      <c r="O268">
        <v>0</v>
      </c>
      <c r="P268">
        <v>0</v>
      </c>
      <c r="U268" t="str">
        <f>Attack[[#This Row],[服装]]&amp;Attack[[#This Row],[名前]]&amp;Attack[[#This Row],[レアリティ]]</f>
        <v>ユニフォーム松川一静ICONIC</v>
      </c>
    </row>
    <row r="269" spans="1:21" x14ac:dyDescent="0.3">
      <c r="A269">
        <f>VLOOKUP(Attack[[#This Row],[No用]],SetNo[[No.用]:[vlookup 用]],2,FALSE)</f>
        <v>65</v>
      </c>
      <c r="B269">
        <f>IF(A268&lt;&gt;Attack[[#This Row],[No]],1,B268+1)</f>
        <v>1</v>
      </c>
      <c r="C269" t="s">
        <v>216</v>
      </c>
      <c r="D269" t="s">
        <v>38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246</v>
      </c>
      <c r="K269" s="3" t="s">
        <v>178</v>
      </c>
      <c r="L269" s="3" t="s">
        <v>183</v>
      </c>
      <c r="M269">
        <v>35</v>
      </c>
      <c r="N269">
        <v>0</v>
      </c>
      <c r="O269">
        <v>0</v>
      </c>
      <c r="P269">
        <v>0</v>
      </c>
      <c r="U269" t="str">
        <f>Attack[[#This Row],[服装]]&amp;Attack[[#This Row],[名前]]&amp;Attack[[#This Row],[レアリティ]]</f>
        <v>ユニフォーム花巻貴大ICONIC</v>
      </c>
    </row>
    <row r="270" spans="1:21" x14ac:dyDescent="0.3">
      <c r="A270">
        <f>VLOOKUP(Attack[[#This Row],[No用]],SetNo[[No.用]:[vlookup 用]],2,FALSE)</f>
        <v>65</v>
      </c>
      <c r="B270">
        <f>IF(A269&lt;&gt;Attack[[#This Row],[No]],1,B269+1)</f>
        <v>2</v>
      </c>
      <c r="C270" t="s">
        <v>216</v>
      </c>
      <c r="D270" t="s">
        <v>38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246</v>
      </c>
      <c r="K270" s="3" t="s">
        <v>179</v>
      </c>
      <c r="L270" s="3" t="s">
        <v>183</v>
      </c>
      <c r="M270">
        <v>35</v>
      </c>
      <c r="N270">
        <v>0</v>
      </c>
      <c r="O270">
        <v>0</v>
      </c>
      <c r="P270">
        <v>0</v>
      </c>
      <c r="U270" t="str">
        <f>Attack[[#This Row],[服装]]&amp;Attack[[#This Row],[名前]]&amp;Attack[[#This Row],[レアリティ]]</f>
        <v>ユニフォーム花巻貴大ICONIC</v>
      </c>
    </row>
    <row r="271" spans="1:21" x14ac:dyDescent="0.3">
      <c r="A271">
        <f>VLOOKUP(Attack[[#This Row],[No用]],SetNo[[No.用]:[vlookup 用]],2,FALSE)</f>
        <v>65</v>
      </c>
      <c r="B271">
        <f>IF(A270&lt;&gt;Attack[[#This Row],[No]],1,B270+1)</f>
        <v>3</v>
      </c>
      <c r="C271" t="s">
        <v>216</v>
      </c>
      <c r="D271" t="s">
        <v>38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246</v>
      </c>
      <c r="K271" s="3" t="s">
        <v>180</v>
      </c>
      <c r="L271" s="3" t="s">
        <v>183</v>
      </c>
      <c r="M271">
        <v>38</v>
      </c>
      <c r="N271">
        <v>0</v>
      </c>
      <c r="O271">
        <v>0</v>
      </c>
      <c r="P271">
        <v>0</v>
      </c>
      <c r="U271" t="str">
        <f>Attack[[#This Row],[服装]]&amp;Attack[[#This Row],[名前]]&amp;Attack[[#This Row],[レアリティ]]</f>
        <v>ユニフォーム花巻貴大ICONIC</v>
      </c>
    </row>
    <row r="272" spans="1:21" x14ac:dyDescent="0.3">
      <c r="A272">
        <f>VLOOKUP(Attack[[#This Row],[No用]],SetNo[[No.用]:[vlookup 用]],2,FALSE)</f>
        <v>65</v>
      </c>
      <c r="B272">
        <f>IF(A271&lt;&gt;Attack[[#This Row],[No]],1,B271+1)</f>
        <v>4</v>
      </c>
      <c r="C272" t="s">
        <v>216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246</v>
      </c>
      <c r="K272" s="3" t="s">
        <v>181</v>
      </c>
      <c r="L272" s="3" t="s">
        <v>183</v>
      </c>
      <c r="M272">
        <v>42</v>
      </c>
      <c r="N272">
        <v>0</v>
      </c>
      <c r="O272">
        <v>0</v>
      </c>
      <c r="P272">
        <v>0</v>
      </c>
      <c r="U272" t="str">
        <f>Attack[[#This Row],[服装]]&amp;Attack[[#This Row],[名前]]&amp;Attack[[#This Row],[レアリティ]]</f>
        <v>ユニフォーム花巻貴大ICONIC</v>
      </c>
    </row>
    <row r="273" spans="1:21" x14ac:dyDescent="0.3">
      <c r="A273">
        <f>VLOOKUP(Attack[[#This Row],[No用]],SetNo[[No.用]:[vlookup 用]],2,FALSE)</f>
        <v>65</v>
      </c>
      <c r="B273">
        <f>IF(A272&lt;&gt;Attack[[#This Row],[No]],1,B272+1)</f>
        <v>5</v>
      </c>
      <c r="C273" t="s">
        <v>216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246</v>
      </c>
      <c r="K273" s="3" t="s">
        <v>182</v>
      </c>
      <c r="L273" s="3" t="s">
        <v>172</v>
      </c>
      <c r="M273">
        <v>30</v>
      </c>
      <c r="N273">
        <v>0</v>
      </c>
      <c r="O273">
        <v>0</v>
      </c>
      <c r="P273">
        <v>0</v>
      </c>
      <c r="U273" t="str">
        <f>Attack[[#This Row],[服装]]&amp;Attack[[#This Row],[名前]]&amp;Attack[[#This Row],[レアリティ]]</f>
        <v>ユニフォーム花巻貴大ICONIC</v>
      </c>
    </row>
    <row r="274" spans="1:21" x14ac:dyDescent="0.3">
      <c r="A274">
        <f>VLOOKUP(Attack[[#This Row],[No用]],SetNo[[No.用]:[vlookup 用]],2,FALSE)</f>
        <v>66</v>
      </c>
      <c r="B274">
        <f>IF(A273&lt;&gt;Attack[[#This Row],[No]],1,B273+1)</f>
        <v>1</v>
      </c>
      <c r="C274" t="s">
        <v>216</v>
      </c>
      <c r="D274" t="s">
        <v>55</v>
      </c>
      <c r="E274" t="s">
        <v>23</v>
      </c>
      <c r="F274" t="s">
        <v>25</v>
      </c>
      <c r="G274" t="s">
        <v>56</v>
      </c>
      <c r="H274" t="s">
        <v>71</v>
      </c>
      <c r="I274">
        <v>1</v>
      </c>
      <c r="J274" t="s">
        <v>246</v>
      </c>
      <c r="K274" s="3" t="s">
        <v>178</v>
      </c>
      <c r="L274" s="3" t="s">
        <v>183</v>
      </c>
      <c r="M274">
        <v>29</v>
      </c>
      <c r="N274">
        <v>0</v>
      </c>
      <c r="O274">
        <v>0</v>
      </c>
      <c r="P274">
        <v>0</v>
      </c>
      <c r="U274" t="str">
        <f>Attack[[#This Row],[服装]]&amp;Attack[[#This Row],[名前]]&amp;Attack[[#This Row],[レアリティ]]</f>
        <v>ユニフォーム駒木輝ICONIC</v>
      </c>
    </row>
    <row r="275" spans="1:21" x14ac:dyDescent="0.3">
      <c r="A275">
        <f>VLOOKUP(Attack[[#This Row],[No用]],SetNo[[No.用]:[vlookup 用]],2,FALSE)</f>
        <v>66</v>
      </c>
      <c r="B275">
        <f>IF(A274&lt;&gt;Attack[[#This Row],[No]],1,B274+1)</f>
        <v>2</v>
      </c>
      <c r="C275" t="s">
        <v>216</v>
      </c>
      <c r="D275" t="s">
        <v>55</v>
      </c>
      <c r="E275" t="s">
        <v>23</v>
      </c>
      <c r="F275" t="s">
        <v>25</v>
      </c>
      <c r="G275" t="s">
        <v>56</v>
      </c>
      <c r="H275" t="s">
        <v>71</v>
      </c>
      <c r="I275">
        <v>1</v>
      </c>
      <c r="J275" t="s">
        <v>246</v>
      </c>
      <c r="K275" s="3" t="s">
        <v>179</v>
      </c>
      <c r="L275" s="3" t="s">
        <v>183</v>
      </c>
      <c r="M275">
        <v>29</v>
      </c>
      <c r="N275">
        <v>0</v>
      </c>
      <c r="O275">
        <v>0</v>
      </c>
      <c r="P275">
        <v>0</v>
      </c>
      <c r="U275" t="str">
        <f>Attack[[#This Row],[服装]]&amp;Attack[[#This Row],[名前]]&amp;Attack[[#This Row],[レアリティ]]</f>
        <v>ユニフォーム駒木輝ICONIC</v>
      </c>
    </row>
    <row r="276" spans="1:21" x14ac:dyDescent="0.3">
      <c r="A276">
        <f>VLOOKUP(Attack[[#This Row],[No用]],SetNo[[No.用]:[vlookup 用]],2,FALSE)</f>
        <v>66</v>
      </c>
      <c r="B276">
        <f>IF(A275&lt;&gt;Attack[[#This Row],[No]],1,B275+1)</f>
        <v>3</v>
      </c>
      <c r="C276" t="s">
        <v>216</v>
      </c>
      <c r="D276" t="s">
        <v>55</v>
      </c>
      <c r="E276" t="s">
        <v>23</v>
      </c>
      <c r="F276" t="s">
        <v>25</v>
      </c>
      <c r="G276" t="s">
        <v>56</v>
      </c>
      <c r="H276" t="s">
        <v>71</v>
      </c>
      <c r="I276">
        <v>1</v>
      </c>
      <c r="J276" t="s">
        <v>246</v>
      </c>
      <c r="K276" s="3" t="s">
        <v>300</v>
      </c>
      <c r="L276" s="3" t="s">
        <v>183</v>
      </c>
      <c r="M276">
        <v>41</v>
      </c>
      <c r="N276">
        <v>0</v>
      </c>
      <c r="O276">
        <v>0</v>
      </c>
      <c r="P276">
        <v>0</v>
      </c>
      <c r="U276" t="str">
        <f>Attack[[#This Row],[服装]]&amp;Attack[[#This Row],[名前]]&amp;Attack[[#This Row],[レアリティ]]</f>
        <v>ユニフォーム駒木輝ICONIC</v>
      </c>
    </row>
    <row r="277" spans="1:21" x14ac:dyDescent="0.3">
      <c r="A277">
        <f>VLOOKUP(Attack[[#This Row],[No用]],SetNo[[No.用]:[vlookup 用]],2,FALSE)</f>
        <v>66</v>
      </c>
      <c r="B277">
        <f>IF(A276&lt;&gt;Attack[[#This Row],[No]],1,B276+1)</f>
        <v>4</v>
      </c>
      <c r="C277" t="s">
        <v>216</v>
      </c>
      <c r="D277" t="s">
        <v>55</v>
      </c>
      <c r="E277" t="s">
        <v>23</v>
      </c>
      <c r="F277" t="s">
        <v>25</v>
      </c>
      <c r="G277" t="s">
        <v>56</v>
      </c>
      <c r="H277" t="s">
        <v>71</v>
      </c>
      <c r="I277">
        <v>1</v>
      </c>
      <c r="J277" t="s">
        <v>246</v>
      </c>
      <c r="K277" s="3" t="s">
        <v>182</v>
      </c>
      <c r="L277" s="3" t="s">
        <v>172</v>
      </c>
      <c r="M277">
        <v>29</v>
      </c>
      <c r="N277">
        <v>0</v>
      </c>
      <c r="O277">
        <v>0</v>
      </c>
      <c r="P277">
        <v>0</v>
      </c>
      <c r="U277" t="str">
        <f>Attack[[#This Row],[服装]]&amp;Attack[[#This Row],[名前]]&amp;Attack[[#This Row],[レアリティ]]</f>
        <v>ユニフォーム駒木輝ICONIC</v>
      </c>
    </row>
    <row r="278" spans="1:21" x14ac:dyDescent="0.3">
      <c r="A278">
        <f>VLOOKUP(Attack[[#This Row],[No用]],SetNo[[No.用]:[vlookup 用]],2,FALSE)</f>
        <v>66</v>
      </c>
      <c r="B278">
        <f>IF(A277&lt;&gt;Attack[[#This Row],[No]],1,B277+1)</f>
        <v>5</v>
      </c>
      <c r="C278" t="s">
        <v>216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246</v>
      </c>
      <c r="K278" s="3" t="s">
        <v>181</v>
      </c>
      <c r="L278" s="3" t="s">
        <v>236</v>
      </c>
      <c r="M278">
        <v>44</v>
      </c>
      <c r="N278">
        <v>0</v>
      </c>
      <c r="O278">
        <v>54</v>
      </c>
      <c r="P278">
        <v>0</v>
      </c>
      <c r="U278" t="str">
        <f>Attack[[#This Row],[服装]]&amp;Attack[[#This Row],[名前]]&amp;Attack[[#This Row],[レアリティ]]</f>
        <v>ユニフォーム駒木輝ICONIC</v>
      </c>
    </row>
    <row r="279" spans="1:21" x14ac:dyDescent="0.3">
      <c r="A279">
        <f>VLOOKUP(Attack[[#This Row],[No用]],SetNo[[No.用]:[vlookup 用]],2,FALSE)</f>
        <v>67</v>
      </c>
      <c r="B279">
        <f>IF(A278&lt;&gt;Attack[[#This Row],[No]],1,B278+1)</f>
        <v>1</v>
      </c>
      <c r="C279" t="s">
        <v>216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246</v>
      </c>
      <c r="K279" s="3" t="s">
        <v>178</v>
      </c>
      <c r="L279" s="3" t="s">
        <v>172</v>
      </c>
      <c r="M279">
        <v>25</v>
      </c>
      <c r="N279">
        <v>0</v>
      </c>
      <c r="O279">
        <v>0</v>
      </c>
      <c r="P279">
        <v>0</v>
      </c>
      <c r="U279" t="str">
        <f>Attack[[#This Row],[服装]]&amp;Attack[[#This Row],[名前]]&amp;Attack[[#This Row],[レアリティ]]</f>
        <v>ユニフォーム茶屋和馬ICONIC</v>
      </c>
    </row>
    <row r="280" spans="1:21" x14ac:dyDescent="0.3">
      <c r="A280">
        <f>VLOOKUP(Attack[[#This Row],[No用]],SetNo[[No.用]:[vlookup 用]],2,FALSE)</f>
        <v>67</v>
      </c>
      <c r="B280">
        <f>IF(A279&lt;&gt;Attack[[#This Row],[No]],1,B279+1)</f>
        <v>2</v>
      </c>
      <c r="C280" t="s">
        <v>216</v>
      </c>
      <c r="D280" t="s">
        <v>57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246</v>
      </c>
      <c r="K280" s="3" t="s">
        <v>179</v>
      </c>
      <c r="L280" s="3" t="s">
        <v>172</v>
      </c>
      <c r="M280">
        <v>23</v>
      </c>
      <c r="N280">
        <v>0</v>
      </c>
      <c r="O280">
        <v>0</v>
      </c>
      <c r="P280">
        <v>0</v>
      </c>
      <c r="U280" t="str">
        <f>Attack[[#This Row],[服装]]&amp;Attack[[#This Row],[名前]]&amp;Attack[[#This Row],[レアリティ]]</f>
        <v>ユニフォーム茶屋和馬ICONIC</v>
      </c>
    </row>
    <row r="281" spans="1:21" x14ac:dyDescent="0.3">
      <c r="A281">
        <f>VLOOKUP(Attack[[#This Row],[No用]],SetNo[[No.用]:[vlookup 用]],2,FALSE)</f>
        <v>68</v>
      </c>
      <c r="B281">
        <f>IF(A280&lt;&gt;Attack[[#This Row],[No]],1,B280+1)</f>
        <v>1</v>
      </c>
      <c r="C281" t="s">
        <v>216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246</v>
      </c>
      <c r="K281" s="3" t="s">
        <v>178</v>
      </c>
      <c r="L281" s="3" t="s">
        <v>183</v>
      </c>
      <c r="M281">
        <v>31</v>
      </c>
      <c r="N281">
        <v>0</v>
      </c>
      <c r="O281">
        <v>0</v>
      </c>
      <c r="P281">
        <v>0</v>
      </c>
      <c r="U281" t="str">
        <f>Attack[[#This Row],[服装]]&amp;Attack[[#This Row],[名前]]&amp;Attack[[#This Row],[レアリティ]]</f>
        <v>ユニフォーム玉川弘樹ICONIC</v>
      </c>
    </row>
    <row r="282" spans="1:21" x14ac:dyDescent="0.3">
      <c r="A282">
        <f>VLOOKUP(Attack[[#This Row],[No用]],SetNo[[No.用]:[vlookup 用]],2,FALSE)</f>
        <v>68</v>
      </c>
      <c r="B282">
        <f>IF(A281&lt;&gt;Attack[[#This Row],[No]],1,B281+1)</f>
        <v>2</v>
      </c>
      <c r="C282" t="s">
        <v>216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246</v>
      </c>
      <c r="K282" s="3" t="s">
        <v>179</v>
      </c>
      <c r="L282" s="3" t="s">
        <v>183</v>
      </c>
      <c r="M282">
        <v>31</v>
      </c>
      <c r="N282">
        <v>0</v>
      </c>
      <c r="O282">
        <v>0</v>
      </c>
      <c r="P282">
        <v>0</v>
      </c>
      <c r="U282" t="str">
        <f>Attack[[#This Row],[服装]]&amp;Attack[[#This Row],[名前]]&amp;Attack[[#This Row],[レアリティ]]</f>
        <v>ユニフォーム玉川弘樹ICONIC</v>
      </c>
    </row>
    <row r="283" spans="1:21" x14ac:dyDescent="0.3">
      <c r="A283">
        <f>VLOOKUP(Attack[[#This Row],[No用]],SetNo[[No.用]:[vlookup 用]],2,FALSE)</f>
        <v>68</v>
      </c>
      <c r="B283">
        <f>IF(A282&lt;&gt;Attack[[#This Row],[No]],1,B282+1)</f>
        <v>3</v>
      </c>
      <c r="C283" t="s">
        <v>216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246</v>
      </c>
      <c r="K283" s="3" t="s">
        <v>298</v>
      </c>
      <c r="L283" s="3" t="s">
        <v>183</v>
      </c>
      <c r="M283">
        <v>36</v>
      </c>
      <c r="N283">
        <v>0</v>
      </c>
      <c r="O283">
        <v>0</v>
      </c>
      <c r="P283">
        <v>0</v>
      </c>
      <c r="U283" t="str">
        <f>Attack[[#This Row],[服装]]&amp;Attack[[#This Row],[名前]]&amp;Attack[[#This Row],[レアリティ]]</f>
        <v>ユニフォーム玉川弘樹ICONIC</v>
      </c>
    </row>
    <row r="284" spans="1:21" x14ac:dyDescent="0.3">
      <c r="A284">
        <f>VLOOKUP(Attack[[#This Row],[No用]],SetNo[[No.用]:[vlookup 用]],2,FALSE)</f>
        <v>68</v>
      </c>
      <c r="B284">
        <f>IF(A283&lt;&gt;Attack[[#This Row],[No]],1,B283+1)</f>
        <v>4</v>
      </c>
      <c r="C284" t="s">
        <v>216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246</v>
      </c>
      <c r="K284" s="3" t="s">
        <v>182</v>
      </c>
      <c r="L284" s="3" t="s">
        <v>172</v>
      </c>
      <c r="M284">
        <v>29</v>
      </c>
      <c r="N284">
        <v>0</v>
      </c>
      <c r="O284">
        <v>0</v>
      </c>
      <c r="P284">
        <v>0</v>
      </c>
      <c r="U284" t="str">
        <f>Attack[[#This Row],[服装]]&amp;Attack[[#This Row],[名前]]&amp;Attack[[#This Row],[レアリティ]]</f>
        <v>ユニフォーム玉川弘樹ICONIC</v>
      </c>
    </row>
    <row r="285" spans="1:21" x14ac:dyDescent="0.3">
      <c r="A285">
        <f>VLOOKUP(Attack[[#This Row],[No用]],SetNo[[No.用]:[vlookup 用]],2,FALSE)</f>
        <v>68</v>
      </c>
      <c r="B285">
        <f>IF(A284&lt;&gt;Attack[[#This Row],[No]],1,B284+1)</f>
        <v>5</v>
      </c>
      <c r="C285" t="s">
        <v>216</v>
      </c>
      <c r="D285" t="s">
        <v>58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246</v>
      </c>
      <c r="K285" s="3" t="s">
        <v>181</v>
      </c>
      <c r="L285" s="3" t="s">
        <v>236</v>
      </c>
      <c r="M285">
        <v>43</v>
      </c>
      <c r="N285">
        <v>0</v>
      </c>
      <c r="O285">
        <v>53</v>
      </c>
      <c r="P285">
        <v>0</v>
      </c>
      <c r="U285" t="str">
        <f>Attack[[#This Row],[服装]]&amp;Attack[[#This Row],[名前]]&amp;Attack[[#This Row],[レアリティ]]</f>
        <v>ユニフォーム玉川弘樹ICONIC</v>
      </c>
    </row>
    <row r="286" spans="1:21" x14ac:dyDescent="0.3">
      <c r="A286">
        <f>VLOOKUP(Attack[[#This Row],[No用]],SetNo[[No.用]:[vlookup 用]],2,FALSE)</f>
        <v>69</v>
      </c>
      <c r="B286">
        <f>IF(A285&lt;&gt;Attack[[#This Row],[No]],1,B285+1)</f>
        <v>1</v>
      </c>
      <c r="C286" t="s">
        <v>216</v>
      </c>
      <c r="D286" t="s">
        <v>59</v>
      </c>
      <c r="E286" t="s">
        <v>24</v>
      </c>
      <c r="F286" t="s">
        <v>21</v>
      </c>
      <c r="G286" t="s">
        <v>56</v>
      </c>
      <c r="H286" t="s">
        <v>71</v>
      </c>
      <c r="I286">
        <v>1</v>
      </c>
      <c r="J286" t="s">
        <v>246</v>
      </c>
      <c r="M286">
        <v>0</v>
      </c>
      <c r="N286">
        <v>0</v>
      </c>
      <c r="O286">
        <v>0</v>
      </c>
      <c r="P286">
        <v>0</v>
      </c>
      <c r="U286" t="str">
        <f>Attack[[#This Row],[服装]]&amp;Attack[[#This Row],[名前]]&amp;Attack[[#This Row],[レアリティ]]</f>
        <v>ユニフォーム桜井大河ICONIC</v>
      </c>
    </row>
    <row r="287" spans="1:21" x14ac:dyDescent="0.3">
      <c r="A287">
        <f>VLOOKUP(Attack[[#This Row],[No用]],SetNo[[No.用]:[vlookup 用]],2,FALSE)</f>
        <v>70</v>
      </c>
      <c r="B287">
        <f>IF(A286&lt;&gt;Attack[[#This Row],[No]],1,B286+1)</f>
        <v>1</v>
      </c>
      <c r="C287" t="s">
        <v>216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246</v>
      </c>
      <c r="K287" s="3" t="s">
        <v>178</v>
      </c>
      <c r="L287" s="3" t="s">
        <v>172</v>
      </c>
      <c r="M287">
        <v>26</v>
      </c>
      <c r="N287">
        <v>0</v>
      </c>
      <c r="O287">
        <v>0</v>
      </c>
      <c r="P287">
        <v>0</v>
      </c>
      <c r="U287" t="str">
        <f>Attack[[#This Row],[服装]]&amp;Attack[[#This Row],[名前]]&amp;Attack[[#This Row],[レアリティ]]</f>
        <v>ユニフォーム芳賀良治ICONIC</v>
      </c>
    </row>
    <row r="288" spans="1:21" x14ac:dyDescent="0.3">
      <c r="A288">
        <f>VLOOKUP(Attack[[#This Row],[No用]],SetNo[[No.用]:[vlookup 用]],2,FALSE)</f>
        <v>70</v>
      </c>
      <c r="B288">
        <f>IF(A287&lt;&gt;Attack[[#This Row],[No]],1,B287+1)</f>
        <v>2</v>
      </c>
      <c r="C288" t="s">
        <v>216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246</v>
      </c>
      <c r="K288" s="3" t="s">
        <v>179</v>
      </c>
      <c r="L288" s="3" t="s">
        <v>172</v>
      </c>
      <c r="M288">
        <v>26</v>
      </c>
      <c r="N288">
        <v>0</v>
      </c>
      <c r="O288">
        <v>0</v>
      </c>
      <c r="P288">
        <v>0</v>
      </c>
      <c r="U288" t="str">
        <f>Attack[[#This Row],[服装]]&amp;Attack[[#This Row],[名前]]&amp;Attack[[#This Row],[レアリティ]]</f>
        <v>ユニフォーム芳賀良治ICONIC</v>
      </c>
    </row>
    <row r="289" spans="1:21" x14ac:dyDescent="0.3">
      <c r="A289">
        <f>VLOOKUP(Attack[[#This Row],[No用]],SetNo[[No.用]:[vlookup 用]],2,FALSE)</f>
        <v>71</v>
      </c>
      <c r="B289">
        <f>IF(A288&lt;&gt;Attack[[#This Row],[No]],1,B288+1)</f>
        <v>1</v>
      </c>
      <c r="C289" t="s">
        <v>216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246</v>
      </c>
      <c r="K289" s="3" t="s">
        <v>178</v>
      </c>
      <c r="L289" s="3" t="s">
        <v>172</v>
      </c>
      <c r="M289">
        <v>26</v>
      </c>
      <c r="N289">
        <v>0</v>
      </c>
      <c r="O289">
        <v>0</v>
      </c>
      <c r="P289">
        <v>0</v>
      </c>
      <c r="U289" t="str">
        <f>Attack[[#This Row],[服装]]&amp;Attack[[#This Row],[名前]]&amp;Attack[[#This Row],[レアリティ]]</f>
        <v>ユニフォーム渋谷陸斗ICONIC</v>
      </c>
    </row>
    <row r="290" spans="1:21" x14ac:dyDescent="0.3">
      <c r="A290">
        <f>VLOOKUP(Attack[[#This Row],[No用]],SetNo[[No.用]:[vlookup 用]],2,FALSE)</f>
        <v>71</v>
      </c>
      <c r="B290">
        <f>IF(A289&lt;&gt;Attack[[#This Row],[No]],1,B289+1)</f>
        <v>2</v>
      </c>
      <c r="C290" t="s">
        <v>216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246</v>
      </c>
      <c r="K290" s="3" t="s">
        <v>179</v>
      </c>
      <c r="L290" s="3" t="s">
        <v>172</v>
      </c>
      <c r="M290">
        <v>24</v>
      </c>
      <c r="N290">
        <v>0</v>
      </c>
      <c r="O290">
        <v>0</v>
      </c>
      <c r="P290">
        <v>0</v>
      </c>
      <c r="U290" t="str">
        <f>Attack[[#This Row],[服装]]&amp;Attack[[#This Row],[名前]]&amp;Attack[[#This Row],[レアリティ]]</f>
        <v>ユニフォーム渋谷陸斗ICONIC</v>
      </c>
    </row>
    <row r="291" spans="1:21" x14ac:dyDescent="0.3">
      <c r="A291">
        <f>VLOOKUP(Attack[[#This Row],[No用]],SetNo[[No.用]:[vlookup 用]],2,FALSE)</f>
        <v>71</v>
      </c>
      <c r="B291">
        <f>IF(A290&lt;&gt;Attack[[#This Row],[No]],1,B290+1)</f>
        <v>3</v>
      </c>
      <c r="C291" t="s">
        <v>216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246</v>
      </c>
      <c r="K291" s="3" t="s">
        <v>182</v>
      </c>
      <c r="L291" s="3" t="s">
        <v>172</v>
      </c>
      <c r="M291">
        <v>24</v>
      </c>
      <c r="N291">
        <v>0</v>
      </c>
      <c r="O291">
        <v>0</v>
      </c>
      <c r="P291">
        <v>0</v>
      </c>
      <c r="U291" t="str">
        <f>Attack[[#This Row],[服装]]&amp;Attack[[#This Row],[名前]]&amp;Attack[[#This Row],[レアリティ]]</f>
        <v>ユニフォーム渋谷陸斗ICONIC</v>
      </c>
    </row>
    <row r="292" spans="1:21" x14ac:dyDescent="0.3">
      <c r="A292">
        <f>VLOOKUP(Attack[[#This Row],[No用]],SetNo[[No.用]:[vlookup 用]],2,FALSE)</f>
        <v>72</v>
      </c>
      <c r="B292">
        <f>IF(A291&lt;&gt;Attack[[#This Row],[No]],1,B291+1)</f>
        <v>1</v>
      </c>
      <c r="C292" t="s">
        <v>216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246</v>
      </c>
      <c r="K292" s="3" t="s">
        <v>178</v>
      </c>
      <c r="L292" s="3" t="s">
        <v>183</v>
      </c>
      <c r="M292">
        <v>33</v>
      </c>
      <c r="N292">
        <v>0</v>
      </c>
      <c r="O292">
        <v>0</v>
      </c>
      <c r="P292">
        <v>0</v>
      </c>
      <c r="U292" t="str">
        <f>Attack[[#This Row],[服装]]&amp;Attack[[#This Row],[名前]]&amp;Attack[[#This Row],[レアリティ]]</f>
        <v>ユニフォーム池尻隼人ICONIC</v>
      </c>
    </row>
    <row r="293" spans="1:21" x14ac:dyDescent="0.3">
      <c r="A293">
        <f>VLOOKUP(Attack[[#This Row],[No用]],SetNo[[No.用]:[vlookup 用]],2,FALSE)</f>
        <v>72</v>
      </c>
      <c r="B293">
        <f>IF(A292&lt;&gt;Attack[[#This Row],[No]],1,B292+1)</f>
        <v>2</v>
      </c>
      <c r="C293" t="s">
        <v>216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246</v>
      </c>
      <c r="K293" s="3" t="s">
        <v>179</v>
      </c>
      <c r="L293" s="3" t="s">
        <v>183</v>
      </c>
      <c r="M293">
        <v>33</v>
      </c>
      <c r="N293">
        <v>0</v>
      </c>
      <c r="O293">
        <v>0</v>
      </c>
      <c r="P293">
        <v>0</v>
      </c>
      <c r="U293" t="str">
        <f>Attack[[#This Row],[服装]]&amp;Attack[[#This Row],[名前]]&amp;Attack[[#This Row],[レアリティ]]</f>
        <v>ユニフォーム池尻隼人ICONIC</v>
      </c>
    </row>
    <row r="294" spans="1:21" x14ac:dyDescent="0.3">
      <c r="A294">
        <f>VLOOKUP(Attack[[#This Row],[No用]],SetNo[[No.用]:[vlookup 用]],2,FALSE)</f>
        <v>72</v>
      </c>
      <c r="B294">
        <f>IF(A293&lt;&gt;Attack[[#This Row],[No]],1,B293+1)</f>
        <v>3</v>
      </c>
      <c r="C294" t="s">
        <v>216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246</v>
      </c>
      <c r="K294" s="3" t="s">
        <v>300</v>
      </c>
      <c r="L294" s="3" t="s">
        <v>183</v>
      </c>
      <c r="M294">
        <v>42</v>
      </c>
      <c r="N294">
        <v>0</v>
      </c>
      <c r="O294">
        <v>0</v>
      </c>
      <c r="P294">
        <v>0</v>
      </c>
      <c r="U294" t="str">
        <f>Attack[[#This Row],[服装]]&amp;Attack[[#This Row],[名前]]&amp;Attack[[#This Row],[レアリティ]]</f>
        <v>ユニフォーム池尻隼人ICONIC</v>
      </c>
    </row>
    <row r="295" spans="1:21" x14ac:dyDescent="0.3">
      <c r="A295">
        <f>VLOOKUP(Attack[[#This Row],[No用]],SetNo[[No.用]:[vlookup 用]],2,FALSE)</f>
        <v>72</v>
      </c>
      <c r="B295">
        <f>IF(A294&lt;&gt;Attack[[#This Row],[No]],1,B294+1)</f>
        <v>4</v>
      </c>
      <c r="C295" t="s">
        <v>216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246</v>
      </c>
      <c r="K295" s="3" t="s">
        <v>182</v>
      </c>
      <c r="L295" s="3" t="s">
        <v>172</v>
      </c>
      <c r="M295">
        <v>30</v>
      </c>
      <c r="N295">
        <v>0</v>
      </c>
      <c r="O295">
        <v>0</v>
      </c>
      <c r="P295">
        <v>0</v>
      </c>
      <c r="U295" t="str">
        <f>Attack[[#This Row],[服装]]&amp;Attack[[#This Row],[名前]]&amp;Attack[[#This Row],[レアリティ]]</f>
        <v>ユニフォーム池尻隼人ICONIC</v>
      </c>
    </row>
    <row r="296" spans="1:21" x14ac:dyDescent="0.3">
      <c r="A296">
        <f>VLOOKUP(Attack[[#This Row],[No用]],SetNo[[No.用]:[vlookup 用]],2,FALSE)</f>
        <v>72</v>
      </c>
      <c r="B296">
        <f>IF(A295&lt;&gt;Attack[[#This Row],[No]],1,B295+1)</f>
        <v>5</v>
      </c>
      <c r="C296" t="s">
        <v>216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246</v>
      </c>
      <c r="K296" s="3" t="s">
        <v>193</v>
      </c>
      <c r="L296" s="3" t="s">
        <v>236</v>
      </c>
      <c r="M296">
        <v>45</v>
      </c>
      <c r="N296">
        <v>0</v>
      </c>
      <c r="O296">
        <v>55</v>
      </c>
      <c r="P296">
        <v>0</v>
      </c>
      <c r="U296" t="str">
        <f>Attack[[#This Row],[服装]]&amp;Attack[[#This Row],[名前]]&amp;Attack[[#This Row],[レアリティ]]</f>
        <v>ユニフォーム池尻隼人ICONIC</v>
      </c>
    </row>
    <row r="297" spans="1:21" x14ac:dyDescent="0.3">
      <c r="A297">
        <f>VLOOKUP(Attack[[#This Row],[No用]],SetNo[[No.用]:[vlookup 用]],2,FALSE)</f>
        <v>73</v>
      </c>
      <c r="B297">
        <f>IF(A296&lt;&gt;Attack[[#This Row],[No]],1,B296+1)</f>
        <v>1</v>
      </c>
      <c r="C297" t="s">
        <v>216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246</v>
      </c>
      <c r="K297" s="3" t="s">
        <v>178</v>
      </c>
      <c r="L297" s="3" t="s">
        <v>183</v>
      </c>
      <c r="M297">
        <v>30</v>
      </c>
      <c r="N297">
        <v>0</v>
      </c>
      <c r="O297">
        <v>0</v>
      </c>
      <c r="P297">
        <v>0</v>
      </c>
      <c r="U297" t="str">
        <f>Attack[[#This Row],[服装]]&amp;Attack[[#This Row],[名前]]&amp;Attack[[#This Row],[レアリティ]]</f>
        <v>ユニフォーム十和田良樹ICONIC</v>
      </c>
    </row>
    <row r="298" spans="1:21" x14ac:dyDescent="0.3">
      <c r="A298">
        <f>VLOOKUP(Attack[[#This Row],[No用]],SetNo[[No.用]:[vlookup 用]],2,FALSE)</f>
        <v>73</v>
      </c>
      <c r="B298">
        <f>IF(A297&lt;&gt;Attack[[#This Row],[No]],1,B297+1)</f>
        <v>2</v>
      </c>
      <c r="C298" t="s">
        <v>216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246</v>
      </c>
      <c r="K298" s="3" t="s">
        <v>179</v>
      </c>
      <c r="L298" s="3" t="s">
        <v>183</v>
      </c>
      <c r="M298">
        <v>30</v>
      </c>
      <c r="N298">
        <v>0</v>
      </c>
      <c r="O298">
        <v>0</v>
      </c>
      <c r="P298">
        <v>0</v>
      </c>
      <c r="U298" t="str">
        <f>Attack[[#This Row],[服装]]&amp;Attack[[#This Row],[名前]]&amp;Attack[[#This Row],[レアリティ]]</f>
        <v>ユニフォーム十和田良樹ICONIC</v>
      </c>
    </row>
    <row r="299" spans="1:21" x14ac:dyDescent="0.3">
      <c r="A299">
        <f>VLOOKUP(Attack[[#This Row],[No用]],SetNo[[No.用]:[vlookup 用]],2,FALSE)</f>
        <v>73</v>
      </c>
      <c r="B299">
        <f>IF(A298&lt;&gt;Attack[[#This Row],[No]],1,B298+1)</f>
        <v>3</v>
      </c>
      <c r="C299" t="s">
        <v>216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246</v>
      </c>
      <c r="K299" s="3" t="s">
        <v>298</v>
      </c>
      <c r="L299" s="3" t="s">
        <v>183</v>
      </c>
      <c r="M299">
        <v>42</v>
      </c>
      <c r="N299">
        <v>0</v>
      </c>
      <c r="O299">
        <v>0</v>
      </c>
      <c r="P299">
        <v>0</v>
      </c>
      <c r="U299" t="str">
        <f>Attack[[#This Row],[服装]]&amp;Attack[[#This Row],[名前]]&amp;Attack[[#This Row],[レアリティ]]</f>
        <v>ユニフォーム十和田良樹ICONIC</v>
      </c>
    </row>
    <row r="300" spans="1:21" x14ac:dyDescent="0.3">
      <c r="A300">
        <f>VLOOKUP(Attack[[#This Row],[No用]],SetNo[[No.用]:[vlookup 用]],2,FALSE)</f>
        <v>73</v>
      </c>
      <c r="B300">
        <f>IF(A299&lt;&gt;Attack[[#This Row],[No]],1,B299+1)</f>
        <v>4</v>
      </c>
      <c r="C300" t="s">
        <v>216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246</v>
      </c>
      <c r="K300" s="3" t="s">
        <v>182</v>
      </c>
      <c r="L300" s="3" t="s">
        <v>172</v>
      </c>
      <c r="M300">
        <v>30</v>
      </c>
      <c r="N300">
        <v>0</v>
      </c>
      <c r="O300">
        <v>0</v>
      </c>
      <c r="P300">
        <v>0</v>
      </c>
      <c r="U300" t="str">
        <f>Attack[[#This Row],[服装]]&amp;Attack[[#This Row],[名前]]&amp;Attack[[#This Row],[レアリティ]]</f>
        <v>ユニフォーム十和田良樹ICONIC</v>
      </c>
    </row>
    <row r="301" spans="1:21" x14ac:dyDescent="0.3">
      <c r="A301">
        <f>VLOOKUP(Attack[[#This Row],[No用]],SetNo[[No.用]:[vlookup 用]],2,FALSE)</f>
        <v>73</v>
      </c>
      <c r="B301">
        <f>IF(A300&lt;&gt;Attack[[#This Row],[No]],1,B300+1)</f>
        <v>5</v>
      </c>
      <c r="C301" t="s">
        <v>216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246</v>
      </c>
      <c r="K301" s="3" t="s">
        <v>193</v>
      </c>
      <c r="L301" s="3" t="s">
        <v>236</v>
      </c>
      <c r="M301">
        <v>47</v>
      </c>
      <c r="N301">
        <v>0</v>
      </c>
      <c r="O301">
        <v>57</v>
      </c>
      <c r="P301">
        <v>0</v>
      </c>
      <c r="U301" t="str">
        <f>Attack[[#This Row],[服装]]&amp;Attack[[#This Row],[名前]]&amp;Attack[[#This Row],[レアリティ]]</f>
        <v>ユニフォーム十和田良樹ICONIC</v>
      </c>
    </row>
    <row r="302" spans="1:21" x14ac:dyDescent="0.3">
      <c r="A302">
        <f>VLOOKUP(Attack[[#This Row],[No用]],SetNo[[No.用]:[vlookup 用]],2,FALSE)</f>
        <v>74</v>
      </c>
      <c r="B302">
        <f>IF(A301&lt;&gt;Attack[[#This Row],[No]],1,B301+1)</f>
        <v>1</v>
      </c>
      <c r="C302" t="s">
        <v>216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246</v>
      </c>
      <c r="K302" s="3" t="s">
        <v>178</v>
      </c>
      <c r="L302" s="3" t="s">
        <v>172</v>
      </c>
      <c r="M302">
        <v>26</v>
      </c>
      <c r="N302">
        <v>0</v>
      </c>
      <c r="O302">
        <v>0</v>
      </c>
      <c r="P302">
        <v>0</v>
      </c>
      <c r="U302" t="str">
        <f>Attack[[#This Row],[服装]]&amp;Attack[[#This Row],[名前]]&amp;Attack[[#This Row],[レアリティ]]</f>
        <v>ユニフォーム森岳歩ICONIC</v>
      </c>
    </row>
    <row r="303" spans="1:21" x14ac:dyDescent="0.3">
      <c r="A303">
        <f>VLOOKUP(Attack[[#This Row],[No用]],SetNo[[No.用]:[vlookup 用]],2,FALSE)</f>
        <v>74</v>
      </c>
      <c r="B303">
        <f>IF(A302&lt;&gt;Attack[[#This Row],[No]],1,B302+1)</f>
        <v>2</v>
      </c>
      <c r="C303" t="s">
        <v>216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246</v>
      </c>
      <c r="K303" s="3" t="s">
        <v>179</v>
      </c>
      <c r="L303" s="3" t="s">
        <v>172</v>
      </c>
      <c r="M303">
        <v>24</v>
      </c>
      <c r="N303">
        <v>0</v>
      </c>
      <c r="O303">
        <v>0</v>
      </c>
      <c r="P303">
        <v>0</v>
      </c>
      <c r="U303" t="str">
        <f>Attack[[#This Row],[服装]]&amp;Attack[[#This Row],[名前]]&amp;Attack[[#This Row],[レアリティ]]</f>
        <v>ユニフォーム森岳歩ICONIC</v>
      </c>
    </row>
    <row r="304" spans="1:21" x14ac:dyDescent="0.3">
      <c r="A304">
        <f>VLOOKUP(Attack[[#This Row],[No用]],SetNo[[No.用]:[vlookup 用]],2,FALSE)</f>
        <v>74</v>
      </c>
      <c r="B304">
        <f>IF(A303&lt;&gt;Attack[[#This Row],[No]],1,B303+1)</f>
        <v>3</v>
      </c>
      <c r="C304" t="s">
        <v>216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246</v>
      </c>
      <c r="K304" s="3" t="s">
        <v>182</v>
      </c>
      <c r="L304" s="3" t="s">
        <v>172</v>
      </c>
      <c r="M304">
        <v>24</v>
      </c>
      <c r="N304">
        <v>0</v>
      </c>
      <c r="O304">
        <v>0</v>
      </c>
      <c r="P304">
        <v>0</v>
      </c>
      <c r="U304" t="str">
        <f>Attack[[#This Row],[服装]]&amp;Attack[[#This Row],[名前]]&amp;Attack[[#This Row],[レアリティ]]</f>
        <v>ユニフォーム森岳歩ICONIC</v>
      </c>
    </row>
    <row r="305" spans="1:21" x14ac:dyDescent="0.3">
      <c r="A305">
        <f>VLOOKUP(Attack[[#This Row],[No用]],SetNo[[No.用]:[vlookup 用]],2,FALSE)</f>
        <v>75</v>
      </c>
      <c r="B305">
        <f>IF(A304&lt;&gt;Attack[[#This Row],[No]],1,B304+1)</f>
        <v>1</v>
      </c>
      <c r="C305" t="s">
        <v>216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246</v>
      </c>
      <c r="K305" s="3" t="s">
        <v>178</v>
      </c>
      <c r="L305" s="3" t="s">
        <v>183</v>
      </c>
      <c r="M305">
        <v>33</v>
      </c>
      <c r="N305">
        <v>0</v>
      </c>
      <c r="O305">
        <v>0</v>
      </c>
      <c r="P305">
        <v>0</v>
      </c>
      <c r="U305" t="str">
        <f>Attack[[#This Row],[服装]]&amp;Attack[[#This Row],[名前]]&amp;Attack[[#This Row],[レアリティ]]</f>
        <v>ユニフォーム唐松拓巳ICONIC</v>
      </c>
    </row>
    <row r="306" spans="1:21" x14ac:dyDescent="0.3">
      <c r="A306">
        <f>VLOOKUP(Attack[[#This Row],[No用]],SetNo[[No.用]:[vlookup 用]],2,FALSE)</f>
        <v>75</v>
      </c>
      <c r="B306">
        <f>IF(A305&lt;&gt;Attack[[#This Row],[No]],1,B305+1)</f>
        <v>2</v>
      </c>
      <c r="C306" t="s">
        <v>216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246</v>
      </c>
      <c r="K306" s="3" t="s">
        <v>179</v>
      </c>
      <c r="L306" s="3" t="s">
        <v>183</v>
      </c>
      <c r="M306">
        <v>33</v>
      </c>
      <c r="N306">
        <v>0</v>
      </c>
      <c r="O306">
        <v>0</v>
      </c>
      <c r="P306">
        <v>0</v>
      </c>
      <c r="U306" t="str">
        <f>Attack[[#This Row],[服装]]&amp;Attack[[#This Row],[名前]]&amp;Attack[[#This Row],[レアリティ]]</f>
        <v>ユニフォーム唐松拓巳ICONIC</v>
      </c>
    </row>
    <row r="307" spans="1:21" x14ac:dyDescent="0.3">
      <c r="A307">
        <f>VLOOKUP(Attack[[#This Row],[No用]],SetNo[[No.用]:[vlookup 用]],2,FALSE)</f>
        <v>75</v>
      </c>
      <c r="B307">
        <f>IF(A306&lt;&gt;Attack[[#This Row],[No]],1,B306+1)</f>
        <v>3</v>
      </c>
      <c r="C307" t="s">
        <v>216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246</v>
      </c>
      <c r="K307" s="3" t="s">
        <v>283</v>
      </c>
      <c r="L307" s="3" t="s">
        <v>183</v>
      </c>
      <c r="M307">
        <v>42</v>
      </c>
      <c r="N307">
        <v>0</v>
      </c>
      <c r="O307">
        <v>0</v>
      </c>
      <c r="P307">
        <v>0</v>
      </c>
      <c r="U307" t="str">
        <f>Attack[[#This Row],[服装]]&amp;Attack[[#This Row],[名前]]&amp;Attack[[#This Row],[レアリティ]]</f>
        <v>ユニフォーム唐松拓巳ICONIC</v>
      </c>
    </row>
    <row r="308" spans="1:21" x14ac:dyDescent="0.3">
      <c r="A308">
        <f>VLOOKUP(Attack[[#This Row],[No用]],SetNo[[No.用]:[vlookup 用]],2,FALSE)</f>
        <v>75</v>
      </c>
      <c r="B308">
        <f>IF(A307&lt;&gt;Attack[[#This Row],[No]],1,B307+1)</f>
        <v>4</v>
      </c>
      <c r="C308" t="s">
        <v>216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246</v>
      </c>
      <c r="K308" s="3" t="s">
        <v>182</v>
      </c>
      <c r="L308" s="3" t="s">
        <v>172</v>
      </c>
      <c r="M308">
        <v>30</v>
      </c>
      <c r="N308">
        <v>0</v>
      </c>
      <c r="O308">
        <v>0</v>
      </c>
      <c r="P308">
        <v>0</v>
      </c>
      <c r="U308" t="str">
        <f>Attack[[#This Row],[服装]]&amp;Attack[[#This Row],[名前]]&amp;Attack[[#This Row],[レアリティ]]</f>
        <v>ユニフォーム唐松拓巳ICONIC</v>
      </c>
    </row>
    <row r="309" spans="1:21" x14ac:dyDescent="0.3">
      <c r="A309">
        <f>VLOOKUP(Attack[[#This Row],[No用]],SetNo[[No.用]:[vlookup 用]],2,FALSE)</f>
        <v>75</v>
      </c>
      <c r="B309">
        <f>IF(A308&lt;&gt;Attack[[#This Row],[No]],1,B308+1)</f>
        <v>5</v>
      </c>
      <c r="C309" t="s">
        <v>216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246</v>
      </c>
      <c r="K309" s="3" t="s">
        <v>193</v>
      </c>
      <c r="L309" s="3" t="s">
        <v>236</v>
      </c>
      <c r="M309">
        <v>45</v>
      </c>
      <c r="N309">
        <v>0</v>
      </c>
      <c r="O309">
        <v>55</v>
      </c>
      <c r="P309">
        <v>0</v>
      </c>
      <c r="U309" t="str">
        <f>Attack[[#This Row],[服装]]&amp;Attack[[#This Row],[名前]]&amp;Attack[[#This Row],[レアリティ]]</f>
        <v>ユニフォーム唐松拓巳ICONIC</v>
      </c>
    </row>
    <row r="310" spans="1:21" x14ac:dyDescent="0.3">
      <c r="A310">
        <f>VLOOKUP(Attack[[#This Row],[No用]],SetNo[[No.用]:[vlookup 用]],2,FALSE)</f>
        <v>76</v>
      </c>
      <c r="B310">
        <f>IF(A309&lt;&gt;Attack[[#This Row],[No]],1,B309+1)</f>
        <v>1</v>
      </c>
      <c r="C310" t="s">
        <v>216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246</v>
      </c>
      <c r="K310" s="3" t="s">
        <v>178</v>
      </c>
      <c r="L310" s="3" t="s">
        <v>183</v>
      </c>
      <c r="M310">
        <v>35</v>
      </c>
      <c r="N310">
        <v>0</v>
      </c>
      <c r="O310">
        <v>0</v>
      </c>
      <c r="P310">
        <v>0</v>
      </c>
      <c r="U310" t="str">
        <f>Attack[[#This Row],[服装]]&amp;Attack[[#This Row],[名前]]&amp;Attack[[#This Row],[レアリティ]]</f>
        <v>ユニフォーム田沢裕樹ICONIC</v>
      </c>
    </row>
    <row r="311" spans="1:21" x14ac:dyDescent="0.3">
      <c r="A311">
        <f>VLOOKUP(Attack[[#This Row],[No用]],SetNo[[No.用]:[vlookup 用]],2,FALSE)</f>
        <v>76</v>
      </c>
      <c r="B311">
        <f>IF(A310&lt;&gt;Attack[[#This Row],[No]],1,B310+1)</f>
        <v>2</v>
      </c>
      <c r="C311" t="s">
        <v>216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246</v>
      </c>
      <c r="K311" s="3" t="s">
        <v>179</v>
      </c>
      <c r="L311" s="3" t="s">
        <v>183</v>
      </c>
      <c r="M311">
        <v>35</v>
      </c>
      <c r="N311">
        <v>0</v>
      </c>
      <c r="O311">
        <v>0</v>
      </c>
      <c r="P311">
        <v>0</v>
      </c>
      <c r="U311" t="str">
        <f>Attack[[#This Row],[服装]]&amp;Attack[[#This Row],[名前]]&amp;Attack[[#This Row],[レアリティ]]</f>
        <v>ユニフォーム田沢裕樹ICONIC</v>
      </c>
    </row>
    <row r="312" spans="1:21" x14ac:dyDescent="0.3">
      <c r="A312">
        <f>VLOOKUP(Attack[[#This Row],[No用]],SetNo[[No.用]:[vlookup 用]],2,FALSE)</f>
        <v>76</v>
      </c>
      <c r="B312">
        <f>IF(A311&lt;&gt;Attack[[#This Row],[No]],1,B311+1)</f>
        <v>3</v>
      </c>
      <c r="C312" t="s">
        <v>216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246</v>
      </c>
      <c r="K312" s="3" t="s">
        <v>180</v>
      </c>
      <c r="L312" s="3" t="s">
        <v>183</v>
      </c>
      <c r="M312">
        <v>42</v>
      </c>
      <c r="N312">
        <v>0</v>
      </c>
      <c r="O312">
        <v>0</v>
      </c>
      <c r="P312">
        <v>0</v>
      </c>
      <c r="U312" t="str">
        <f>Attack[[#This Row],[服装]]&amp;Attack[[#This Row],[名前]]&amp;Attack[[#This Row],[レアリティ]]</f>
        <v>ユニフォーム田沢裕樹ICONIC</v>
      </c>
    </row>
    <row r="313" spans="1:21" x14ac:dyDescent="0.3">
      <c r="A313">
        <f>VLOOKUP(Attack[[#This Row],[No用]],SetNo[[No.用]:[vlookup 用]],2,FALSE)</f>
        <v>76</v>
      </c>
      <c r="B313">
        <f>IF(A312&lt;&gt;Attack[[#This Row],[No]],1,B312+1)</f>
        <v>4</v>
      </c>
      <c r="C313" t="s">
        <v>216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246</v>
      </c>
      <c r="K313" s="3" t="s">
        <v>182</v>
      </c>
      <c r="L313" s="3" t="s">
        <v>172</v>
      </c>
      <c r="M313">
        <v>30</v>
      </c>
      <c r="N313">
        <v>0</v>
      </c>
      <c r="O313">
        <v>0</v>
      </c>
      <c r="P313">
        <v>0</v>
      </c>
      <c r="U313" t="str">
        <f>Attack[[#This Row],[服装]]&amp;Attack[[#This Row],[名前]]&amp;Attack[[#This Row],[レアリティ]]</f>
        <v>ユニフォーム田沢裕樹ICONIC</v>
      </c>
    </row>
    <row r="314" spans="1:21" x14ac:dyDescent="0.3">
      <c r="A314">
        <f>VLOOKUP(Attack[[#This Row],[No用]],SetNo[[No.用]:[vlookup 用]],2,FALSE)</f>
        <v>76</v>
      </c>
      <c r="B314">
        <f>IF(A313&lt;&gt;Attack[[#This Row],[No]],1,B313+1)</f>
        <v>5</v>
      </c>
      <c r="C314" t="s">
        <v>216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246</v>
      </c>
      <c r="K314" s="3" t="s">
        <v>181</v>
      </c>
      <c r="L314" s="3" t="s">
        <v>236</v>
      </c>
      <c r="M314">
        <v>45</v>
      </c>
      <c r="N314">
        <v>0</v>
      </c>
      <c r="O314">
        <v>55</v>
      </c>
      <c r="P314">
        <v>0</v>
      </c>
      <c r="U314" t="str">
        <f>Attack[[#This Row],[服装]]&amp;Attack[[#This Row],[名前]]&amp;Attack[[#This Row],[レアリティ]]</f>
        <v>ユニフォーム田沢裕樹ICONIC</v>
      </c>
    </row>
    <row r="315" spans="1:21" x14ac:dyDescent="0.3">
      <c r="A315">
        <f>VLOOKUP(Attack[[#This Row],[No用]],SetNo[[No.用]:[vlookup 用]],2,FALSE)</f>
        <v>77</v>
      </c>
      <c r="B315">
        <f>IF(A314&lt;&gt;Attack[[#This Row],[No]],1,B314+1)</f>
        <v>1</v>
      </c>
      <c r="C315" t="s">
        <v>216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246</v>
      </c>
      <c r="K315" s="3" t="s">
        <v>178</v>
      </c>
      <c r="L315" s="3" t="s">
        <v>172</v>
      </c>
      <c r="M315">
        <v>27</v>
      </c>
      <c r="N315">
        <v>0</v>
      </c>
      <c r="O315">
        <v>0</v>
      </c>
      <c r="P315">
        <v>0</v>
      </c>
      <c r="U315" t="str">
        <f>Attack[[#This Row],[服装]]&amp;Attack[[#This Row],[名前]]&amp;Attack[[#This Row],[レアリティ]]</f>
        <v>ユニフォーム子安颯真ICONIC</v>
      </c>
    </row>
    <row r="316" spans="1:21" x14ac:dyDescent="0.3">
      <c r="A316">
        <f>VLOOKUP(Attack[[#This Row],[No用]],SetNo[[No.用]:[vlookup 用]],2,FALSE)</f>
        <v>77</v>
      </c>
      <c r="B316">
        <f>IF(A315&lt;&gt;Attack[[#This Row],[No]],1,B315+1)</f>
        <v>2</v>
      </c>
      <c r="C316" t="s">
        <v>216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246</v>
      </c>
      <c r="K316" s="3" t="s">
        <v>179</v>
      </c>
      <c r="L316" s="3" t="s">
        <v>172</v>
      </c>
      <c r="M316">
        <v>27</v>
      </c>
      <c r="N316">
        <v>0</v>
      </c>
      <c r="O316">
        <v>0</v>
      </c>
      <c r="P316">
        <v>0</v>
      </c>
      <c r="U316" t="str">
        <f>Attack[[#This Row],[服装]]&amp;Attack[[#This Row],[名前]]&amp;Attack[[#This Row],[レアリティ]]</f>
        <v>ユニフォーム子安颯真ICONIC</v>
      </c>
    </row>
    <row r="317" spans="1:21" x14ac:dyDescent="0.3">
      <c r="A317">
        <f>VLOOKUP(Attack[[#This Row],[No用]],SetNo[[No.用]:[vlookup 用]],2,FALSE)</f>
        <v>77</v>
      </c>
      <c r="B317">
        <f>IF(A316&lt;&gt;Attack[[#This Row],[No]],1,B316+1)</f>
        <v>3</v>
      </c>
      <c r="C317" t="s">
        <v>216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246</v>
      </c>
      <c r="K317" s="3" t="s">
        <v>182</v>
      </c>
      <c r="L317" s="3" t="s">
        <v>172</v>
      </c>
      <c r="M317">
        <v>25</v>
      </c>
      <c r="N317">
        <v>0</v>
      </c>
      <c r="O317">
        <v>0</v>
      </c>
      <c r="P317">
        <v>0</v>
      </c>
      <c r="U317" t="str">
        <f>Attack[[#This Row],[服装]]&amp;Attack[[#This Row],[名前]]&amp;Attack[[#This Row],[レアリティ]]</f>
        <v>ユニフォーム子安颯真ICONIC</v>
      </c>
    </row>
    <row r="318" spans="1:21" x14ac:dyDescent="0.3">
      <c r="A318">
        <f>VLOOKUP(Attack[[#This Row],[No用]],SetNo[[No.用]:[vlookup 用]],2,FALSE)</f>
        <v>78</v>
      </c>
      <c r="B318">
        <f>IF(A317&lt;&gt;Attack[[#This Row],[No]],1,B317+1)</f>
        <v>1</v>
      </c>
      <c r="C318" t="s">
        <v>216</v>
      </c>
      <c r="D318" t="s">
        <v>69</v>
      </c>
      <c r="E318" t="s">
        <v>28</v>
      </c>
      <c r="F318" t="s">
        <v>21</v>
      </c>
      <c r="G318" t="s">
        <v>64</v>
      </c>
      <c r="H318" t="s">
        <v>71</v>
      </c>
      <c r="I318">
        <v>1</v>
      </c>
      <c r="J318" t="s">
        <v>246</v>
      </c>
      <c r="K318" s="3"/>
      <c r="L318" s="3"/>
      <c r="M318">
        <v>0</v>
      </c>
      <c r="N318">
        <v>0</v>
      </c>
      <c r="O318">
        <v>0</v>
      </c>
      <c r="P318">
        <v>0</v>
      </c>
      <c r="U318" t="str">
        <f>Attack[[#This Row],[服装]]&amp;Attack[[#This Row],[名前]]&amp;Attack[[#This Row],[レアリティ]]</f>
        <v>ユニフォーム横手駿ICONIC</v>
      </c>
    </row>
    <row r="319" spans="1:21" x14ac:dyDescent="0.3">
      <c r="A319">
        <f>VLOOKUP(Attack[[#This Row],[No用]],SetNo[[No.用]:[vlookup 用]],2,FALSE)</f>
        <v>79</v>
      </c>
      <c r="B319">
        <f>IF(A318&lt;&gt;Attack[[#This Row],[No]],1,B318+1)</f>
        <v>1</v>
      </c>
      <c r="C319" t="s">
        <v>216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246</v>
      </c>
      <c r="K319" s="3" t="s">
        <v>178</v>
      </c>
      <c r="L319" s="3" t="s">
        <v>172</v>
      </c>
      <c r="M319">
        <v>27</v>
      </c>
      <c r="N319">
        <v>0</v>
      </c>
      <c r="O319">
        <v>0</v>
      </c>
      <c r="P319">
        <v>0</v>
      </c>
      <c r="U319" t="str">
        <f>Attack[[#This Row],[服装]]&amp;Attack[[#This Row],[名前]]&amp;Attack[[#This Row],[レアリティ]]</f>
        <v>ユニフォーム夏瀬伊吹ICONIC</v>
      </c>
    </row>
    <row r="320" spans="1:21" x14ac:dyDescent="0.3">
      <c r="A320">
        <f>VLOOKUP(Attack[[#This Row],[No用]],SetNo[[No.用]:[vlookup 用]],2,FALSE)</f>
        <v>79</v>
      </c>
      <c r="B320">
        <f>IF(A319&lt;&gt;Attack[[#This Row],[No]],1,B319+1)</f>
        <v>2</v>
      </c>
      <c r="C320" t="s">
        <v>216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246</v>
      </c>
      <c r="K320" s="3" t="s">
        <v>179</v>
      </c>
      <c r="L320" s="3" t="s">
        <v>172</v>
      </c>
      <c r="M320">
        <v>27</v>
      </c>
      <c r="N320">
        <v>0</v>
      </c>
      <c r="O320">
        <v>0</v>
      </c>
      <c r="P320">
        <v>0</v>
      </c>
      <c r="U320" t="str">
        <f>Attack[[#This Row],[服装]]&amp;Attack[[#This Row],[名前]]&amp;Attack[[#This Row],[レアリティ]]</f>
        <v>ユニフォーム夏瀬伊吹ICONIC</v>
      </c>
    </row>
    <row r="321" spans="1:21" x14ac:dyDescent="0.3">
      <c r="A321">
        <f>VLOOKUP(Attack[[#This Row],[No用]],SetNo[[No.用]:[vlookup 用]],2,FALSE)</f>
        <v>80</v>
      </c>
      <c r="B321">
        <f>IF(A320&lt;&gt;Attack[[#This Row],[No]],1,B320+1)</f>
        <v>1</v>
      </c>
      <c r="C321" t="s">
        <v>216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246</v>
      </c>
      <c r="K321" s="3" t="s">
        <v>178</v>
      </c>
      <c r="L321" s="3" t="s">
        <v>172</v>
      </c>
      <c r="M321">
        <v>27</v>
      </c>
      <c r="N321">
        <v>0</v>
      </c>
      <c r="O321">
        <v>0</v>
      </c>
      <c r="P321">
        <v>0</v>
      </c>
      <c r="U321" t="str">
        <f>Attack[[#This Row],[服装]]&amp;Attack[[#This Row],[名前]]&amp;Attack[[#This Row],[レアリティ]]</f>
        <v>ユニフォーム古牧譲ICONIC</v>
      </c>
    </row>
    <row r="322" spans="1:21" x14ac:dyDescent="0.3">
      <c r="A322">
        <f>VLOOKUP(Attack[[#This Row],[No用]],SetNo[[No.用]:[vlookup 用]],2,FALSE)</f>
        <v>80</v>
      </c>
      <c r="B322">
        <f>IF(A321&lt;&gt;Attack[[#This Row],[No]],1,B321+1)</f>
        <v>2</v>
      </c>
      <c r="C322" t="s">
        <v>216</v>
      </c>
      <c r="D322" t="s">
        <v>72</v>
      </c>
      <c r="E322" t="s">
        <v>23</v>
      </c>
      <c r="F322" t="s">
        <v>31</v>
      </c>
      <c r="G322" t="s">
        <v>75</v>
      </c>
      <c r="H322" t="s">
        <v>71</v>
      </c>
      <c r="I322">
        <v>1</v>
      </c>
      <c r="J322" t="s">
        <v>246</v>
      </c>
      <c r="K322" s="3" t="s">
        <v>179</v>
      </c>
      <c r="L322" s="3" t="s">
        <v>172</v>
      </c>
      <c r="M322">
        <v>27</v>
      </c>
      <c r="N322">
        <v>0</v>
      </c>
      <c r="O322">
        <v>0</v>
      </c>
      <c r="P322">
        <v>0</v>
      </c>
      <c r="U322" t="str">
        <f>Attack[[#This Row],[服装]]&amp;Attack[[#This Row],[名前]]&amp;Attack[[#This Row],[レアリティ]]</f>
        <v>ユニフォーム古牧譲ICONIC</v>
      </c>
    </row>
    <row r="323" spans="1:21" x14ac:dyDescent="0.3">
      <c r="A323">
        <f>VLOOKUP(Attack[[#This Row],[No用]],SetNo[[No.用]:[vlookup 用]],2,FALSE)</f>
        <v>81</v>
      </c>
      <c r="B323">
        <f>IF(A322&lt;&gt;Attack[[#This Row],[No]],1,B322+1)</f>
        <v>1</v>
      </c>
      <c r="C323" t="s">
        <v>216</v>
      </c>
      <c r="D323" t="s">
        <v>76</v>
      </c>
      <c r="E323" t="s">
        <v>28</v>
      </c>
      <c r="F323" t="s">
        <v>25</v>
      </c>
      <c r="G323" t="s">
        <v>75</v>
      </c>
      <c r="H323" t="s">
        <v>71</v>
      </c>
      <c r="I323">
        <v>1</v>
      </c>
      <c r="J323" t="s">
        <v>246</v>
      </c>
      <c r="K323" s="3" t="s">
        <v>178</v>
      </c>
      <c r="L323" s="3" t="s">
        <v>183</v>
      </c>
      <c r="M323">
        <v>35</v>
      </c>
      <c r="N323">
        <v>0</v>
      </c>
      <c r="O323">
        <v>0</v>
      </c>
      <c r="P323">
        <v>0</v>
      </c>
      <c r="U323" t="str">
        <f>Attack[[#This Row],[服装]]&amp;Attack[[#This Row],[名前]]&amp;Attack[[#This Row],[レアリティ]]</f>
        <v>ユニフォーム浅虫快人ICONIC</v>
      </c>
    </row>
    <row r="324" spans="1:21" x14ac:dyDescent="0.3">
      <c r="A324">
        <f>VLOOKUP(Attack[[#This Row],[No用]],SetNo[[No.用]:[vlookup 用]],2,FALSE)</f>
        <v>81</v>
      </c>
      <c r="B324">
        <f>IF(A323&lt;&gt;Attack[[#This Row],[No]],1,B323+1)</f>
        <v>2</v>
      </c>
      <c r="C324" t="s">
        <v>216</v>
      </c>
      <c r="D324" t="s">
        <v>76</v>
      </c>
      <c r="E324" t="s">
        <v>28</v>
      </c>
      <c r="F324" t="s">
        <v>25</v>
      </c>
      <c r="G324" t="s">
        <v>75</v>
      </c>
      <c r="H324" t="s">
        <v>71</v>
      </c>
      <c r="I324">
        <v>1</v>
      </c>
      <c r="J324" t="s">
        <v>246</v>
      </c>
      <c r="K324" s="3" t="s">
        <v>179</v>
      </c>
      <c r="L324" s="3" t="s">
        <v>183</v>
      </c>
      <c r="M324">
        <v>35</v>
      </c>
      <c r="N324">
        <v>0</v>
      </c>
      <c r="O324">
        <v>0</v>
      </c>
      <c r="P324">
        <v>0</v>
      </c>
      <c r="U324" t="str">
        <f>Attack[[#This Row],[服装]]&amp;Attack[[#This Row],[名前]]&amp;Attack[[#This Row],[レアリティ]]</f>
        <v>ユニフォーム浅虫快人ICONIC</v>
      </c>
    </row>
    <row r="325" spans="1:21" x14ac:dyDescent="0.3">
      <c r="A325">
        <f>VLOOKUP(Attack[[#This Row],[No用]],SetNo[[No.用]:[vlookup 用]],2,FALSE)</f>
        <v>81</v>
      </c>
      <c r="B325">
        <f>IF(A324&lt;&gt;Attack[[#This Row],[No]],1,B324+1)</f>
        <v>3</v>
      </c>
      <c r="C325" t="s">
        <v>216</v>
      </c>
      <c r="D325" t="s">
        <v>76</v>
      </c>
      <c r="E325" t="s">
        <v>28</v>
      </c>
      <c r="F325" t="s">
        <v>25</v>
      </c>
      <c r="G325" t="s">
        <v>75</v>
      </c>
      <c r="H325" t="s">
        <v>71</v>
      </c>
      <c r="I325">
        <v>1</v>
      </c>
      <c r="J325" t="s">
        <v>246</v>
      </c>
      <c r="K325" s="3" t="s">
        <v>180</v>
      </c>
      <c r="L325" s="3" t="s">
        <v>183</v>
      </c>
      <c r="M325">
        <v>43</v>
      </c>
      <c r="N325">
        <v>0</v>
      </c>
      <c r="O325">
        <v>0</v>
      </c>
      <c r="P325">
        <v>0</v>
      </c>
      <c r="U325" t="str">
        <f>Attack[[#This Row],[服装]]&amp;Attack[[#This Row],[名前]]&amp;Attack[[#This Row],[レアリティ]]</f>
        <v>ユニフォーム浅虫快人ICONIC</v>
      </c>
    </row>
    <row r="326" spans="1:21" x14ac:dyDescent="0.3">
      <c r="A326">
        <f>VLOOKUP(Attack[[#This Row],[No用]],SetNo[[No.用]:[vlookup 用]],2,FALSE)</f>
        <v>81</v>
      </c>
      <c r="B326">
        <f>IF(A325&lt;&gt;Attack[[#This Row],[No]],1,B325+1)</f>
        <v>4</v>
      </c>
      <c r="C326" t="s">
        <v>216</v>
      </c>
      <c r="D326" t="s">
        <v>76</v>
      </c>
      <c r="E326" t="s">
        <v>28</v>
      </c>
      <c r="F326" t="s">
        <v>25</v>
      </c>
      <c r="G326" t="s">
        <v>75</v>
      </c>
      <c r="H326" t="s">
        <v>71</v>
      </c>
      <c r="I326">
        <v>1</v>
      </c>
      <c r="J326" t="s">
        <v>246</v>
      </c>
      <c r="K326" s="3" t="s">
        <v>182</v>
      </c>
      <c r="L326" s="3" t="s">
        <v>172</v>
      </c>
      <c r="M326">
        <v>31</v>
      </c>
      <c r="N326">
        <v>0</v>
      </c>
      <c r="O326">
        <v>0</v>
      </c>
      <c r="P326">
        <v>0</v>
      </c>
      <c r="U326" t="str">
        <f>Attack[[#This Row],[服装]]&amp;Attack[[#This Row],[名前]]&amp;Attack[[#This Row],[レアリティ]]</f>
        <v>ユニフォーム浅虫快人ICONIC</v>
      </c>
    </row>
    <row r="327" spans="1:21" x14ac:dyDescent="0.3">
      <c r="A327">
        <f>VLOOKUP(Attack[[#This Row],[No用]],SetNo[[No.用]:[vlookup 用]],2,FALSE)</f>
        <v>81</v>
      </c>
      <c r="B327">
        <f>IF(A326&lt;&gt;Attack[[#This Row],[No]],1,B326+1)</f>
        <v>5</v>
      </c>
      <c r="C327" t="s">
        <v>216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246</v>
      </c>
      <c r="K327" s="3" t="s">
        <v>193</v>
      </c>
      <c r="L327" s="3" t="s">
        <v>236</v>
      </c>
      <c r="M327">
        <v>46</v>
      </c>
      <c r="N327">
        <v>0</v>
      </c>
      <c r="O327">
        <v>56</v>
      </c>
      <c r="P327">
        <v>0</v>
      </c>
      <c r="U327" t="str">
        <f>Attack[[#This Row],[服装]]&amp;Attack[[#This Row],[名前]]&amp;Attack[[#This Row],[レアリティ]]</f>
        <v>ユニフォーム浅虫快人ICONIC</v>
      </c>
    </row>
    <row r="328" spans="1:21" x14ac:dyDescent="0.3">
      <c r="A328">
        <f>VLOOKUP(Attack[[#This Row],[No用]],SetNo[[No.用]:[vlookup 用]],2,FALSE)</f>
        <v>82</v>
      </c>
      <c r="B328">
        <f>IF(A327&lt;&gt;Attack[[#This Row],[No]],1,B327+1)</f>
        <v>1</v>
      </c>
      <c r="C328" t="s">
        <v>216</v>
      </c>
      <c r="D328" t="s">
        <v>79</v>
      </c>
      <c r="E328" t="s">
        <v>23</v>
      </c>
      <c r="F328" t="s">
        <v>21</v>
      </c>
      <c r="G328" t="s">
        <v>75</v>
      </c>
      <c r="H328" t="s">
        <v>71</v>
      </c>
      <c r="I328">
        <v>1</v>
      </c>
      <c r="J328" t="s">
        <v>246</v>
      </c>
      <c r="K328" s="3"/>
      <c r="L328" s="3"/>
      <c r="M328">
        <v>0</v>
      </c>
      <c r="N328">
        <v>0</v>
      </c>
      <c r="O328">
        <v>0</v>
      </c>
      <c r="P328">
        <v>0</v>
      </c>
      <c r="U328" t="str">
        <f>Attack[[#This Row],[服装]]&amp;Attack[[#This Row],[名前]]&amp;Attack[[#This Row],[レアリティ]]</f>
        <v>ユニフォーム南田大志ICONIC</v>
      </c>
    </row>
    <row r="329" spans="1:21" x14ac:dyDescent="0.3">
      <c r="A329">
        <f>VLOOKUP(Attack[[#This Row],[No用]],SetNo[[No.用]:[vlookup 用]],2,FALSE)</f>
        <v>83</v>
      </c>
      <c r="B329">
        <f>IF(A328&lt;&gt;Attack[[#This Row],[No]],1,B328+1)</f>
        <v>1</v>
      </c>
      <c r="C329" t="s">
        <v>216</v>
      </c>
      <c r="D329" t="s">
        <v>81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246</v>
      </c>
      <c r="K329" s="3" t="s">
        <v>178</v>
      </c>
      <c r="L329" s="3" t="s">
        <v>172</v>
      </c>
      <c r="M329">
        <v>27</v>
      </c>
      <c r="N329">
        <v>0</v>
      </c>
      <c r="O329">
        <v>0</v>
      </c>
      <c r="P329">
        <v>0</v>
      </c>
      <c r="U329" t="str">
        <f>Attack[[#This Row],[服装]]&amp;Attack[[#This Row],[名前]]&amp;Attack[[#This Row],[レアリティ]]</f>
        <v>ユニフォーム湯川良明ICONIC</v>
      </c>
    </row>
    <row r="330" spans="1:21" x14ac:dyDescent="0.3">
      <c r="A330">
        <f>VLOOKUP(Attack[[#This Row],[No用]],SetNo[[No.用]:[vlookup 用]],2,FALSE)</f>
        <v>83</v>
      </c>
      <c r="B330">
        <f>IF(A329&lt;&gt;Attack[[#This Row],[No]],1,B329+1)</f>
        <v>2</v>
      </c>
      <c r="C330" t="s">
        <v>216</v>
      </c>
      <c r="D330" t="s">
        <v>81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246</v>
      </c>
      <c r="K330" s="3" t="s">
        <v>179</v>
      </c>
      <c r="L330" s="3" t="s">
        <v>172</v>
      </c>
      <c r="M330">
        <v>25</v>
      </c>
      <c r="N330">
        <v>0</v>
      </c>
      <c r="O330">
        <v>0</v>
      </c>
      <c r="P330">
        <v>0</v>
      </c>
      <c r="U330" t="str">
        <f>Attack[[#This Row],[服装]]&amp;Attack[[#This Row],[名前]]&amp;Attack[[#This Row],[レアリティ]]</f>
        <v>ユニフォーム湯川良明ICONIC</v>
      </c>
    </row>
    <row r="331" spans="1:21" x14ac:dyDescent="0.3">
      <c r="A331">
        <f>VLOOKUP(Attack[[#This Row],[No用]],SetNo[[No.用]:[vlookup 用]],2,FALSE)</f>
        <v>83</v>
      </c>
      <c r="B331">
        <f>IF(A330&lt;&gt;Attack[[#This Row],[No]],1,B330+1)</f>
        <v>3</v>
      </c>
      <c r="C331" t="s">
        <v>216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246</v>
      </c>
      <c r="K331" s="3" t="s">
        <v>182</v>
      </c>
      <c r="L331" s="3" t="s">
        <v>172</v>
      </c>
      <c r="M331">
        <v>25</v>
      </c>
      <c r="N331">
        <v>0</v>
      </c>
      <c r="O331">
        <v>0</v>
      </c>
      <c r="P331">
        <v>0</v>
      </c>
      <c r="U331" t="str">
        <f>Attack[[#This Row],[服装]]&amp;Attack[[#This Row],[名前]]&amp;Attack[[#This Row],[レアリティ]]</f>
        <v>ユニフォーム湯川良明ICONIC</v>
      </c>
    </row>
    <row r="332" spans="1:21" x14ac:dyDescent="0.3">
      <c r="A332">
        <f>VLOOKUP(Attack[[#This Row],[No用]],SetNo[[No.用]:[vlookup 用]],2,FALSE)</f>
        <v>84</v>
      </c>
      <c r="B332">
        <f>IF(A331&lt;&gt;Attack[[#This Row],[No]],1,B331+1)</f>
        <v>1</v>
      </c>
      <c r="C332" t="s">
        <v>216</v>
      </c>
      <c r="D332" t="s">
        <v>83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246</v>
      </c>
      <c r="K332" s="3" t="s">
        <v>178</v>
      </c>
      <c r="L332" s="3" t="s">
        <v>183</v>
      </c>
      <c r="M332">
        <v>33</v>
      </c>
      <c r="N332">
        <v>0</v>
      </c>
      <c r="O332">
        <v>0</v>
      </c>
      <c r="P332">
        <v>0</v>
      </c>
      <c r="U332" t="str">
        <f>Attack[[#This Row],[服装]]&amp;Attack[[#This Row],[名前]]&amp;Attack[[#This Row],[レアリティ]]</f>
        <v>ユニフォーム稲垣功ICONIC</v>
      </c>
    </row>
    <row r="333" spans="1:21" x14ac:dyDescent="0.3">
      <c r="A333">
        <f>VLOOKUP(Attack[[#This Row],[No用]],SetNo[[No.用]:[vlookup 用]],2,FALSE)</f>
        <v>84</v>
      </c>
      <c r="B333">
        <f>IF(A332&lt;&gt;Attack[[#This Row],[No]],1,B332+1)</f>
        <v>2</v>
      </c>
      <c r="C333" t="s">
        <v>216</v>
      </c>
      <c r="D333" t="s">
        <v>83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246</v>
      </c>
      <c r="K333" s="3" t="s">
        <v>179</v>
      </c>
      <c r="L333" s="3" t="s">
        <v>183</v>
      </c>
      <c r="M333">
        <v>33</v>
      </c>
      <c r="N333">
        <v>0</v>
      </c>
      <c r="O333">
        <v>0</v>
      </c>
      <c r="P333">
        <v>0</v>
      </c>
      <c r="U333" t="str">
        <f>Attack[[#This Row],[服装]]&amp;Attack[[#This Row],[名前]]&amp;Attack[[#This Row],[レアリティ]]</f>
        <v>ユニフォーム稲垣功ICONIC</v>
      </c>
    </row>
    <row r="334" spans="1:21" x14ac:dyDescent="0.3">
      <c r="A334">
        <f>VLOOKUP(Attack[[#This Row],[No用]],SetNo[[No.用]:[vlookup 用]],2,FALSE)</f>
        <v>84</v>
      </c>
      <c r="B334">
        <f>IF(A333&lt;&gt;Attack[[#This Row],[No]],1,B333+1)</f>
        <v>3</v>
      </c>
      <c r="C334" t="s">
        <v>216</v>
      </c>
      <c r="D334" t="s">
        <v>83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246</v>
      </c>
      <c r="K334" s="3" t="s">
        <v>298</v>
      </c>
      <c r="L334" s="3" t="s">
        <v>183</v>
      </c>
      <c r="M334">
        <v>43</v>
      </c>
      <c r="N334">
        <v>0</v>
      </c>
      <c r="O334">
        <v>0</v>
      </c>
      <c r="P334">
        <v>0</v>
      </c>
      <c r="U334" t="str">
        <f>Attack[[#This Row],[服装]]&amp;Attack[[#This Row],[名前]]&amp;Attack[[#This Row],[レアリティ]]</f>
        <v>ユニフォーム稲垣功ICONIC</v>
      </c>
    </row>
    <row r="335" spans="1:21" x14ac:dyDescent="0.3">
      <c r="A335">
        <f>VLOOKUP(Attack[[#This Row],[No用]],SetNo[[No.用]:[vlookup 用]],2,FALSE)</f>
        <v>84</v>
      </c>
      <c r="B335">
        <f>IF(A334&lt;&gt;Attack[[#This Row],[No]],1,B334+1)</f>
        <v>4</v>
      </c>
      <c r="C335" t="s">
        <v>216</v>
      </c>
      <c r="D335" t="s">
        <v>83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246</v>
      </c>
      <c r="K335" s="3" t="s">
        <v>182</v>
      </c>
      <c r="L335" s="3" t="s">
        <v>172</v>
      </c>
      <c r="M335">
        <v>31</v>
      </c>
      <c r="N335">
        <v>0</v>
      </c>
      <c r="O335">
        <v>0</v>
      </c>
      <c r="P335">
        <v>0</v>
      </c>
      <c r="U335" t="str">
        <f>Attack[[#This Row],[服装]]&amp;Attack[[#This Row],[名前]]&amp;Attack[[#This Row],[レアリティ]]</f>
        <v>ユニフォーム稲垣功ICONIC</v>
      </c>
    </row>
    <row r="336" spans="1:21" x14ac:dyDescent="0.3">
      <c r="A336">
        <f>VLOOKUP(Attack[[#This Row],[No用]],SetNo[[No.用]:[vlookup 用]],2,FALSE)</f>
        <v>84</v>
      </c>
      <c r="B336">
        <f>IF(A335&lt;&gt;Attack[[#This Row],[No]],1,B335+1)</f>
        <v>5</v>
      </c>
      <c r="C336" t="s">
        <v>216</v>
      </c>
      <c r="D336" t="s">
        <v>83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246</v>
      </c>
      <c r="K336" s="3" t="s">
        <v>193</v>
      </c>
      <c r="L336" s="3" t="s">
        <v>236</v>
      </c>
      <c r="M336">
        <v>44</v>
      </c>
      <c r="N336">
        <v>0</v>
      </c>
      <c r="O336">
        <v>54</v>
      </c>
      <c r="P336">
        <v>0</v>
      </c>
      <c r="U336" t="str">
        <f>Attack[[#This Row],[服装]]&amp;Attack[[#This Row],[名前]]&amp;Attack[[#This Row],[レアリティ]]</f>
        <v>ユニフォーム稲垣功ICONIC</v>
      </c>
    </row>
    <row r="337" spans="1:21" x14ac:dyDescent="0.3">
      <c r="A337">
        <f>VLOOKUP(Attack[[#This Row],[No用]],SetNo[[No.用]:[vlookup 用]],2,FALSE)</f>
        <v>85</v>
      </c>
      <c r="B337">
        <f>IF(A336&lt;&gt;Attack[[#This Row],[No]],1,B336+1)</f>
        <v>1</v>
      </c>
      <c r="C337" t="s">
        <v>216</v>
      </c>
      <c r="D337" t="s">
        <v>86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246</v>
      </c>
      <c r="K337" s="3" t="s">
        <v>178</v>
      </c>
      <c r="L337" s="3" t="s">
        <v>172</v>
      </c>
      <c r="M337">
        <v>27</v>
      </c>
      <c r="N337">
        <v>0</v>
      </c>
      <c r="O337">
        <v>0</v>
      </c>
      <c r="P337">
        <v>0</v>
      </c>
      <c r="U337" t="str">
        <f>Attack[[#This Row],[服装]]&amp;Attack[[#This Row],[名前]]&amp;Attack[[#This Row],[レアリティ]]</f>
        <v>ユニフォーム馬門英治ICONIC</v>
      </c>
    </row>
    <row r="338" spans="1:21" x14ac:dyDescent="0.3">
      <c r="A338">
        <f>VLOOKUP(Attack[[#This Row],[No用]],SetNo[[No.用]:[vlookup 用]],2,FALSE)</f>
        <v>85</v>
      </c>
      <c r="B338">
        <f>IF(A337&lt;&gt;Attack[[#This Row],[No]],1,B337+1)</f>
        <v>2</v>
      </c>
      <c r="C338" t="s">
        <v>216</v>
      </c>
      <c r="D338" t="s">
        <v>86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246</v>
      </c>
      <c r="K338" s="3" t="s">
        <v>179</v>
      </c>
      <c r="L338" s="3" t="s">
        <v>172</v>
      </c>
      <c r="M338">
        <v>25</v>
      </c>
      <c r="N338">
        <v>0</v>
      </c>
      <c r="O338">
        <v>0</v>
      </c>
      <c r="P338">
        <v>0</v>
      </c>
      <c r="U338" t="str">
        <f>Attack[[#This Row],[服装]]&amp;Attack[[#This Row],[名前]]&amp;Attack[[#This Row],[レアリティ]]</f>
        <v>ユニフォーム馬門英治ICONIC</v>
      </c>
    </row>
    <row r="339" spans="1:21" x14ac:dyDescent="0.3">
      <c r="A339">
        <f>VLOOKUP(Attack[[#This Row],[No用]],SetNo[[No.用]:[vlookup 用]],2,FALSE)</f>
        <v>85</v>
      </c>
      <c r="B339">
        <f>IF(A338&lt;&gt;Attack[[#This Row],[No]],1,B338+1)</f>
        <v>3</v>
      </c>
      <c r="C339" t="s">
        <v>216</v>
      </c>
      <c r="D339" t="s">
        <v>86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246</v>
      </c>
      <c r="K339" s="3" t="s">
        <v>182</v>
      </c>
      <c r="L339" s="3" t="s">
        <v>172</v>
      </c>
      <c r="M339">
        <v>25</v>
      </c>
      <c r="N339">
        <v>0</v>
      </c>
      <c r="O339">
        <v>0</v>
      </c>
      <c r="P339">
        <v>0</v>
      </c>
      <c r="U339" t="str">
        <f>Attack[[#This Row],[服装]]&amp;Attack[[#This Row],[名前]]&amp;Attack[[#This Row],[レアリティ]]</f>
        <v>ユニフォーム馬門英治ICONIC</v>
      </c>
    </row>
    <row r="340" spans="1:21" x14ac:dyDescent="0.3">
      <c r="A340">
        <f>VLOOKUP(Attack[[#This Row],[No用]],SetNo[[No.用]:[vlookup 用]],2,FALSE)</f>
        <v>86</v>
      </c>
      <c r="B340">
        <f>IF(A339&lt;&gt;Attack[[#This Row],[No]],1,B339+1)</f>
        <v>1</v>
      </c>
      <c r="C340" t="s">
        <v>216</v>
      </c>
      <c r="D340" t="s">
        <v>88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246</v>
      </c>
      <c r="K340" s="3" t="s">
        <v>178</v>
      </c>
      <c r="L340" s="3" t="s">
        <v>183</v>
      </c>
      <c r="M340">
        <v>33</v>
      </c>
      <c r="N340">
        <v>0</v>
      </c>
      <c r="O340">
        <v>0</v>
      </c>
      <c r="P340">
        <v>0</v>
      </c>
      <c r="U340" t="str">
        <f>Attack[[#This Row],[服装]]&amp;Attack[[#This Row],[名前]]&amp;Attack[[#This Row],[レアリティ]]</f>
        <v>ユニフォーム百沢雄大ICONIC</v>
      </c>
    </row>
    <row r="341" spans="1:21" x14ac:dyDescent="0.3">
      <c r="A341">
        <f>VLOOKUP(Attack[[#This Row],[No用]],SetNo[[No.用]:[vlookup 用]],2,FALSE)</f>
        <v>86</v>
      </c>
      <c r="B341">
        <f>IF(A340&lt;&gt;Attack[[#This Row],[No]],1,B340+1)</f>
        <v>2</v>
      </c>
      <c r="C341" t="s">
        <v>216</v>
      </c>
      <c r="D341" t="s">
        <v>88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246</v>
      </c>
      <c r="K341" s="3" t="s">
        <v>179</v>
      </c>
      <c r="L341" s="3" t="s">
        <v>172</v>
      </c>
      <c r="M341">
        <v>12</v>
      </c>
      <c r="N341">
        <v>0</v>
      </c>
      <c r="O341">
        <v>0</v>
      </c>
      <c r="P341">
        <v>0</v>
      </c>
      <c r="U341" t="str">
        <f>Attack[[#This Row],[服装]]&amp;Attack[[#This Row],[名前]]&amp;Attack[[#This Row],[レアリティ]]</f>
        <v>ユニフォーム百沢雄大ICONIC</v>
      </c>
    </row>
    <row r="342" spans="1:21" x14ac:dyDescent="0.3">
      <c r="A342">
        <f>VLOOKUP(Attack[[#This Row],[No用]],SetNo[[No.用]:[vlookup 用]],2,FALSE)</f>
        <v>86</v>
      </c>
      <c r="B342">
        <f>IF(A341&lt;&gt;Attack[[#This Row],[No]],1,B341+1)</f>
        <v>3</v>
      </c>
      <c r="C342" t="s">
        <v>216</v>
      </c>
      <c r="D342" t="s">
        <v>88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246</v>
      </c>
      <c r="K342" s="3" t="s">
        <v>193</v>
      </c>
      <c r="L342" s="3" t="s">
        <v>236</v>
      </c>
      <c r="M342">
        <v>50</v>
      </c>
      <c r="N342">
        <v>5</v>
      </c>
      <c r="O342">
        <v>60</v>
      </c>
      <c r="P342">
        <v>8</v>
      </c>
      <c r="U342" t="str">
        <f>Attack[[#This Row],[服装]]&amp;Attack[[#This Row],[名前]]&amp;Attack[[#This Row],[レアリティ]]</f>
        <v>ユニフォーム百沢雄大ICONIC</v>
      </c>
    </row>
    <row r="343" spans="1:21" x14ac:dyDescent="0.3">
      <c r="A343">
        <f>VLOOKUP(Attack[[#This Row],[No用]],SetNo[[No.用]:[vlookup 用]],2,FALSE)</f>
        <v>87</v>
      </c>
      <c r="B343">
        <f>IF(A342&lt;&gt;Attack[[#This Row],[No]],1,B342+1)</f>
        <v>1</v>
      </c>
      <c r="C343" s="3" t="s">
        <v>718</v>
      </c>
      <c r="D343" t="s">
        <v>88</v>
      </c>
      <c r="E343" s="3" t="s">
        <v>90</v>
      </c>
      <c r="F343" t="s">
        <v>78</v>
      </c>
      <c r="G343" t="s">
        <v>75</v>
      </c>
      <c r="H343" t="s">
        <v>71</v>
      </c>
      <c r="I343">
        <v>1</v>
      </c>
      <c r="J343" t="s">
        <v>246</v>
      </c>
      <c r="K343" s="3" t="s">
        <v>178</v>
      </c>
      <c r="L343" s="3" t="s">
        <v>183</v>
      </c>
      <c r="M343">
        <v>33</v>
      </c>
      <c r="N343">
        <v>0</v>
      </c>
      <c r="O343">
        <v>0</v>
      </c>
      <c r="P343">
        <v>0</v>
      </c>
      <c r="U343" t="str">
        <f>Attack[[#This Row],[服装]]&amp;Attack[[#This Row],[名前]]&amp;Attack[[#This Row],[レアリティ]]</f>
        <v>職業体験百沢雄大ICONIC</v>
      </c>
    </row>
    <row r="344" spans="1:21" x14ac:dyDescent="0.3">
      <c r="A344">
        <f>VLOOKUP(Attack[[#This Row],[No用]],SetNo[[No.用]:[vlookup 用]],2,FALSE)</f>
        <v>87</v>
      </c>
      <c r="B344">
        <f>IF(A343&lt;&gt;Attack[[#This Row],[No]],1,B343+1)</f>
        <v>2</v>
      </c>
      <c r="C344" s="3" t="s">
        <v>718</v>
      </c>
      <c r="D344" t="s">
        <v>88</v>
      </c>
      <c r="E344" s="3" t="s">
        <v>90</v>
      </c>
      <c r="F344" t="s">
        <v>78</v>
      </c>
      <c r="G344" t="s">
        <v>75</v>
      </c>
      <c r="H344" t="s">
        <v>71</v>
      </c>
      <c r="I344">
        <v>1</v>
      </c>
      <c r="J344" t="s">
        <v>246</v>
      </c>
      <c r="K344" s="3" t="s">
        <v>179</v>
      </c>
      <c r="L344" s="3" t="s">
        <v>172</v>
      </c>
      <c r="M344">
        <v>12</v>
      </c>
      <c r="N344">
        <v>0</v>
      </c>
      <c r="O344">
        <v>0</v>
      </c>
      <c r="P344">
        <v>0</v>
      </c>
      <c r="U344" t="str">
        <f>Attack[[#This Row],[服装]]&amp;Attack[[#This Row],[名前]]&amp;Attack[[#This Row],[レアリティ]]</f>
        <v>職業体験百沢雄大ICONIC</v>
      </c>
    </row>
    <row r="345" spans="1:21" x14ac:dyDescent="0.3">
      <c r="A345">
        <f>VLOOKUP(Attack[[#This Row],[No用]],SetNo[[No.用]:[vlookup 用]],2,FALSE)</f>
        <v>87</v>
      </c>
      <c r="B345">
        <f>IF(A344&lt;&gt;Attack[[#This Row],[No]],1,B344+1)</f>
        <v>3</v>
      </c>
      <c r="C345" s="3" t="s">
        <v>718</v>
      </c>
      <c r="D345" t="s">
        <v>88</v>
      </c>
      <c r="E345" s="3" t="s">
        <v>90</v>
      </c>
      <c r="F345" t="s">
        <v>78</v>
      </c>
      <c r="G345" t="s">
        <v>75</v>
      </c>
      <c r="H345" t="s">
        <v>71</v>
      </c>
      <c r="I345">
        <v>1</v>
      </c>
      <c r="J345" t="s">
        <v>246</v>
      </c>
      <c r="K345" s="3" t="s">
        <v>193</v>
      </c>
      <c r="L345" s="3" t="s">
        <v>236</v>
      </c>
      <c r="M345">
        <v>50</v>
      </c>
      <c r="N345">
        <v>5</v>
      </c>
      <c r="O345">
        <v>60</v>
      </c>
      <c r="P345">
        <v>8</v>
      </c>
      <c r="U345" t="str">
        <f>Attack[[#This Row],[服装]]&amp;Attack[[#This Row],[名前]]&amp;Attack[[#This Row],[レアリティ]]</f>
        <v>職業体験百沢雄大ICONIC</v>
      </c>
    </row>
    <row r="346" spans="1:21" x14ac:dyDescent="0.3">
      <c r="A346">
        <f>VLOOKUP(Attack[[#This Row],[No用]],SetNo[[No.用]:[vlookup 用]],2,FALSE)</f>
        <v>88</v>
      </c>
      <c r="B346">
        <f>IF(A345&lt;&gt;Attack[[#This Row],[No]],1,B345+1)</f>
        <v>1</v>
      </c>
      <c r="C346" t="s">
        <v>108</v>
      </c>
      <c r="D346" t="s">
        <v>89</v>
      </c>
      <c r="E346" t="s">
        <v>90</v>
      </c>
      <c r="F346" t="s">
        <v>78</v>
      </c>
      <c r="G346" t="s">
        <v>91</v>
      </c>
      <c r="H346" t="s">
        <v>71</v>
      </c>
      <c r="I346">
        <v>1</v>
      </c>
      <c r="J346" t="s">
        <v>246</v>
      </c>
      <c r="K346" s="3" t="s">
        <v>178</v>
      </c>
      <c r="L346" s="3" t="s">
        <v>183</v>
      </c>
      <c r="M346">
        <v>39</v>
      </c>
      <c r="N346">
        <v>0</v>
      </c>
      <c r="O346">
        <v>0</v>
      </c>
      <c r="P346">
        <v>0</v>
      </c>
      <c r="U346" t="str">
        <f>Attack[[#This Row],[服装]]&amp;Attack[[#This Row],[名前]]&amp;Attack[[#This Row],[レアリティ]]</f>
        <v>ユニフォーム照島游児ICONIC</v>
      </c>
    </row>
    <row r="347" spans="1:21" x14ac:dyDescent="0.3">
      <c r="A347">
        <f>VLOOKUP(Attack[[#This Row],[No用]],SetNo[[No.用]:[vlookup 用]],2,FALSE)</f>
        <v>88</v>
      </c>
      <c r="B347">
        <f>IF(A346&lt;&gt;Attack[[#This Row],[No]],1,B346+1)</f>
        <v>2</v>
      </c>
      <c r="C347" t="s">
        <v>108</v>
      </c>
      <c r="D347" t="s">
        <v>89</v>
      </c>
      <c r="E347" t="s">
        <v>90</v>
      </c>
      <c r="F347" t="s">
        <v>78</v>
      </c>
      <c r="G347" t="s">
        <v>91</v>
      </c>
      <c r="H347" t="s">
        <v>71</v>
      </c>
      <c r="I347">
        <v>1</v>
      </c>
      <c r="J347" t="s">
        <v>246</v>
      </c>
      <c r="K347" s="3" t="s">
        <v>179</v>
      </c>
      <c r="L347" s="3" t="s">
        <v>183</v>
      </c>
      <c r="M347">
        <v>39</v>
      </c>
      <c r="N347">
        <v>0</v>
      </c>
      <c r="O347">
        <v>0</v>
      </c>
      <c r="P347">
        <v>0</v>
      </c>
      <c r="U347" t="str">
        <f>Attack[[#This Row],[服装]]&amp;Attack[[#This Row],[名前]]&amp;Attack[[#This Row],[レアリティ]]</f>
        <v>ユニフォーム照島游児ICONIC</v>
      </c>
    </row>
    <row r="348" spans="1:21" x14ac:dyDescent="0.3">
      <c r="A348">
        <f>VLOOKUP(Attack[[#This Row],[No用]],SetNo[[No.用]:[vlookup 用]],2,FALSE)</f>
        <v>88</v>
      </c>
      <c r="B348">
        <f>IF(A347&lt;&gt;Attack[[#This Row],[No]],1,B347+1)</f>
        <v>3</v>
      </c>
      <c r="C348" t="s">
        <v>108</v>
      </c>
      <c r="D348" t="s">
        <v>89</v>
      </c>
      <c r="E348" t="s">
        <v>90</v>
      </c>
      <c r="F348" t="s">
        <v>78</v>
      </c>
      <c r="G348" t="s">
        <v>91</v>
      </c>
      <c r="H348" t="s">
        <v>71</v>
      </c>
      <c r="I348">
        <v>1</v>
      </c>
      <c r="J348" t="s">
        <v>246</v>
      </c>
      <c r="K348" s="3" t="s">
        <v>181</v>
      </c>
      <c r="L348" s="3" t="s">
        <v>183</v>
      </c>
      <c r="M348">
        <v>38</v>
      </c>
      <c r="N348">
        <v>0</v>
      </c>
      <c r="O348">
        <v>0</v>
      </c>
      <c r="P348">
        <v>0</v>
      </c>
      <c r="U348" t="str">
        <f>Attack[[#This Row],[服装]]&amp;Attack[[#This Row],[名前]]&amp;Attack[[#This Row],[レアリティ]]</f>
        <v>ユニフォーム照島游児ICONIC</v>
      </c>
    </row>
    <row r="349" spans="1:21" x14ac:dyDescent="0.3">
      <c r="A349">
        <f>VLOOKUP(Attack[[#This Row],[No用]],SetNo[[No.用]:[vlookup 用]],2,FALSE)</f>
        <v>88</v>
      </c>
      <c r="B349">
        <f>IF(A348&lt;&gt;Attack[[#This Row],[No]],1,B348+1)</f>
        <v>4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246</v>
      </c>
      <c r="K349" s="3" t="s">
        <v>182</v>
      </c>
      <c r="L349" s="3" t="s">
        <v>172</v>
      </c>
      <c r="M349">
        <v>33</v>
      </c>
      <c r="N349">
        <v>0</v>
      </c>
      <c r="O349">
        <v>0</v>
      </c>
      <c r="P349">
        <v>0</v>
      </c>
      <c r="U349" t="str">
        <f>Attack[[#This Row],[服装]]&amp;Attack[[#This Row],[名前]]&amp;Attack[[#This Row],[レアリティ]]</f>
        <v>ユニフォーム照島游児ICONIC</v>
      </c>
    </row>
    <row r="350" spans="1:21" x14ac:dyDescent="0.3">
      <c r="A350">
        <f>VLOOKUP(Attack[[#This Row],[No用]],SetNo[[No.用]:[vlookup 用]],2,FALSE)</f>
        <v>89</v>
      </c>
      <c r="B350">
        <f>IF(A349&lt;&gt;Attack[[#This Row],[No]],1,B349+1)</f>
        <v>1</v>
      </c>
      <c r="C350" t="s">
        <v>149</v>
      </c>
      <c r="D350" t="s">
        <v>89</v>
      </c>
      <c r="E350" t="s">
        <v>77</v>
      </c>
      <c r="F350" t="s">
        <v>78</v>
      </c>
      <c r="G350" t="s">
        <v>91</v>
      </c>
      <c r="H350" t="s">
        <v>71</v>
      </c>
      <c r="I350">
        <v>1</v>
      </c>
      <c r="J350" t="s">
        <v>246</v>
      </c>
      <c r="K350" s="3" t="s">
        <v>178</v>
      </c>
      <c r="L350" s="3" t="s">
        <v>183</v>
      </c>
      <c r="M350">
        <v>39</v>
      </c>
      <c r="N350">
        <v>0</v>
      </c>
      <c r="O350">
        <v>0</v>
      </c>
      <c r="P350">
        <v>0</v>
      </c>
      <c r="U350" t="str">
        <f>Attack[[#This Row],[服装]]&amp;Attack[[#This Row],[名前]]&amp;Attack[[#This Row],[レアリティ]]</f>
        <v>制服照島游児ICONIC</v>
      </c>
    </row>
    <row r="351" spans="1:21" x14ac:dyDescent="0.3">
      <c r="A351">
        <f>VLOOKUP(Attack[[#This Row],[No用]],SetNo[[No.用]:[vlookup 用]],2,FALSE)</f>
        <v>89</v>
      </c>
      <c r="B351">
        <f>IF(A350&lt;&gt;Attack[[#This Row],[No]],1,B350+1)</f>
        <v>2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246</v>
      </c>
      <c r="K351" s="3" t="s">
        <v>179</v>
      </c>
      <c r="L351" s="3" t="s">
        <v>183</v>
      </c>
      <c r="M351">
        <v>39</v>
      </c>
      <c r="N351">
        <v>0</v>
      </c>
      <c r="O351">
        <v>0</v>
      </c>
      <c r="P351">
        <v>0</v>
      </c>
      <c r="U351" t="str">
        <f>Attack[[#This Row],[服装]]&amp;Attack[[#This Row],[名前]]&amp;Attack[[#This Row],[レアリティ]]</f>
        <v>制服照島游児ICONIC</v>
      </c>
    </row>
    <row r="352" spans="1:21" x14ac:dyDescent="0.3">
      <c r="A352">
        <f>VLOOKUP(Attack[[#This Row],[No用]],SetNo[[No.用]:[vlookup 用]],2,FALSE)</f>
        <v>89</v>
      </c>
      <c r="B352">
        <f>IF(A351&lt;&gt;Attack[[#This Row],[No]],1,B351+1)</f>
        <v>3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246</v>
      </c>
      <c r="K352" s="3" t="s">
        <v>181</v>
      </c>
      <c r="L352" s="3" t="s">
        <v>183</v>
      </c>
      <c r="M352">
        <v>38</v>
      </c>
      <c r="N352">
        <v>0</v>
      </c>
      <c r="O352">
        <v>0</v>
      </c>
      <c r="P352">
        <v>0</v>
      </c>
      <c r="U352" t="str">
        <f>Attack[[#This Row],[服装]]&amp;Attack[[#This Row],[名前]]&amp;Attack[[#This Row],[レアリティ]]</f>
        <v>制服照島游児ICONIC</v>
      </c>
    </row>
    <row r="353" spans="1:21" x14ac:dyDescent="0.3">
      <c r="A353">
        <f>VLOOKUP(Attack[[#This Row],[No用]],SetNo[[No.用]:[vlookup 用]],2,FALSE)</f>
        <v>89</v>
      </c>
      <c r="B353">
        <f>IF(A352&lt;&gt;Attack[[#This Row],[No]],1,B352+1)</f>
        <v>4</v>
      </c>
      <c r="C353" t="s">
        <v>149</v>
      </c>
      <c r="D353" t="s">
        <v>89</v>
      </c>
      <c r="E353" t="s">
        <v>77</v>
      </c>
      <c r="F353" t="s">
        <v>78</v>
      </c>
      <c r="G353" t="s">
        <v>91</v>
      </c>
      <c r="H353" t="s">
        <v>71</v>
      </c>
      <c r="I353">
        <v>1</v>
      </c>
      <c r="J353" t="s">
        <v>246</v>
      </c>
      <c r="K353" s="3" t="s">
        <v>182</v>
      </c>
      <c r="L353" s="3" t="s">
        <v>172</v>
      </c>
      <c r="M353">
        <v>33</v>
      </c>
      <c r="N353">
        <v>0</v>
      </c>
      <c r="O353">
        <v>0</v>
      </c>
      <c r="P353">
        <v>0</v>
      </c>
      <c r="U353" t="str">
        <f>Attack[[#This Row],[服装]]&amp;Attack[[#This Row],[名前]]&amp;Attack[[#This Row],[レアリティ]]</f>
        <v>制服照島游児ICONIC</v>
      </c>
    </row>
    <row r="354" spans="1:21" x14ac:dyDescent="0.3">
      <c r="A354">
        <f>VLOOKUP(Attack[[#This Row],[No用]],SetNo[[No.用]:[vlookup 用]],2,FALSE)</f>
        <v>90</v>
      </c>
      <c r="B354">
        <f>IF(A353&lt;&gt;Attack[[#This Row],[No]],1,B353+1)</f>
        <v>1</v>
      </c>
      <c r="C354" t="s">
        <v>108</v>
      </c>
      <c r="D354" t="s">
        <v>92</v>
      </c>
      <c r="E354" t="s">
        <v>90</v>
      </c>
      <c r="F354" t="s">
        <v>82</v>
      </c>
      <c r="G354" t="s">
        <v>91</v>
      </c>
      <c r="H354" t="s">
        <v>71</v>
      </c>
      <c r="I354">
        <v>1</v>
      </c>
      <c r="J354" t="s">
        <v>246</v>
      </c>
      <c r="K354" s="3" t="s">
        <v>178</v>
      </c>
      <c r="L354" s="3" t="s">
        <v>172</v>
      </c>
      <c r="M354">
        <v>27</v>
      </c>
      <c r="N354">
        <v>0</v>
      </c>
      <c r="O354">
        <v>0</v>
      </c>
      <c r="P354">
        <v>0</v>
      </c>
      <c r="U354" t="str">
        <f>Attack[[#This Row],[服装]]&amp;Attack[[#This Row],[名前]]&amp;Attack[[#This Row],[レアリティ]]</f>
        <v>ユニフォーム母畑和馬ICONIC</v>
      </c>
    </row>
    <row r="355" spans="1:21" x14ac:dyDescent="0.3">
      <c r="A355">
        <f>VLOOKUP(Attack[[#This Row],[No用]],SetNo[[No.用]:[vlookup 用]],2,FALSE)</f>
        <v>90</v>
      </c>
      <c r="B355">
        <f>IF(A354&lt;&gt;Attack[[#This Row],[No]],1,B354+1)</f>
        <v>2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246</v>
      </c>
      <c r="K355" s="3" t="s">
        <v>179</v>
      </c>
      <c r="L355" s="3" t="s">
        <v>172</v>
      </c>
      <c r="M355">
        <v>25</v>
      </c>
      <c r="N355">
        <v>0</v>
      </c>
      <c r="O355">
        <v>0</v>
      </c>
      <c r="P355">
        <v>0</v>
      </c>
      <c r="U355" t="str">
        <f>Attack[[#This Row],[服装]]&amp;Attack[[#This Row],[名前]]&amp;Attack[[#This Row],[レアリティ]]</f>
        <v>ユニフォーム母畑和馬ICONIC</v>
      </c>
    </row>
    <row r="356" spans="1:21" x14ac:dyDescent="0.3">
      <c r="A356">
        <f>VLOOKUP(Attack[[#This Row],[No用]],SetNo[[No.用]:[vlookup 用]],2,FALSE)</f>
        <v>90</v>
      </c>
      <c r="B356">
        <f>IF(A355&lt;&gt;Attack[[#This Row],[No]],1,B355+1)</f>
        <v>3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246</v>
      </c>
      <c r="K356" s="3" t="s">
        <v>182</v>
      </c>
      <c r="L356" s="3" t="s">
        <v>172</v>
      </c>
      <c r="M356">
        <v>25</v>
      </c>
      <c r="N356">
        <v>0</v>
      </c>
      <c r="O356">
        <v>0</v>
      </c>
      <c r="P356">
        <v>0</v>
      </c>
      <c r="U356" t="str">
        <f>Attack[[#This Row],[服装]]&amp;Attack[[#This Row],[名前]]&amp;Attack[[#This Row],[レアリティ]]</f>
        <v>ユニフォーム母畑和馬ICONIC</v>
      </c>
    </row>
    <row r="357" spans="1:21" x14ac:dyDescent="0.3">
      <c r="A357">
        <f>VLOOKUP(Attack[[#This Row],[No用]],SetNo[[No.用]:[vlookup 用]],2,FALSE)</f>
        <v>91</v>
      </c>
      <c r="B357">
        <f>IF(A356&lt;&gt;Attack[[#This Row],[No]],1,B356+1)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246</v>
      </c>
      <c r="K357" s="3" t="s">
        <v>178</v>
      </c>
      <c r="L357" s="3" t="s">
        <v>172</v>
      </c>
      <c r="M357">
        <v>27</v>
      </c>
      <c r="N357">
        <v>0</v>
      </c>
      <c r="O357">
        <v>0</v>
      </c>
      <c r="P357">
        <v>0</v>
      </c>
      <c r="U357" t="str">
        <f>Attack[[#This Row],[服装]]&amp;Attack[[#This Row],[名前]]&amp;Attack[[#This Row],[レアリティ]]</f>
        <v>ユニフォーム二岐丈晴ICONIC</v>
      </c>
    </row>
    <row r="358" spans="1:21" x14ac:dyDescent="0.3">
      <c r="A358">
        <f>VLOOKUP(Attack[[#This Row],[No用]],SetNo[[No.用]:[vlookup 用]],2,FALSE)</f>
        <v>91</v>
      </c>
      <c r="B358">
        <f>IF(A357&lt;&gt;Attack[[#This Row],[No]],1,B357+1)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246</v>
      </c>
      <c r="K358" s="3" t="s">
        <v>179</v>
      </c>
      <c r="L358" s="3" t="s">
        <v>172</v>
      </c>
      <c r="M358">
        <v>27</v>
      </c>
      <c r="N358">
        <v>0</v>
      </c>
      <c r="O358">
        <v>0</v>
      </c>
      <c r="P358">
        <v>0</v>
      </c>
      <c r="U358" t="str">
        <f>Attack[[#This Row],[服装]]&amp;Attack[[#This Row],[名前]]&amp;Attack[[#This Row],[レアリティ]]</f>
        <v>ユニフォーム二岐丈晴ICONIC</v>
      </c>
    </row>
    <row r="359" spans="1:21" x14ac:dyDescent="0.3">
      <c r="A359">
        <f>VLOOKUP(Attack[[#This Row],[No用]],SetNo[[No.用]:[vlookup 用]],2,FALSE)</f>
        <v>92</v>
      </c>
      <c r="B359">
        <f>IF(A358&lt;&gt;Attack[[#This Row],[No]],1,B358+1)</f>
        <v>1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246</v>
      </c>
      <c r="K359" s="3" t="s">
        <v>178</v>
      </c>
      <c r="L359" s="3" t="s">
        <v>172</v>
      </c>
      <c r="M359">
        <v>27</v>
      </c>
      <c r="N359">
        <v>0</v>
      </c>
      <c r="O359">
        <v>0</v>
      </c>
      <c r="P359">
        <v>0</v>
      </c>
      <c r="U359" t="str">
        <f>Attack[[#This Row],[服装]]&amp;Attack[[#This Row],[名前]]&amp;Attack[[#This Row],[レアリティ]]</f>
        <v>制服二岐丈晴ICONIC</v>
      </c>
    </row>
    <row r="360" spans="1:21" x14ac:dyDescent="0.3">
      <c r="A360">
        <f>VLOOKUP(Attack[[#This Row],[No用]],SetNo[[No.用]:[vlookup 用]],2,FALSE)</f>
        <v>92</v>
      </c>
      <c r="B360">
        <f>IF(A359&lt;&gt;Attack[[#This Row],[No]],1,B359+1)</f>
        <v>2</v>
      </c>
      <c r="C360" t="s">
        <v>149</v>
      </c>
      <c r="D360" t="s">
        <v>93</v>
      </c>
      <c r="E360" t="s">
        <v>90</v>
      </c>
      <c r="F360" t="s">
        <v>74</v>
      </c>
      <c r="G360" t="s">
        <v>91</v>
      </c>
      <c r="H360" t="s">
        <v>71</v>
      </c>
      <c r="I360">
        <v>1</v>
      </c>
      <c r="J360" t="s">
        <v>246</v>
      </c>
      <c r="K360" s="3" t="s">
        <v>179</v>
      </c>
      <c r="L360" s="3" t="s">
        <v>172</v>
      </c>
      <c r="M360">
        <v>27</v>
      </c>
      <c r="N360">
        <v>0</v>
      </c>
      <c r="O360">
        <v>0</v>
      </c>
      <c r="P360">
        <v>0</v>
      </c>
      <c r="U360" t="str">
        <f>Attack[[#This Row],[服装]]&amp;Attack[[#This Row],[名前]]&amp;Attack[[#This Row],[レアリティ]]</f>
        <v>制服二岐丈晴ICONIC</v>
      </c>
    </row>
    <row r="361" spans="1:21" x14ac:dyDescent="0.3">
      <c r="A361">
        <f>VLOOKUP(Attack[[#This Row],[No用]],SetNo[[No.用]:[vlookup 用]],2,FALSE)</f>
        <v>93</v>
      </c>
      <c r="B361">
        <f>IF(A360&lt;&gt;Attack[[#This Row],[No]],1,B360+1)</f>
        <v>1</v>
      </c>
      <c r="C361" t="s">
        <v>108</v>
      </c>
      <c r="D361" t="s">
        <v>99</v>
      </c>
      <c r="E361" t="s">
        <v>73</v>
      </c>
      <c r="F361" t="s">
        <v>78</v>
      </c>
      <c r="G361" t="s">
        <v>91</v>
      </c>
      <c r="H361" t="s">
        <v>71</v>
      </c>
      <c r="I361">
        <v>1</v>
      </c>
      <c r="J361" t="s">
        <v>246</v>
      </c>
      <c r="K361" s="3" t="s">
        <v>178</v>
      </c>
      <c r="L361" s="3" t="s">
        <v>183</v>
      </c>
      <c r="M361">
        <v>38</v>
      </c>
      <c r="N361">
        <v>0</v>
      </c>
      <c r="O361">
        <v>0</v>
      </c>
      <c r="P361">
        <v>0</v>
      </c>
      <c r="U361" t="str">
        <f>Attack[[#This Row],[服装]]&amp;Attack[[#This Row],[名前]]&amp;Attack[[#This Row],[レアリティ]]</f>
        <v>ユニフォーム沼尻凛太郎ICONIC</v>
      </c>
    </row>
    <row r="362" spans="1:21" x14ac:dyDescent="0.3">
      <c r="A362">
        <f>VLOOKUP(Attack[[#This Row],[No用]],SetNo[[No.用]:[vlookup 用]],2,FALSE)</f>
        <v>93</v>
      </c>
      <c r="B362">
        <f>IF(A361&lt;&gt;Attack[[#This Row],[No]],1,B361+1)</f>
        <v>2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246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U362" t="str">
        <f>Attack[[#This Row],[服装]]&amp;Attack[[#This Row],[名前]]&amp;Attack[[#This Row],[レアリティ]]</f>
        <v>ユニフォーム沼尻凛太郎ICONIC</v>
      </c>
    </row>
    <row r="363" spans="1:21" x14ac:dyDescent="0.3">
      <c r="A363">
        <f>VLOOKUP(Attack[[#This Row],[No用]],SetNo[[No.用]:[vlookup 用]],2,FALSE)</f>
        <v>93</v>
      </c>
      <c r="B363">
        <f>IF(A362&lt;&gt;Attack[[#This Row],[No]],1,B362+1)</f>
        <v>3</v>
      </c>
      <c r="C363" t="s">
        <v>108</v>
      </c>
      <c r="D363" t="s">
        <v>99</v>
      </c>
      <c r="E363" t="s">
        <v>73</v>
      </c>
      <c r="F363" t="s">
        <v>78</v>
      </c>
      <c r="G363" t="s">
        <v>91</v>
      </c>
      <c r="H363" t="s">
        <v>71</v>
      </c>
      <c r="I363">
        <v>1</v>
      </c>
      <c r="J363" t="s">
        <v>246</v>
      </c>
      <c r="K363" s="3" t="s">
        <v>181</v>
      </c>
      <c r="L363" s="3" t="s">
        <v>183</v>
      </c>
      <c r="M363">
        <v>43</v>
      </c>
      <c r="N363">
        <v>0</v>
      </c>
      <c r="O363">
        <v>0</v>
      </c>
      <c r="P363">
        <v>0</v>
      </c>
      <c r="U363" t="str">
        <f>Attack[[#This Row],[服装]]&amp;Attack[[#This Row],[名前]]&amp;Attack[[#This Row],[レアリティ]]</f>
        <v>ユニフォーム沼尻凛太郎ICONIC</v>
      </c>
    </row>
    <row r="364" spans="1:21" x14ac:dyDescent="0.3">
      <c r="A364">
        <f>VLOOKUP(Attack[[#This Row],[No用]],SetNo[[No.用]:[vlookup 用]],2,FALSE)</f>
        <v>93</v>
      </c>
      <c r="B364">
        <f>IF(A363&lt;&gt;Attack[[#This Row],[No]],1,B363+1)</f>
        <v>4</v>
      </c>
      <c r="C364" t="s">
        <v>108</v>
      </c>
      <c r="D364" t="s">
        <v>99</v>
      </c>
      <c r="E364" t="s">
        <v>73</v>
      </c>
      <c r="F364" t="s">
        <v>78</v>
      </c>
      <c r="G364" t="s">
        <v>91</v>
      </c>
      <c r="H364" t="s">
        <v>71</v>
      </c>
      <c r="I364">
        <v>1</v>
      </c>
      <c r="J364" t="s">
        <v>246</v>
      </c>
      <c r="K364" s="3" t="s">
        <v>182</v>
      </c>
      <c r="L364" s="3" t="s">
        <v>172</v>
      </c>
      <c r="M364">
        <v>29</v>
      </c>
      <c r="N364">
        <v>0</v>
      </c>
      <c r="O364">
        <v>0</v>
      </c>
      <c r="P364">
        <v>0</v>
      </c>
      <c r="U364" t="str">
        <f>Attack[[#This Row],[服装]]&amp;Attack[[#This Row],[名前]]&amp;Attack[[#This Row],[レアリティ]]</f>
        <v>ユニフォーム沼尻凛太郎ICONIC</v>
      </c>
    </row>
    <row r="365" spans="1:21" x14ac:dyDescent="0.3">
      <c r="A365">
        <f>VLOOKUP(Attack[[#This Row],[No用]],SetNo[[No.用]:[vlookup 用]],2,FALSE)</f>
        <v>93</v>
      </c>
      <c r="B365">
        <f>IF(A364&lt;&gt;Attack[[#This Row],[No]],1,B364+1)</f>
        <v>5</v>
      </c>
      <c r="C365" t="s">
        <v>108</v>
      </c>
      <c r="D365" t="s">
        <v>99</v>
      </c>
      <c r="E365" t="s">
        <v>73</v>
      </c>
      <c r="F365" t="s">
        <v>78</v>
      </c>
      <c r="G365" t="s">
        <v>91</v>
      </c>
      <c r="H365" t="s">
        <v>71</v>
      </c>
      <c r="I365">
        <v>1</v>
      </c>
      <c r="J365" t="s">
        <v>246</v>
      </c>
      <c r="K365" s="3" t="s">
        <v>193</v>
      </c>
      <c r="L365" s="3" t="s">
        <v>236</v>
      </c>
      <c r="M365">
        <v>45</v>
      </c>
      <c r="N365">
        <v>0</v>
      </c>
      <c r="O365">
        <v>55</v>
      </c>
      <c r="P365">
        <v>0</v>
      </c>
      <c r="U365" t="str">
        <f>Attack[[#This Row],[服装]]&amp;Attack[[#This Row],[名前]]&amp;Attack[[#This Row],[レアリティ]]</f>
        <v>ユニフォーム沼尻凛太郎ICONIC</v>
      </c>
    </row>
    <row r="366" spans="1:21" x14ac:dyDescent="0.3">
      <c r="A366">
        <f>VLOOKUP(Attack[[#This Row],[No用]],SetNo[[No.用]:[vlookup 用]],2,FALSE)</f>
        <v>94</v>
      </c>
      <c r="B366">
        <f>IF(A365&lt;&gt;Attack[[#This Row],[No]],1,B365+1)</f>
        <v>1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246</v>
      </c>
      <c r="K366" s="3" t="s">
        <v>178</v>
      </c>
      <c r="L366" s="3" t="s">
        <v>172</v>
      </c>
      <c r="M366">
        <v>27</v>
      </c>
      <c r="N366">
        <v>0</v>
      </c>
      <c r="O366">
        <v>0</v>
      </c>
      <c r="P366">
        <v>0</v>
      </c>
      <c r="U366" t="str">
        <f>Attack[[#This Row],[服装]]&amp;Attack[[#This Row],[名前]]&amp;Attack[[#This Row],[レアリティ]]</f>
        <v>ユニフォーム飯坂信義ICONIC</v>
      </c>
    </row>
    <row r="367" spans="1:21" x14ac:dyDescent="0.3">
      <c r="A367">
        <f>VLOOKUP(Attack[[#This Row],[No用]],SetNo[[No.用]:[vlookup 用]],2,FALSE)</f>
        <v>94</v>
      </c>
      <c r="B367">
        <f>IF(A366&lt;&gt;Attack[[#This Row],[No]],1,B366+1)</f>
        <v>2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246</v>
      </c>
      <c r="K367" s="3" t="s">
        <v>179</v>
      </c>
      <c r="L367" s="3" t="s">
        <v>172</v>
      </c>
      <c r="M367">
        <v>25</v>
      </c>
      <c r="N367">
        <v>0</v>
      </c>
      <c r="O367">
        <v>0</v>
      </c>
      <c r="P367">
        <v>0</v>
      </c>
      <c r="U367" t="str">
        <f>Attack[[#This Row],[服装]]&amp;Attack[[#This Row],[名前]]&amp;Attack[[#This Row],[レアリティ]]</f>
        <v>ユニフォーム飯坂信義ICONIC</v>
      </c>
    </row>
    <row r="368" spans="1:21" x14ac:dyDescent="0.3">
      <c r="A368">
        <f>VLOOKUP(Attack[[#This Row],[No用]],SetNo[[No.用]:[vlookup 用]],2,FALSE)</f>
        <v>94</v>
      </c>
      <c r="B368">
        <f>IF(A367&lt;&gt;Attack[[#This Row],[No]],1,B367+1)</f>
        <v>3</v>
      </c>
      <c r="C368" t="s">
        <v>108</v>
      </c>
      <c r="D368" t="s">
        <v>94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246</v>
      </c>
      <c r="K368" s="3" t="s">
        <v>182</v>
      </c>
      <c r="L368" s="3" t="s">
        <v>172</v>
      </c>
      <c r="M368">
        <v>25</v>
      </c>
      <c r="N368">
        <v>0</v>
      </c>
      <c r="O368">
        <v>0</v>
      </c>
      <c r="P368">
        <v>0</v>
      </c>
      <c r="U368" t="str">
        <f>Attack[[#This Row],[服装]]&amp;Attack[[#This Row],[名前]]&amp;Attack[[#This Row],[レアリティ]]</f>
        <v>ユニフォーム飯坂信義ICONIC</v>
      </c>
    </row>
    <row r="369" spans="1:21" x14ac:dyDescent="0.3">
      <c r="A369">
        <f>VLOOKUP(Attack[[#This Row],[No用]],SetNo[[No.用]:[vlookup 用]],2,FALSE)</f>
        <v>95</v>
      </c>
      <c r="B369">
        <f>IF(A368&lt;&gt;Attack[[#This Row],[No]],1,B368+1)</f>
        <v>1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246</v>
      </c>
      <c r="K369" s="3" t="s">
        <v>178</v>
      </c>
      <c r="L369" s="3" t="s">
        <v>183</v>
      </c>
      <c r="M369">
        <v>34</v>
      </c>
      <c r="N369">
        <v>0</v>
      </c>
      <c r="O369">
        <v>0</v>
      </c>
      <c r="P369">
        <v>0</v>
      </c>
      <c r="U369" t="str">
        <f>Attack[[#This Row],[服装]]&amp;Attack[[#This Row],[名前]]&amp;Attack[[#This Row],[レアリティ]]</f>
        <v>ユニフォーム東山勝道ICONIC</v>
      </c>
    </row>
    <row r="370" spans="1:21" x14ac:dyDescent="0.3">
      <c r="A370">
        <f>VLOOKUP(Attack[[#This Row],[No用]],SetNo[[No.用]:[vlookup 用]],2,FALSE)</f>
        <v>95</v>
      </c>
      <c r="B370">
        <f>IF(A369&lt;&gt;Attack[[#This Row],[No]],1,B369+1)</f>
        <v>2</v>
      </c>
      <c r="C370" t="s">
        <v>108</v>
      </c>
      <c r="D370" t="s">
        <v>95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246</v>
      </c>
      <c r="K370" s="3" t="s">
        <v>179</v>
      </c>
      <c r="L370" s="3" t="s">
        <v>183</v>
      </c>
      <c r="M370">
        <v>34</v>
      </c>
      <c r="N370">
        <v>0</v>
      </c>
      <c r="O370">
        <v>0</v>
      </c>
      <c r="P370">
        <v>0</v>
      </c>
      <c r="U370" t="str">
        <f>Attack[[#This Row],[服装]]&amp;Attack[[#This Row],[名前]]&amp;Attack[[#This Row],[レアリティ]]</f>
        <v>ユニフォーム東山勝道ICONIC</v>
      </c>
    </row>
    <row r="371" spans="1:21" x14ac:dyDescent="0.3">
      <c r="A371">
        <f>VLOOKUP(Attack[[#This Row],[No用]],SetNo[[No.用]:[vlookup 用]],2,FALSE)</f>
        <v>95</v>
      </c>
      <c r="B371">
        <f>IF(A370&lt;&gt;Attack[[#This Row],[No]],1,B370+1)</f>
        <v>3</v>
      </c>
      <c r="C371" t="s">
        <v>108</v>
      </c>
      <c r="D371" t="s">
        <v>95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246</v>
      </c>
      <c r="K371" s="3" t="s">
        <v>283</v>
      </c>
      <c r="L371" s="3" t="s">
        <v>183</v>
      </c>
      <c r="M371">
        <v>43</v>
      </c>
      <c r="N371">
        <v>0</v>
      </c>
      <c r="O371">
        <v>0</v>
      </c>
      <c r="P371">
        <v>0</v>
      </c>
      <c r="U371" t="str">
        <f>Attack[[#This Row],[服装]]&amp;Attack[[#This Row],[名前]]&amp;Attack[[#This Row],[レアリティ]]</f>
        <v>ユニフォーム東山勝道ICONIC</v>
      </c>
    </row>
    <row r="372" spans="1:21" x14ac:dyDescent="0.3">
      <c r="A372">
        <f>VLOOKUP(Attack[[#This Row],[No用]],SetNo[[No.用]:[vlookup 用]],2,FALSE)</f>
        <v>95</v>
      </c>
      <c r="B372">
        <f>IF(A371&lt;&gt;Attack[[#This Row],[No]],1,B371+1)</f>
        <v>4</v>
      </c>
      <c r="C372" t="s">
        <v>108</v>
      </c>
      <c r="D372" t="s">
        <v>95</v>
      </c>
      <c r="E372" t="s">
        <v>90</v>
      </c>
      <c r="F372" t="s">
        <v>78</v>
      </c>
      <c r="G372" t="s">
        <v>91</v>
      </c>
      <c r="H372" t="s">
        <v>71</v>
      </c>
      <c r="I372">
        <v>1</v>
      </c>
      <c r="J372" t="s">
        <v>246</v>
      </c>
      <c r="K372" s="3" t="s">
        <v>182</v>
      </c>
      <c r="L372" s="3" t="s">
        <v>172</v>
      </c>
      <c r="M372">
        <v>14</v>
      </c>
      <c r="N372">
        <v>0</v>
      </c>
      <c r="O372">
        <v>0</v>
      </c>
      <c r="P372">
        <v>0</v>
      </c>
      <c r="U372" t="str">
        <f>Attack[[#This Row],[服装]]&amp;Attack[[#This Row],[名前]]&amp;Attack[[#This Row],[レアリティ]]</f>
        <v>ユニフォーム東山勝道ICONIC</v>
      </c>
    </row>
    <row r="373" spans="1:21" x14ac:dyDescent="0.3">
      <c r="A373">
        <f>VLOOKUP(Attack[[#This Row],[No用]],SetNo[[No.用]:[vlookup 用]],2,FALSE)</f>
        <v>95</v>
      </c>
      <c r="B373">
        <f>IF(A372&lt;&gt;Attack[[#This Row],[No]],1,B372+1)</f>
        <v>5</v>
      </c>
      <c r="C373" t="s">
        <v>108</v>
      </c>
      <c r="D373" t="s">
        <v>95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246</v>
      </c>
      <c r="K373" s="3" t="s">
        <v>181</v>
      </c>
      <c r="L373" s="3" t="s">
        <v>236</v>
      </c>
      <c r="M373">
        <v>38</v>
      </c>
      <c r="N373">
        <v>0</v>
      </c>
      <c r="O373">
        <v>48</v>
      </c>
      <c r="P373">
        <v>0</v>
      </c>
      <c r="U373" t="str">
        <f>Attack[[#This Row],[服装]]&amp;Attack[[#This Row],[名前]]&amp;Attack[[#This Row],[レアリティ]]</f>
        <v>ユニフォーム東山勝道ICONIC</v>
      </c>
    </row>
    <row r="374" spans="1:21" x14ac:dyDescent="0.3">
      <c r="A374">
        <f>VLOOKUP(Attack[[#This Row],[No用]],SetNo[[No.用]:[vlookup 用]],2,FALSE)</f>
        <v>96</v>
      </c>
      <c r="B374">
        <f>IF(A373&lt;&gt;Attack[[#This Row],[No]],1,B373+1)</f>
        <v>1</v>
      </c>
      <c r="C374" t="s">
        <v>108</v>
      </c>
      <c r="D374" t="s">
        <v>96</v>
      </c>
      <c r="E374" t="s">
        <v>90</v>
      </c>
      <c r="F374" t="s">
        <v>80</v>
      </c>
      <c r="G374" t="s">
        <v>91</v>
      </c>
      <c r="H374" t="s">
        <v>71</v>
      </c>
      <c r="I374">
        <v>1</v>
      </c>
      <c r="J374" t="s">
        <v>246</v>
      </c>
      <c r="M374">
        <v>0</v>
      </c>
      <c r="N374">
        <v>0</v>
      </c>
      <c r="O374">
        <v>0</v>
      </c>
      <c r="P374">
        <v>0</v>
      </c>
      <c r="U374" t="str">
        <f>Attack[[#This Row],[服装]]&amp;Attack[[#This Row],[名前]]&amp;Attack[[#This Row],[レアリティ]]</f>
        <v>ユニフォーム土湯新ICONIC</v>
      </c>
    </row>
    <row r="375" spans="1:21" x14ac:dyDescent="0.3">
      <c r="A375">
        <f>VLOOKUP(Attack[[#This Row],[No用]],SetNo[[No.用]:[vlookup 用]],2,FALSE)</f>
        <v>97</v>
      </c>
      <c r="B375">
        <f>IF(A374&lt;&gt;Attack[[#This Row],[No]],1,B374+1)</f>
        <v>1</v>
      </c>
      <c r="C375" t="s">
        <v>216</v>
      </c>
      <c r="D375" t="s">
        <v>584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246</v>
      </c>
      <c r="K375" s="3" t="s">
        <v>178</v>
      </c>
      <c r="L375" s="3" t="s">
        <v>183</v>
      </c>
      <c r="M375">
        <v>36</v>
      </c>
      <c r="N375">
        <v>0</v>
      </c>
      <c r="O375">
        <v>0</v>
      </c>
      <c r="P375">
        <v>0</v>
      </c>
      <c r="U375" t="str">
        <f>Attack[[#This Row],[服装]]&amp;Attack[[#This Row],[名前]]&amp;Attack[[#This Row],[レアリティ]]</f>
        <v>ユニフォーム中島猛ICONIC</v>
      </c>
    </row>
    <row r="376" spans="1:21" x14ac:dyDescent="0.3">
      <c r="A376">
        <f>VLOOKUP(Attack[[#This Row],[No用]],SetNo[[No.用]:[vlookup 用]],2,FALSE)</f>
        <v>97</v>
      </c>
      <c r="B376">
        <f>IF(A375&lt;&gt;Attack[[#This Row],[No]],1,B375+1)</f>
        <v>2</v>
      </c>
      <c r="C376" t="s">
        <v>216</v>
      </c>
      <c r="D376" t="s">
        <v>584</v>
      </c>
      <c r="E376" t="s">
        <v>28</v>
      </c>
      <c r="F376" t="s">
        <v>25</v>
      </c>
      <c r="G376" t="s">
        <v>157</v>
      </c>
      <c r="H376" t="s">
        <v>71</v>
      </c>
      <c r="I376">
        <v>1</v>
      </c>
      <c r="J376" t="s">
        <v>246</v>
      </c>
      <c r="K376" s="3" t="s">
        <v>179</v>
      </c>
      <c r="L376" s="3" t="s">
        <v>183</v>
      </c>
      <c r="M376">
        <v>36</v>
      </c>
      <c r="N376">
        <v>0</v>
      </c>
      <c r="O376">
        <v>0</v>
      </c>
      <c r="P376">
        <v>0</v>
      </c>
      <c r="U376" t="str">
        <f>Attack[[#This Row],[服装]]&amp;Attack[[#This Row],[名前]]&amp;Attack[[#This Row],[レアリティ]]</f>
        <v>ユニフォーム中島猛ICONIC</v>
      </c>
    </row>
    <row r="377" spans="1:21" x14ac:dyDescent="0.3">
      <c r="A377">
        <f>VLOOKUP(Attack[[#This Row],[No用]],SetNo[[No.用]:[vlookup 用]],2,FALSE)</f>
        <v>97</v>
      </c>
      <c r="B377">
        <f>IF(A376&lt;&gt;Attack[[#This Row],[No]],1,B376+1)</f>
        <v>3</v>
      </c>
      <c r="C377" t="s">
        <v>216</v>
      </c>
      <c r="D377" t="s">
        <v>584</v>
      </c>
      <c r="E377" t="s">
        <v>28</v>
      </c>
      <c r="F377" t="s">
        <v>25</v>
      </c>
      <c r="G377" t="s">
        <v>157</v>
      </c>
      <c r="H377" t="s">
        <v>71</v>
      </c>
      <c r="I377">
        <v>1</v>
      </c>
      <c r="J377" t="s">
        <v>246</v>
      </c>
      <c r="K377" s="3" t="s">
        <v>180</v>
      </c>
      <c r="L377" s="3" t="s">
        <v>183</v>
      </c>
      <c r="M377">
        <v>42</v>
      </c>
      <c r="N377">
        <v>0</v>
      </c>
      <c r="O377">
        <v>0</v>
      </c>
      <c r="P377">
        <v>0</v>
      </c>
      <c r="U377" t="str">
        <f>Attack[[#This Row],[服装]]&amp;Attack[[#This Row],[名前]]&amp;Attack[[#This Row],[レアリティ]]</f>
        <v>ユニフォーム中島猛ICONIC</v>
      </c>
    </row>
    <row r="378" spans="1:21" x14ac:dyDescent="0.3">
      <c r="A378">
        <f>VLOOKUP(Attack[[#This Row],[No用]],SetNo[[No.用]:[vlookup 用]],2,FALSE)</f>
        <v>97</v>
      </c>
      <c r="B378">
        <f>IF(A377&lt;&gt;Attack[[#This Row],[No]],1,B377+1)</f>
        <v>4</v>
      </c>
      <c r="C378" t="s">
        <v>216</v>
      </c>
      <c r="D378" t="s">
        <v>584</v>
      </c>
      <c r="E378" t="s">
        <v>28</v>
      </c>
      <c r="F378" t="s">
        <v>25</v>
      </c>
      <c r="G378" t="s">
        <v>157</v>
      </c>
      <c r="H378" t="s">
        <v>71</v>
      </c>
      <c r="I378">
        <v>1</v>
      </c>
      <c r="J378" t="s">
        <v>246</v>
      </c>
      <c r="K378" s="3" t="s">
        <v>182</v>
      </c>
      <c r="L378" s="3" t="s">
        <v>172</v>
      </c>
      <c r="M378">
        <v>26</v>
      </c>
      <c r="N378">
        <v>0</v>
      </c>
      <c r="O378">
        <v>0</v>
      </c>
      <c r="P378">
        <v>0</v>
      </c>
      <c r="U378" t="str">
        <f>Attack[[#This Row],[服装]]&amp;Attack[[#This Row],[名前]]&amp;Attack[[#This Row],[レアリティ]]</f>
        <v>ユニフォーム中島猛ICONIC</v>
      </c>
    </row>
    <row r="379" spans="1:21" x14ac:dyDescent="0.3">
      <c r="A379">
        <f>VLOOKUP(Attack[[#This Row],[No用]],SetNo[[No.用]:[vlookup 用]],2,FALSE)</f>
        <v>98</v>
      </c>
      <c r="B379">
        <f>IF(A378&lt;&gt;Attack[[#This Row],[No]],1,B378+1)</f>
        <v>1</v>
      </c>
      <c r="C379" t="s">
        <v>216</v>
      </c>
      <c r="D379" t="s">
        <v>587</v>
      </c>
      <c r="E379" t="s">
        <v>24</v>
      </c>
      <c r="F379" t="s">
        <v>25</v>
      </c>
      <c r="G379" t="s">
        <v>157</v>
      </c>
      <c r="H379" t="s">
        <v>71</v>
      </c>
      <c r="I379">
        <v>1</v>
      </c>
      <c r="J379" t="s">
        <v>246</v>
      </c>
      <c r="K379" s="3" t="s">
        <v>178</v>
      </c>
      <c r="L379" s="3" t="s">
        <v>183</v>
      </c>
      <c r="M379">
        <v>32</v>
      </c>
      <c r="N379">
        <v>0</v>
      </c>
      <c r="O379">
        <v>0</v>
      </c>
      <c r="P379">
        <v>0</v>
      </c>
      <c r="U379" t="str">
        <f>Attack[[#This Row],[服装]]&amp;Attack[[#This Row],[名前]]&amp;Attack[[#This Row],[レアリティ]]</f>
        <v>ユニフォーム白石優希ICONIC</v>
      </c>
    </row>
    <row r="380" spans="1:21" x14ac:dyDescent="0.3">
      <c r="A380">
        <f>VLOOKUP(Attack[[#This Row],[No用]],SetNo[[No.用]:[vlookup 用]],2,FALSE)</f>
        <v>98</v>
      </c>
      <c r="B380">
        <f>IF(A379&lt;&gt;Attack[[#This Row],[No]],1,B379+1)</f>
        <v>2</v>
      </c>
      <c r="C380" t="s">
        <v>216</v>
      </c>
      <c r="D380" t="s">
        <v>587</v>
      </c>
      <c r="E380" t="s">
        <v>24</v>
      </c>
      <c r="F380" t="s">
        <v>25</v>
      </c>
      <c r="G380" t="s">
        <v>157</v>
      </c>
      <c r="H380" t="s">
        <v>71</v>
      </c>
      <c r="I380">
        <v>1</v>
      </c>
      <c r="J380" t="s">
        <v>246</v>
      </c>
      <c r="K380" s="3" t="s">
        <v>179</v>
      </c>
      <c r="L380" s="3" t="s">
        <v>183</v>
      </c>
      <c r="M380">
        <v>32</v>
      </c>
      <c r="N380">
        <v>0</v>
      </c>
      <c r="O380">
        <v>0</v>
      </c>
      <c r="P380">
        <v>0</v>
      </c>
      <c r="U380" t="str">
        <f>Attack[[#This Row],[服装]]&amp;Attack[[#This Row],[名前]]&amp;Attack[[#This Row],[レアリティ]]</f>
        <v>ユニフォーム白石優希ICONIC</v>
      </c>
    </row>
    <row r="381" spans="1:21" x14ac:dyDescent="0.3">
      <c r="A381">
        <f>VLOOKUP(Attack[[#This Row],[No用]],SetNo[[No.用]:[vlookup 用]],2,FALSE)</f>
        <v>98</v>
      </c>
      <c r="B381">
        <f>IF(A380&lt;&gt;Attack[[#This Row],[No]],1,B380+1)</f>
        <v>3</v>
      </c>
      <c r="C381" t="s">
        <v>216</v>
      </c>
      <c r="D381" t="s">
        <v>587</v>
      </c>
      <c r="E381" t="s">
        <v>24</v>
      </c>
      <c r="F381" t="s">
        <v>25</v>
      </c>
      <c r="G381" t="s">
        <v>157</v>
      </c>
      <c r="H381" t="s">
        <v>71</v>
      </c>
      <c r="I381">
        <v>1</v>
      </c>
      <c r="J381" t="s">
        <v>246</v>
      </c>
      <c r="K381" s="3" t="s">
        <v>181</v>
      </c>
      <c r="L381" s="3" t="s">
        <v>183</v>
      </c>
      <c r="M381">
        <v>41</v>
      </c>
      <c r="N381">
        <v>0</v>
      </c>
      <c r="O381">
        <v>0</v>
      </c>
      <c r="P381">
        <v>0</v>
      </c>
      <c r="U381" t="str">
        <f>Attack[[#This Row],[服装]]&amp;Attack[[#This Row],[名前]]&amp;Attack[[#This Row],[レアリティ]]</f>
        <v>ユニフォーム白石優希ICONIC</v>
      </c>
    </row>
    <row r="382" spans="1:21" x14ac:dyDescent="0.3">
      <c r="A382">
        <f>VLOOKUP(Attack[[#This Row],[No用]],SetNo[[No.用]:[vlookup 用]],2,FALSE)</f>
        <v>98</v>
      </c>
      <c r="B382">
        <f>IF(A381&lt;&gt;Attack[[#This Row],[No]],1,B381+1)</f>
        <v>4</v>
      </c>
      <c r="C382" t="s">
        <v>216</v>
      </c>
      <c r="D382" t="s">
        <v>587</v>
      </c>
      <c r="E382" t="s">
        <v>24</v>
      </c>
      <c r="F382" t="s">
        <v>25</v>
      </c>
      <c r="G382" t="s">
        <v>157</v>
      </c>
      <c r="H382" t="s">
        <v>71</v>
      </c>
      <c r="I382">
        <v>1</v>
      </c>
      <c r="J382" t="s">
        <v>246</v>
      </c>
      <c r="K382" s="3" t="s">
        <v>182</v>
      </c>
      <c r="L382" s="3" t="s">
        <v>172</v>
      </c>
      <c r="M382">
        <v>12</v>
      </c>
      <c r="N382">
        <v>0</v>
      </c>
      <c r="O382">
        <v>0</v>
      </c>
      <c r="P382">
        <v>0</v>
      </c>
      <c r="U382" t="str">
        <f>Attack[[#This Row],[服装]]&amp;Attack[[#This Row],[名前]]&amp;Attack[[#This Row],[レアリティ]]</f>
        <v>ユニフォーム白石優希ICONIC</v>
      </c>
    </row>
    <row r="383" spans="1:21" x14ac:dyDescent="0.3">
      <c r="A383">
        <f>VLOOKUP(Attack[[#This Row],[No用]],SetNo[[No.用]:[vlookup 用]],2,FALSE)</f>
        <v>98</v>
      </c>
      <c r="B383">
        <f>IF(A382&lt;&gt;Attack[[#This Row],[No]],1,B382+1)</f>
        <v>5</v>
      </c>
      <c r="C383" t="s">
        <v>216</v>
      </c>
      <c r="D383" t="s">
        <v>587</v>
      </c>
      <c r="E383" t="s">
        <v>24</v>
      </c>
      <c r="F383" t="s">
        <v>25</v>
      </c>
      <c r="G383" t="s">
        <v>157</v>
      </c>
      <c r="H383" t="s">
        <v>71</v>
      </c>
      <c r="I383">
        <v>1</v>
      </c>
      <c r="J383" t="s">
        <v>246</v>
      </c>
      <c r="K383" s="3" t="s">
        <v>193</v>
      </c>
      <c r="L383" s="3" t="s">
        <v>236</v>
      </c>
      <c r="M383">
        <v>42</v>
      </c>
      <c r="N383">
        <v>0</v>
      </c>
      <c r="O383">
        <v>52</v>
      </c>
      <c r="P383">
        <v>0</v>
      </c>
      <c r="U383" t="str">
        <f>Attack[[#This Row],[服装]]&amp;Attack[[#This Row],[名前]]&amp;Attack[[#This Row],[レアリティ]]</f>
        <v>ユニフォーム白石優希ICONIC</v>
      </c>
    </row>
    <row r="384" spans="1:21" x14ac:dyDescent="0.3">
      <c r="A384">
        <f>VLOOKUP(Attack[[#This Row],[No用]],SetNo[[No.用]:[vlookup 用]],2,FALSE)</f>
        <v>99</v>
      </c>
      <c r="B384">
        <f>IF(A383&lt;&gt;Attack[[#This Row],[No]],1,B383+1)</f>
        <v>1</v>
      </c>
      <c r="C384" t="s">
        <v>216</v>
      </c>
      <c r="D384" t="s">
        <v>590</v>
      </c>
      <c r="E384" t="s">
        <v>28</v>
      </c>
      <c r="F384" t="s">
        <v>31</v>
      </c>
      <c r="G384" t="s">
        <v>157</v>
      </c>
      <c r="H384" t="s">
        <v>71</v>
      </c>
      <c r="I384">
        <v>1</v>
      </c>
      <c r="J384" t="s">
        <v>246</v>
      </c>
      <c r="K384" s="3" t="s">
        <v>178</v>
      </c>
      <c r="L384" s="3" t="s">
        <v>172</v>
      </c>
      <c r="M384">
        <v>31</v>
      </c>
      <c r="N384">
        <v>0</v>
      </c>
      <c r="O384">
        <v>0</v>
      </c>
      <c r="P384">
        <v>0</v>
      </c>
      <c r="U384" t="str">
        <f>Attack[[#This Row],[服装]]&amp;Attack[[#This Row],[名前]]&amp;Attack[[#This Row],[レアリティ]]</f>
        <v>ユニフォーム花山一雅ICONIC</v>
      </c>
    </row>
    <row r="385" spans="1:21" x14ac:dyDescent="0.3">
      <c r="A385">
        <f>VLOOKUP(Attack[[#This Row],[No用]],SetNo[[No.用]:[vlookup 用]],2,FALSE)</f>
        <v>99</v>
      </c>
      <c r="B385">
        <f>IF(A384&lt;&gt;Attack[[#This Row],[No]],1,B384+1)</f>
        <v>2</v>
      </c>
      <c r="C385" t="s">
        <v>216</v>
      </c>
      <c r="D385" t="s">
        <v>590</v>
      </c>
      <c r="E385" t="s">
        <v>28</v>
      </c>
      <c r="F385" t="s">
        <v>31</v>
      </c>
      <c r="G385" t="s">
        <v>157</v>
      </c>
      <c r="H385" t="s">
        <v>71</v>
      </c>
      <c r="I385">
        <v>1</v>
      </c>
      <c r="J385" t="s">
        <v>246</v>
      </c>
      <c r="K385" s="3" t="s">
        <v>179</v>
      </c>
      <c r="L385" s="3" t="s">
        <v>172</v>
      </c>
      <c r="M385">
        <v>26</v>
      </c>
      <c r="N385">
        <v>0</v>
      </c>
      <c r="O385">
        <v>0</v>
      </c>
      <c r="P385">
        <v>0</v>
      </c>
      <c r="U385" t="str">
        <f>Attack[[#This Row],[服装]]&amp;Attack[[#This Row],[名前]]&amp;Attack[[#This Row],[レアリティ]]</f>
        <v>ユニフォーム花山一雅ICONIC</v>
      </c>
    </row>
    <row r="386" spans="1:21" x14ac:dyDescent="0.3">
      <c r="A386">
        <f>VLOOKUP(Attack[[#This Row],[No用]],SetNo[[No.用]:[vlookup 用]],2,FALSE)</f>
        <v>100</v>
      </c>
      <c r="B386">
        <f>IF(A385&lt;&gt;Attack[[#This Row],[No]],1,B385+1)</f>
        <v>1</v>
      </c>
      <c r="C386" t="s">
        <v>216</v>
      </c>
      <c r="D386" t="s">
        <v>593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246</v>
      </c>
      <c r="K386" s="3" t="s">
        <v>178</v>
      </c>
      <c r="L386" s="3" t="s">
        <v>172</v>
      </c>
      <c r="M386">
        <v>26</v>
      </c>
      <c r="N386">
        <v>0</v>
      </c>
      <c r="O386">
        <v>0</v>
      </c>
      <c r="P386">
        <v>0</v>
      </c>
      <c r="U386" t="str">
        <f>Attack[[#This Row],[服装]]&amp;Attack[[#This Row],[名前]]&amp;Attack[[#This Row],[レアリティ]]</f>
        <v>ユニフォーム鳴子哲平ICONIC</v>
      </c>
    </row>
    <row r="387" spans="1:21" x14ac:dyDescent="0.3">
      <c r="A387">
        <f>VLOOKUP(Attack[[#This Row],[No用]],SetNo[[No.用]:[vlookup 用]],2,FALSE)</f>
        <v>100</v>
      </c>
      <c r="B387">
        <f>IF(A386&lt;&gt;Attack[[#This Row],[No]],1,B386+1)</f>
        <v>2</v>
      </c>
      <c r="C387" t="s">
        <v>216</v>
      </c>
      <c r="D387" t="s">
        <v>593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246</v>
      </c>
      <c r="K387" s="3" t="s">
        <v>179</v>
      </c>
      <c r="L387" s="3" t="s">
        <v>172</v>
      </c>
      <c r="M387">
        <v>24</v>
      </c>
      <c r="N387">
        <v>0</v>
      </c>
      <c r="O387">
        <v>0</v>
      </c>
      <c r="P387">
        <v>0</v>
      </c>
      <c r="U387" t="str">
        <f>Attack[[#This Row],[服装]]&amp;Attack[[#This Row],[名前]]&amp;Attack[[#This Row],[レアリティ]]</f>
        <v>ユニフォーム鳴子哲平ICONIC</v>
      </c>
    </row>
    <row r="388" spans="1:21" x14ac:dyDescent="0.3">
      <c r="A388">
        <f>VLOOKUP(Attack[[#This Row],[No用]],SetNo[[No.用]:[vlookup 用]],2,FALSE)</f>
        <v>100</v>
      </c>
      <c r="B388">
        <f>IF(A387&lt;&gt;Attack[[#This Row],[No]],1,B387+1)</f>
        <v>3</v>
      </c>
      <c r="C388" t="s">
        <v>216</v>
      </c>
      <c r="D388" t="s">
        <v>593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246</v>
      </c>
      <c r="K388" s="3" t="s">
        <v>182</v>
      </c>
      <c r="L388" s="3" t="s">
        <v>172</v>
      </c>
      <c r="M388">
        <v>24</v>
      </c>
      <c r="N388">
        <v>0</v>
      </c>
      <c r="O388">
        <v>0</v>
      </c>
      <c r="P388">
        <v>0</v>
      </c>
      <c r="U388" t="str">
        <f>Attack[[#This Row],[服装]]&amp;Attack[[#This Row],[名前]]&amp;Attack[[#This Row],[レアリティ]]</f>
        <v>ユニフォーム鳴子哲平ICONIC</v>
      </c>
    </row>
    <row r="389" spans="1:21" x14ac:dyDescent="0.3">
      <c r="A389">
        <f>VLOOKUP(Attack[[#This Row],[No用]],SetNo[[No.用]:[vlookup 用]],2,FALSE)</f>
        <v>101</v>
      </c>
      <c r="B389">
        <f>IF(A388&lt;&gt;Attack[[#This Row],[No]],1,B388+1)</f>
        <v>1</v>
      </c>
      <c r="C389" t="s">
        <v>216</v>
      </c>
      <c r="D389" t="s">
        <v>596</v>
      </c>
      <c r="E389" t="s">
        <v>28</v>
      </c>
      <c r="F389" t="s">
        <v>21</v>
      </c>
      <c r="G389" t="s">
        <v>157</v>
      </c>
      <c r="H389" t="s">
        <v>71</v>
      </c>
      <c r="I389">
        <v>1</v>
      </c>
      <c r="J389" t="s">
        <v>246</v>
      </c>
      <c r="M389">
        <v>0</v>
      </c>
      <c r="N389">
        <v>0</v>
      </c>
      <c r="O389">
        <v>0</v>
      </c>
      <c r="P389">
        <v>0</v>
      </c>
      <c r="U389" t="str">
        <f>Attack[[#This Row],[服装]]&amp;Attack[[#This Row],[名前]]&amp;Attack[[#This Row],[レアリティ]]</f>
        <v>ユニフォーム秋保和光ICONIC</v>
      </c>
    </row>
    <row r="390" spans="1:21" x14ac:dyDescent="0.3">
      <c r="A390">
        <f>VLOOKUP(Attack[[#This Row],[No用]],SetNo[[No.用]:[vlookup 用]],2,FALSE)</f>
        <v>102</v>
      </c>
      <c r="B390">
        <f>IF(A389&lt;&gt;Attack[[#This Row],[No]],1,B389+1)</f>
        <v>1</v>
      </c>
      <c r="C390" t="s">
        <v>216</v>
      </c>
      <c r="D390" t="s">
        <v>599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246</v>
      </c>
      <c r="K390" s="3" t="s">
        <v>178</v>
      </c>
      <c r="L390" s="3" t="s">
        <v>172</v>
      </c>
      <c r="M390">
        <v>25</v>
      </c>
      <c r="N390">
        <v>0</v>
      </c>
      <c r="O390">
        <v>0</v>
      </c>
      <c r="P390">
        <v>0</v>
      </c>
      <c r="U390" t="str">
        <f>Attack[[#This Row],[服装]]&amp;Attack[[#This Row],[名前]]&amp;Attack[[#This Row],[レアリティ]]</f>
        <v>ユニフォーム松島剛ICONIC</v>
      </c>
    </row>
    <row r="391" spans="1:21" x14ac:dyDescent="0.3">
      <c r="A391">
        <f>VLOOKUP(Attack[[#This Row],[No用]],SetNo[[No.用]:[vlookup 用]],2,FALSE)</f>
        <v>102</v>
      </c>
      <c r="B391">
        <f>IF(A390&lt;&gt;Attack[[#This Row],[No]],1,B390+1)</f>
        <v>2</v>
      </c>
      <c r="C391" t="s">
        <v>216</v>
      </c>
      <c r="D391" t="s">
        <v>599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246</v>
      </c>
      <c r="K391" s="3" t="s">
        <v>179</v>
      </c>
      <c r="L391" s="3" t="s">
        <v>172</v>
      </c>
      <c r="M391">
        <v>23</v>
      </c>
      <c r="N391">
        <v>0</v>
      </c>
      <c r="O391">
        <v>0</v>
      </c>
      <c r="P391">
        <v>0</v>
      </c>
      <c r="U391" t="str">
        <f>Attack[[#This Row],[服装]]&amp;Attack[[#This Row],[名前]]&amp;Attack[[#This Row],[レアリティ]]</f>
        <v>ユニフォーム松島剛ICONIC</v>
      </c>
    </row>
    <row r="392" spans="1:21" x14ac:dyDescent="0.3">
      <c r="A392">
        <f>VLOOKUP(Attack[[#This Row],[No用]],SetNo[[No.用]:[vlookup 用]],2,FALSE)</f>
        <v>102</v>
      </c>
      <c r="B392">
        <f>IF(A391&lt;&gt;Attack[[#This Row],[No]],1,B391+1)</f>
        <v>3</v>
      </c>
      <c r="C392" t="s">
        <v>216</v>
      </c>
      <c r="D392" t="s">
        <v>599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246</v>
      </c>
      <c r="K392" s="3" t="s">
        <v>182</v>
      </c>
      <c r="L392" s="3" t="s">
        <v>172</v>
      </c>
      <c r="M392">
        <v>23</v>
      </c>
      <c r="N392">
        <v>0</v>
      </c>
      <c r="O392">
        <v>0</v>
      </c>
      <c r="P392">
        <v>0</v>
      </c>
      <c r="U392" t="str">
        <f>Attack[[#This Row],[服装]]&amp;Attack[[#This Row],[名前]]&amp;Attack[[#This Row],[レアリティ]]</f>
        <v>ユニフォーム松島剛ICONIC</v>
      </c>
    </row>
    <row r="393" spans="1:21" x14ac:dyDescent="0.3">
      <c r="A393">
        <f>VLOOKUP(Attack[[#This Row],[No用]],SetNo[[No.用]:[vlookup 用]],2,FALSE)</f>
        <v>103</v>
      </c>
      <c r="B393">
        <f>IF(A392&lt;&gt;Attack[[#This Row],[No]],1,B392+1)</f>
        <v>1</v>
      </c>
      <c r="C393" t="s">
        <v>216</v>
      </c>
      <c r="D393" t="s">
        <v>602</v>
      </c>
      <c r="E393" t="s">
        <v>28</v>
      </c>
      <c r="F393" t="s">
        <v>25</v>
      </c>
      <c r="G393" t="s">
        <v>157</v>
      </c>
      <c r="H393" t="s">
        <v>71</v>
      </c>
      <c r="I393">
        <v>1</v>
      </c>
      <c r="J393" t="s">
        <v>246</v>
      </c>
      <c r="K393" s="3" t="s">
        <v>178</v>
      </c>
      <c r="L393" s="3" t="s">
        <v>183</v>
      </c>
      <c r="M393">
        <v>37</v>
      </c>
      <c r="N393">
        <v>0</v>
      </c>
      <c r="O393">
        <v>0</v>
      </c>
      <c r="P393">
        <v>0</v>
      </c>
      <c r="U393" t="str">
        <f>Attack[[#This Row],[服装]]&amp;Attack[[#This Row],[名前]]&amp;Attack[[#This Row],[レアリティ]]</f>
        <v>ユニフォーム川渡瞬己ICONIC</v>
      </c>
    </row>
    <row r="394" spans="1:21" x14ac:dyDescent="0.3">
      <c r="A394">
        <f>VLOOKUP(Attack[[#This Row],[No用]],SetNo[[No.用]:[vlookup 用]],2,FALSE)</f>
        <v>103</v>
      </c>
      <c r="B394">
        <f>IF(A393&lt;&gt;Attack[[#This Row],[No]],1,B393+1)</f>
        <v>2</v>
      </c>
      <c r="C394" t="s">
        <v>216</v>
      </c>
      <c r="D394" t="s">
        <v>602</v>
      </c>
      <c r="E394" t="s">
        <v>28</v>
      </c>
      <c r="F394" t="s">
        <v>25</v>
      </c>
      <c r="G394" t="s">
        <v>157</v>
      </c>
      <c r="H394" t="s">
        <v>71</v>
      </c>
      <c r="I394">
        <v>1</v>
      </c>
      <c r="J394" t="s">
        <v>246</v>
      </c>
      <c r="K394" s="3" t="s">
        <v>179</v>
      </c>
      <c r="L394" s="3" t="s">
        <v>183</v>
      </c>
      <c r="M394">
        <v>37</v>
      </c>
      <c r="N394">
        <v>0</v>
      </c>
      <c r="O394">
        <v>0</v>
      </c>
      <c r="P394">
        <v>0</v>
      </c>
      <c r="U394" t="str">
        <f>Attack[[#This Row],[服装]]&amp;Attack[[#This Row],[名前]]&amp;Attack[[#This Row],[レアリティ]]</f>
        <v>ユニフォーム川渡瞬己ICONIC</v>
      </c>
    </row>
    <row r="395" spans="1:21" x14ac:dyDescent="0.3">
      <c r="A395">
        <f>VLOOKUP(Attack[[#This Row],[No用]],SetNo[[No.用]:[vlookup 用]],2,FALSE)</f>
        <v>103</v>
      </c>
      <c r="B395">
        <f>IF(A394&lt;&gt;Attack[[#This Row],[No]],1,B394+1)</f>
        <v>3</v>
      </c>
      <c r="C395" t="s">
        <v>216</v>
      </c>
      <c r="D395" t="s">
        <v>602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246</v>
      </c>
      <c r="K395" s="3" t="s">
        <v>298</v>
      </c>
      <c r="L395" s="3" t="s">
        <v>183</v>
      </c>
      <c r="M395">
        <v>43</v>
      </c>
      <c r="N395">
        <v>0</v>
      </c>
      <c r="O395">
        <v>0</v>
      </c>
      <c r="P395">
        <v>0</v>
      </c>
      <c r="U395" t="str">
        <f>Attack[[#This Row],[服装]]&amp;Attack[[#This Row],[名前]]&amp;Attack[[#This Row],[レアリティ]]</f>
        <v>ユニフォーム川渡瞬己ICONIC</v>
      </c>
    </row>
    <row r="396" spans="1:21" x14ac:dyDescent="0.3">
      <c r="A396">
        <f>VLOOKUP(Attack[[#This Row],[No用]],SetNo[[No.用]:[vlookup 用]],2,FALSE)</f>
        <v>103</v>
      </c>
      <c r="B396">
        <f>IF(A395&lt;&gt;Attack[[#This Row],[No]],1,B395+1)</f>
        <v>4</v>
      </c>
      <c r="C396" t="s">
        <v>216</v>
      </c>
      <c r="D396" t="s">
        <v>602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246</v>
      </c>
      <c r="K396" s="3" t="s">
        <v>182</v>
      </c>
      <c r="L396" s="3" t="s">
        <v>172</v>
      </c>
      <c r="M396">
        <v>34</v>
      </c>
      <c r="N396">
        <v>0</v>
      </c>
      <c r="O396">
        <v>0</v>
      </c>
      <c r="P396">
        <v>0</v>
      </c>
      <c r="U396" t="str">
        <f>Attack[[#This Row],[服装]]&amp;Attack[[#This Row],[名前]]&amp;Attack[[#This Row],[レアリティ]]</f>
        <v>ユニフォーム川渡瞬己ICONIC</v>
      </c>
    </row>
    <row r="397" spans="1:21" x14ac:dyDescent="0.3">
      <c r="A397">
        <f>VLOOKUP(Attack[[#This Row],[No用]],SetNo[[No.用]:[vlookup 用]],2,FALSE)</f>
        <v>103</v>
      </c>
      <c r="B397">
        <f>IF(A396&lt;&gt;Attack[[#This Row],[No]],1,B396+1)</f>
        <v>5</v>
      </c>
      <c r="C397" t="s">
        <v>216</v>
      </c>
      <c r="D397" t="s">
        <v>602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246</v>
      </c>
      <c r="K397" s="3" t="s">
        <v>182</v>
      </c>
      <c r="L397" s="3" t="s">
        <v>236</v>
      </c>
      <c r="M397">
        <v>47</v>
      </c>
      <c r="N397">
        <v>0</v>
      </c>
      <c r="O397">
        <v>57</v>
      </c>
      <c r="P397">
        <v>0</v>
      </c>
      <c r="U397" t="str">
        <f>Attack[[#This Row],[服装]]&amp;Attack[[#This Row],[名前]]&amp;Attack[[#This Row],[レアリティ]]</f>
        <v>ユニフォーム川渡瞬己ICONIC</v>
      </c>
    </row>
    <row r="398" spans="1:21" x14ac:dyDescent="0.3">
      <c r="A398">
        <f>VLOOKUP(Attack[[#This Row],[No用]],SetNo[[No.用]:[vlookup 用]],2,FALSE)</f>
        <v>104</v>
      </c>
      <c r="B398">
        <f>IF(A397&lt;&gt;Attack[[#This Row],[No]],1,B397+1)</f>
        <v>1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246</v>
      </c>
      <c r="K398" s="3" t="s">
        <v>178</v>
      </c>
      <c r="L398" s="3" t="s">
        <v>183</v>
      </c>
      <c r="M398">
        <v>39</v>
      </c>
      <c r="N398">
        <v>0</v>
      </c>
      <c r="O398">
        <v>0</v>
      </c>
      <c r="P398">
        <v>0</v>
      </c>
      <c r="U398" t="str">
        <f>Attack[[#This Row],[服装]]&amp;Attack[[#This Row],[名前]]&amp;Attack[[#This Row],[レアリティ]]</f>
        <v>ユニフォーム牛島若利ICONIC</v>
      </c>
    </row>
    <row r="399" spans="1:21" x14ac:dyDescent="0.3">
      <c r="A399">
        <f>VLOOKUP(Attack[[#This Row],[No用]],SetNo[[No.用]:[vlookup 用]],2,FALSE)</f>
        <v>104</v>
      </c>
      <c r="B399">
        <f>IF(A398&lt;&gt;Attack[[#This Row],[No]],1,B398+1)</f>
        <v>2</v>
      </c>
      <c r="C399" t="s">
        <v>108</v>
      </c>
      <c r="D399" t="s">
        <v>109</v>
      </c>
      <c r="E399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246</v>
      </c>
      <c r="K399" s="3" t="s">
        <v>179</v>
      </c>
      <c r="L399" s="3" t="s">
        <v>183</v>
      </c>
      <c r="M399">
        <v>35</v>
      </c>
      <c r="N399">
        <v>0</v>
      </c>
      <c r="O399">
        <v>0</v>
      </c>
      <c r="P399">
        <v>0</v>
      </c>
      <c r="U399" t="str">
        <f>Attack[[#This Row],[服装]]&amp;Attack[[#This Row],[名前]]&amp;Attack[[#This Row],[レアリティ]]</f>
        <v>ユニフォーム牛島若利ICONIC</v>
      </c>
    </row>
    <row r="400" spans="1:21" x14ac:dyDescent="0.3">
      <c r="A400">
        <f>VLOOKUP(Attack[[#This Row],[No用]],SetNo[[No.用]:[vlookup 用]],2,FALSE)</f>
        <v>104</v>
      </c>
      <c r="B400">
        <f>IF(A399&lt;&gt;Attack[[#This Row],[No]],1,B399+1)</f>
        <v>3</v>
      </c>
      <c r="C400" t="s">
        <v>108</v>
      </c>
      <c r="D400" t="s">
        <v>109</v>
      </c>
      <c r="E400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246</v>
      </c>
      <c r="K400" s="3" t="s">
        <v>283</v>
      </c>
      <c r="L400" s="3" t="s">
        <v>183</v>
      </c>
      <c r="M400">
        <v>45</v>
      </c>
      <c r="N400">
        <v>0</v>
      </c>
      <c r="O400">
        <v>0</v>
      </c>
      <c r="P400">
        <v>0</v>
      </c>
      <c r="U400" t="str">
        <f>Attack[[#This Row],[服装]]&amp;Attack[[#This Row],[名前]]&amp;Attack[[#This Row],[レアリティ]]</f>
        <v>ユニフォーム牛島若利ICONIC</v>
      </c>
    </row>
    <row r="401" spans="1:21" x14ac:dyDescent="0.3">
      <c r="A401">
        <f>VLOOKUP(Attack[[#This Row],[No用]],SetNo[[No.用]:[vlookup 用]],2,FALSE)</f>
        <v>104</v>
      </c>
      <c r="B401">
        <f>IF(A400&lt;&gt;Attack[[#This Row],[No]],1,B400+1)</f>
        <v>4</v>
      </c>
      <c r="C401" t="s">
        <v>108</v>
      </c>
      <c r="D401" t="s">
        <v>109</v>
      </c>
      <c r="E401" t="s">
        <v>73</v>
      </c>
      <c r="F401" t="s">
        <v>78</v>
      </c>
      <c r="G401" t="s">
        <v>118</v>
      </c>
      <c r="H401" t="s">
        <v>71</v>
      </c>
      <c r="I401">
        <v>1</v>
      </c>
      <c r="J401" t="s">
        <v>246</v>
      </c>
      <c r="K401" s="3" t="s">
        <v>182</v>
      </c>
      <c r="L401" s="3" t="s">
        <v>172</v>
      </c>
      <c r="M401">
        <v>28</v>
      </c>
      <c r="N401">
        <v>0</v>
      </c>
      <c r="O401">
        <v>0</v>
      </c>
      <c r="P401">
        <v>0</v>
      </c>
      <c r="U401" t="str">
        <f>Attack[[#This Row],[服装]]&amp;Attack[[#This Row],[名前]]&amp;Attack[[#This Row],[レアリティ]]</f>
        <v>ユニフォーム牛島若利ICONIC</v>
      </c>
    </row>
    <row r="402" spans="1:21" x14ac:dyDescent="0.3">
      <c r="A402">
        <f>VLOOKUP(Attack[[#This Row],[No用]],SetNo[[No.用]:[vlookup 用]],2,FALSE)</f>
        <v>104</v>
      </c>
      <c r="B402">
        <f>IF(A401&lt;&gt;Attack[[#This Row],[No]],1,B401+1)</f>
        <v>5</v>
      </c>
      <c r="C402" t="s">
        <v>108</v>
      </c>
      <c r="D402" t="s">
        <v>109</v>
      </c>
      <c r="E402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246</v>
      </c>
      <c r="K402" s="3" t="s">
        <v>193</v>
      </c>
      <c r="L402" s="3" t="s">
        <v>236</v>
      </c>
      <c r="M402">
        <v>51</v>
      </c>
      <c r="N402">
        <v>0</v>
      </c>
      <c r="O402">
        <v>61</v>
      </c>
      <c r="P402">
        <v>0</v>
      </c>
      <c r="U402" t="str">
        <f>Attack[[#This Row],[服装]]&amp;Attack[[#This Row],[名前]]&amp;Attack[[#This Row],[レアリティ]]</f>
        <v>ユニフォーム牛島若利ICONIC</v>
      </c>
    </row>
    <row r="403" spans="1:21" x14ac:dyDescent="0.3">
      <c r="A403">
        <f>VLOOKUP(Attack[[#This Row],[No用]],SetNo[[No.用]:[vlookup 用]],2,FALSE)</f>
        <v>105</v>
      </c>
      <c r="B403">
        <f>IF(A402&lt;&gt;Attack[[#This Row],[No]],1,B402+1)</f>
        <v>1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246</v>
      </c>
      <c r="K403" s="3" t="s">
        <v>178</v>
      </c>
      <c r="L403" s="3" t="s">
        <v>183</v>
      </c>
      <c r="M403">
        <v>39</v>
      </c>
      <c r="N403">
        <v>0</v>
      </c>
      <c r="O403">
        <v>0</v>
      </c>
      <c r="P403">
        <v>0</v>
      </c>
      <c r="U403" t="str">
        <f>Attack[[#This Row],[服装]]&amp;Attack[[#This Row],[名前]]&amp;Attack[[#This Row],[レアリティ]]</f>
        <v>水着牛島若利ICONIC</v>
      </c>
    </row>
    <row r="404" spans="1:21" x14ac:dyDescent="0.3">
      <c r="A404">
        <f>VLOOKUP(Attack[[#This Row],[No用]],SetNo[[No.用]:[vlookup 用]],2,FALSE)</f>
        <v>105</v>
      </c>
      <c r="B404">
        <f>IF(A403&lt;&gt;Attack[[#This Row],[No]],1,B403+1)</f>
        <v>2</v>
      </c>
      <c r="C404" t="s">
        <v>116</v>
      </c>
      <c r="D404" t="s">
        <v>109</v>
      </c>
      <c r="E404" t="s">
        <v>90</v>
      </c>
      <c r="F404" t="s">
        <v>78</v>
      </c>
      <c r="G404" t="s">
        <v>118</v>
      </c>
      <c r="H404" t="s">
        <v>71</v>
      </c>
      <c r="I404">
        <v>1</v>
      </c>
      <c r="J404" t="s">
        <v>246</v>
      </c>
      <c r="K404" s="3" t="s">
        <v>179</v>
      </c>
      <c r="L404" s="3" t="s">
        <v>183</v>
      </c>
      <c r="M404">
        <v>35</v>
      </c>
      <c r="N404">
        <v>0</v>
      </c>
      <c r="O404">
        <v>0</v>
      </c>
      <c r="P404">
        <v>0</v>
      </c>
      <c r="U404" t="str">
        <f>Attack[[#This Row],[服装]]&amp;Attack[[#This Row],[名前]]&amp;Attack[[#This Row],[レアリティ]]</f>
        <v>水着牛島若利ICONIC</v>
      </c>
    </row>
    <row r="405" spans="1:21" x14ac:dyDescent="0.3">
      <c r="A405">
        <f>VLOOKUP(Attack[[#This Row],[No用]],SetNo[[No.用]:[vlookup 用]],2,FALSE)</f>
        <v>105</v>
      </c>
      <c r="B405">
        <f>IF(A404&lt;&gt;Attack[[#This Row],[No]],1,B404+1)</f>
        <v>3</v>
      </c>
      <c r="C405" t="s">
        <v>116</v>
      </c>
      <c r="D405" t="s">
        <v>109</v>
      </c>
      <c r="E405" t="s">
        <v>90</v>
      </c>
      <c r="F405" t="s">
        <v>78</v>
      </c>
      <c r="G405" t="s">
        <v>118</v>
      </c>
      <c r="H405" t="s">
        <v>71</v>
      </c>
      <c r="I405">
        <v>1</v>
      </c>
      <c r="J405" t="s">
        <v>246</v>
      </c>
      <c r="K405" s="3" t="s">
        <v>283</v>
      </c>
      <c r="L405" s="3" t="s">
        <v>183</v>
      </c>
      <c r="M405">
        <v>45</v>
      </c>
      <c r="N405">
        <v>0</v>
      </c>
      <c r="O405">
        <v>0</v>
      </c>
      <c r="P405">
        <v>0</v>
      </c>
      <c r="U405" t="str">
        <f>Attack[[#This Row],[服装]]&amp;Attack[[#This Row],[名前]]&amp;Attack[[#This Row],[レアリティ]]</f>
        <v>水着牛島若利ICONIC</v>
      </c>
    </row>
    <row r="406" spans="1:21" x14ac:dyDescent="0.3">
      <c r="A406">
        <f>VLOOKUP(Attack[[#This Row],[No用]],SetNo[[No.用]:[vlookup 用]],2,FALSE)</f>
        <v>105</v>
      </c>
      <c r="B406">
        <f>IF(A405&lt;&gt;Attack[[#This Row],[No]],1,B405+1)</f>
        <v>4</v>
      </c>
      <c r="C406" t="s">
        <v>116</v>
      </c>
      <c r="D406" t="s">
        <v>109</v>
      </c>
      <c r="E406" t="s">
        <v>90</v>
      </c>
      <c r="F406" t="s">
        <v>78</v>
      </c>
      <c r="G406" t="s">
        <v>118</v>
      </c>
      <c r="H406" t="s">
        <v>71</v>
      </c>
      <c r="I406">
        <v>1</v>
      </c>
      <c r="J406" t="s">
        <v>246</v>
      </c>
      <c r="K406" s="3" t="s">
        <v>182</v>
      </c>
      <c r="L406" s="3" t="s">
        <v>172</v>
      </c>
      <c r="M406">
        <v>28</v>
      </c>
      <c r="N406">
        <v>0</v>
      </c>
      <c r="O406">
        <v>0</v>
      </c>
      <c r="P406">
        <v>0</v>
      </c>
      <c r="U406" t="str">
        <f>Attack[[#This Row],[服装]]&amp;Attack[[#This Row],[名前]]&amp;Attack[[#This Row],[レアリティ]]</f>
        <v>水着牛島若利ICONIC</v>
      </c>
    </row>
    <row r="407" spans="1:21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246</v>
      </c>
      <c r="K407" s="3" t="s">
        <v>178</v>
      </c>
      <c r="L407" s="3" t="s">
        <v>183</v>
      </c>
      <c r="M407">
        <v>35</v>
      </c>
      <c r="N407">
        <v>0</v>
      </c>
      <c r="O407">
        <v>0</v>
      </c>
      <c r="P407">
        <v>0</v>
      </c>
      <c r="U407" t="str">
        <f>Attack[[#This Row],[服装]]&amp;Attack[[#This Row],[名前]]&amp;Attack[[#This Row],[レアリティ]]</f>
        <v>ユニフォーム天童覚ICONIC</v>
      </c>
    </row>
    <row r="408" spans="1:21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246</v>
      </c>
      <c r="K408" s="3" t="s">
        <v>179</v>
      </c>
      <c r="L408" s="3" t="s">
        <v>172</v>
      </c>
      <c r="M408">
        <v>32</v>
      </c>
      <c r="N408">
        <v>0</v>
      </c>
      <c r="O408">
        <v>0</v>
      </c>
      <c r="P408">
        <v>0</v>
      </c>
      <c r="U408" t="str">
        <f>Attack[[#This Row],[服装]]&amp;Attack[[#This Row],[名前]]&amp;Attack[[#This Row],[レアリティ]]</f>
        <v>ユニフォーム天童覚ICONIC</v>
      </c>
    </row>
    <row r="409" spans="1:21" x14ac:dyDescent="0.3">
      <c r="A409">
        <f>VLOOKUP(Attack[[#This Row],[No用]],SetNo[[No.用]:[vlookup 用]],2,FALSE)</f>
        <v>107</v>
      </c>
      <c r="B409">
        <f>IF(A408&lt;&gt;Attack[[#This Row],[No]],1,B408+1)</f>
        <v>1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246</v>
      </c>
      <c r="K409" s="3" t="s">
        <v>178</v>
      </c>
      <c r="L409" s="3" t="s">
        <v>183</v>
      </c>
      <c r="M409">
        <v>35</v>
      </c>
      <c r="N409">
        <v>0</v>
      </c>
      <c r="O409">
        <v>0</v>
      </c>
      <c r="P409">
        <v>0</v>
      </c>
      <c r="U409" t="str">
        <f>Attack[[#This Row],[服装]]&amp;Attack[[#This Row],[名前]]&amp;Attack[[#This Row],[レアリティ]]</f>
        <v>水着天童覚ICONIC</v>
      </c>
    </row>
    <row r="410" spans="1:21" x14ac:dyDescent="0.3">
      <c r="A410">
        <f>VLOOKUP(Attack[[#This Row],[No用]],SetNo[[No.用]:[vlookup 用]],2,FALSE)</f>
        <v>107</v>
      </c>
      <c r="B410">
        <f>IF(A409&lt;&gt;Attack[[#This Row],[No]],1,B409+1)</f>
        <v>2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246</v>
      </c>
      <c r="K410" s="3" t="s">
        <v>179</v>
      </c>
      <c r="L410" s="3" t="s">
        <v>172</v>
      </c>
      <c r="M410">
        <v>32</v>
      </c>
      <c r="N410">
        <v>0</v>
      </c>
      <c r="O410">
        <v>0</v>
      </c>
      <c r="P410">
        <v>0</v>
      </c>
      <c r="U410" t="str">
        <f>Attack[[#This Row],[服装]]&amp;Attack[[#This Row],[名前]]&amp;Attack[[#This Row],[レアリティ]]</f>
        <v>水着天童覚ICONIC</v>
      </c>
    </row>
    <row r="411" spans="1:21" x14ac:dyDescent="0.3">
      <c r="A411">
        <f>VLOOKUP(Attack[[#This Row],[No用]],SetNo[[No.用]:[vlookup 用]],2,FALSE)</f>
        <v>107</v>
      </c>
      <c r="B411">
        <f>IF(A410&lt;&gt;Attack[[#This Row],[No]],1,B410+1)</f>
        <v>3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246</v>
      </c>
      <c r="K411" s="3" t="s">
        <v>180</v>
      </c>
      <c r="L411" s="3" t="s">
        <v>188</v>
      </c>
      <c r="M411">
        <v>33</v>
      </c>
      <c r="N411">
        <v>0</v>
      </c>
      <c r="O411">
        <v>0</v>
      </c>
      <c r="P411">
        <v>0</v>
      </c>
      <c r="U411" t="str">
        <f>Attack[[#This Row],[服装]]&amp;Attack[[#This Row],[名前]]&amp;Attack[[#This Row],[レアリティ]]</f>
        <v>水着天童覚ICONIC</v>
      </c>
    </row>
    <row r="412" spans="1:21" x14ac:dyDescent="0.3">
      <c r="A412">
        <f>VLOOKUP(Attack[[#This Row],[No用]],SetNo[[No.用]:[vlookup 用]],2,FALSE)</f>
        <v>107</v>
      </c>
      <c r="B412">
        <f>IF(A411&lt;&gt;Attack[[#This Row],[No]],1,B411+1)</f>
        <v>4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246</v>
      </c>
      <c r="K412" s="3" t="s">
        <v>300</v>
      </c>
      <c r="L412" s="3" t="s">
        <v>188</v>
      </c>
      <c r="M412">
        <v>33</v>
      </c>
      <c r="N412">
        <v>0</v>
      </c>
      <c r="O412">
        <v>0</v>
      </c>
      <c r="P412">
        <v>0</v>
      </c>
      <c r="U412" t="str">
        <f>Attack[[#This Row],[服装]]&amp;Attack[[#This Row],[名前]]&amp;Attack[[#This Row],[レアリティ]]</f>
        <v>水着天童覚ICONIC</v>
      </c>
    </row>
    <row r="413" spans="1:21" x14ac:dyDescent="0.3">
      <c r="A413">
        <f>VLOOKUP(Attack[[#This Row],[No用]],SetNo[[No.用]:[vlookup 用]],2,FALSE)</f>
        <v>107</v>
      </c>
      <c r="B413">
        <f>IF(A412&lt;&gt;Attack[[#This Row],[No]],1,B412+1)</f>
        <v>5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246</v>
      </c>
      <c r="K413" s="3" t="s">
        <v>193</v>
      </c>
      <c r="L413" s="3" t="s">
        <v>236</v>
      </c>
      <c r="M413">
        <v>48</v>
      </c>
      <c r="N413">
        <v>0</v>
      </c>
      <c r="O413">
        <v>58</v>
      </c>
      <c r="P413">
        <v>0</v>
      </c>
      <c r="U413" t="str">
        <f>Attack[[#This Row],[服装]]&amp;Attack[[#This Row],[名前]]&amp;Attack[[#This Row],[レアリティ]]</f>
        <v>水着天童覚ICONIC</v>
      </c>
    </row>
    <row r="414" spans="1:21" x14ac:dyDescent="0.3">
      <c r="A414">
        <f>VLOOKUP(Attack[[#This Row],[No用]],SetNo[[No.用]:[vlookup 用]],2,FALSE)</f>
        <v>108</v>
      </c>
      <c r="B414">
        <f>IF(A413&lt;&gt;Attack[[#This Row],[No]],1,B413+1)</f>
        <v>1</v>
      </c>
      <c r="C414" t="s">
        <v>108</v>
      </c>
      <c r="D414" t="s">
        <v>111</v>
      </c>
      <c r="E414" t="s">
        <v>77</v>
      </c>
      <c r="F414" t="s">
        <v>78</v>
      </c>
      <c r="G414" t="s">
        <v>118</v>
      </c>
      <c r="H414" t="s">
        <v>71</v>
      </c>
      <c r="I414">
        <v>1</v>
      </c>
      <c r="J414" t="s">
        <v>246</v>
      </c>
      <c r="K414" s="3" t="s">
        <v>178</v>
      </c>
      <c r="L414" s="3" t="s">
        <v>183</v>
      </c>
      <c r="M414">
        <v>37</v>
      </c>
      <c r="N414">
        <v>0</v>
      </c>
      <c r="O414">
        <v>0</v>
      </c>
      <c r="P414">
        <v>0</v>
      </c>
      <c r="U414" t="str">
        <f>Attack[[#This Row],[服装]]&amp;Attack[[#This Row],[名前]]&amp;Attack[[#This Row],[レアリティ]]</f>
        <v>ユニフォーム五色工ICONIC</v>
      </c>
    </row>
    <row r="415" spans="1:21" x14ac:dyDescent="0.3">
      <c r="A415">
        <f>VLOOKUP(Attack[[#This Row],[No用]],SetNo[[No.用]:[vlookup 用]],2,FALSE)</f>
        <v>108</v>
      </c>
      <c r="B415">
        <f>IF(A414&lt;&gt;Attack[[#This Row],[No]],1,B414+1)</f>
        <v>2</v>
      </c>
      <c r="C415" t="s">
        <v>108</v>
      </c>
      <c r="D415" t="s">
        <v>111</v>
      </c>
      <c r="E415" t="s">
        <v>77</v>
      </c>
      <c r="F415" t="s">
        <v>78</v>
      </c>
      <c r="G415" t="s">
        <v>118</v>
      </c>
      <c r="H415" t="s">
        <v>71</v>
      </c>
      <c r="I415">
        <v>1</v>
      </c>
      <c r="J415" t="s">
        <v>246</v>
      </c>
      <c r="K415" s="3" t="s">
        <v>179</v>
      </c>
      <c r="L415" s="3" t="s">
        <v>183</v>
      </c>
      <c r="M415">
        <v>37</v>
      </c>
      <c r="N415">
        <v>0</v>
      </c>
      <c r="O415">
        <v>0</v>
      </c>
      <c r="P415">
        <v>0</v>
      </c>
      <c r="U415" t="str">
        <f>Attack[[#This Row],[服装]]&amp;Attack[[#This Row],[名前]]&amp;Attack[[#This Row],[レアリティ]]</f>
        <v>ユニフォーム五色工ICONIC</v>
      </c>
    </row>
    <row r="416" spans="1:21" x14ac:dyDescent="0.3">
      <c r="A416">
        <f>VLOOKUP(Attack[[#This Row],[No用]],SetNo[[No.用]:[vlookup 用]],2,FALSE)</f>
        <v>108</v>
      </c>
      <c r="B416">
        <f>IF(A415&lt;&gt;Attack[[#This Row],[No]],1,B415+1)</f>
        <v>3</v>
      </c>
      <c r="C416" t="s">
        <v>108</v>
      </c>
      <c r="D416" t="s">
        <v>111</v>
      </c>
      <c r="E416" t="s">
        <v>77</v>
      </c>
      <c r="F416" t="s">
        <v>78</v>
      </c>
      <c r="G416" t="s">
        <v>118</v>
      </c>
      <c r="H416" t="s">
        <v>71</v>
      </c>
      <c r="I416">
        <v>1</v>
      </c>
      <c r="J416" t="s">
        <v>246</v>
      </c>
      <c r="K416" s="3" t="s">
        <v>298</v>
      </c>
      <c r="L416" s="3" t="s">
        <v>183</v>
      </c>
      <c r="M416">
        <v>45</v>
      </c>
      <c r="N416">
        <v>0</v>
      </c>
      <c r="O416">
        <v>0</v>
      </c>
      <c r="P416">
        <v>0</v>
      </c>
      <c r="U416" t="str">
        <f>Attack[[#This Row],[服装]]&amp;Attack[[#This Row],[名前]]&amp;Attack[[#This Row],[レアリティ]]</f>
        <v>ユニフォーム五色工ICONIC</v>
      </c>
    </row>
    <row r="417" spans="1:21" x14ac:dyDescent="0.3">
      <c r="A417">
        <f>VLOOKUP(Attack[[#This Row],[No用]],SetNo[[No.用]:[vlookup 用]],2,FALSE)</f>
        <v>108</v>
      </c>
      <c r="B417">
        <f>IF(A416&lt;&gt;Attack[[#This Row],[No]],1,B416+1)</f>
        <v>4</v>
      </c>
      <c r="C417" t="s">
        <v>108</v>
      </c>
      <c r="D417" t="s">
        <v>111</v>
      </c>
      <c r="E417" t="s">
        <v>77</v>
      </c>
      <c r="F417" t="s">
        <v>78</v>
      </c>
      <c r="G417" t="s">
        <v>118</v>
      </c>
      <c r="H417" t="s">
        <v>71</v>
      </c>
      <c r="I417">
        <v>1</v>
      </c>
      <c r="J417" t="s">
        <v>246</v>
      </c>
      <c r="K417" s="3" t="s">
        <v>182</v>
      </c>
      <c r="L417" s="3" t="s">
        <v>172</v>
      </c>
      <c r="M417">
        <v>34</v>
      </c>
      <c r="N417">
        <v>0</v>
      </c>
      <c r="O417">
        <v>0</v>
      </c>
      <c r="P417">
        <v>0</v>
      </c>
      <c r="U417" t="str">
        <f>Attack[[#This Row],[服装]]&amp;Attack[[#This Row],[名前]]&amp;Attack[[#This Row],[レアリティ]]</f>
        <v>ユニフォーム五色工ICONIC</v>
      </c>
    </row>
    <row r="418" spans="1:21" x14ac:dyDescent="0.3">
      <c r="A418">
        <f>VLOOKUP(Attack[[#This Row],[No用]],SetNo[[No.用]:[vlookup 用]],2,FALSE)</f>
        <v>108</v>
      </c>
      <c r="B418">
        <f>IF(A417&lt;&gt;Attack[[#This Row],[No]],1,B417+1)</f>
        <v>5</v>
      </c>
      <c r="C418" t="s">
        <v>108</v>
      </c>
      <c r="D418" t="s">
        <v>111</v>
      </c>
      <c r="E418" t="s">
        <v>77</v>
      </c>
      <c r="F418" t="s">
        <v>78</v>
      </c>
      <c r="G418" t="s">
        <v>118</v>
      </c>
      <c r="H418" t="s">
        <v>71</v>
      </c>
      <c r="I418">
        <v>1</v>
      </c>
      <c r="J418" t="s">
        <v>246</v>
      </c>
      <c r="K418" s="3" t="s">
        <v>193</v>
      </c>
      <c r="L418" s="3" t="s">
        <v>236</v>
      </c>
      <c r="M418">
        <v>49</v>
      </c>
      <c r="N418">
        <v>0</v>
      </c>
      <c r="O418">
        <v>59</v>
      </c>
      <c r="P418">
        <v>0</v>
      </c>
      <c r="U418" t="str">
        <f>Attack[[#This Row],[服装]]&amp;Attack[[#This Row],[名前]]&amp;Attack[[#This Row],[レアリティ]]</f>
        <v>ユニフォーム五色工ICONIC</v>
      </c>
    </row>
    <row r="419" spans="1:21" x14ac:dyDescent="0.3">
      <c r="A419">
        <f>VLOOKUP(Attack[[#This Row],[No用]],SetNo[[No.用]:[vlookup 用]],2,FALSE)</f>
        <v>109</v>
      </c>
      <c r="B419">
        <f>IF(A418&lt;&gt;Attack[[#This Row],[No]],1,B418+1)</f>
        <v>1</v>
      </c>
      <c r="C419" s="3" t="s">
        <v>718</v>
      </c>
      <c r="D419" t="s">
        <v>111</v>
      </c>
      <c r="E419" s="3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246</v>
      </c>
      <c r="K419" s="3" t="s">
        <v>178</v>
      </c>
      <c r="L419" s="3" t="s">
        <v>183</v>
      </c>
      <c r="M419">
        <v>37</v>
      </c>
      <c r="N419">
        <v>0</v>
      </c>
      <c r="O419">
        <v>0</v>
      </c>
      <c r="P419">
        <v>0</v>
      </c>
      <c r="U419" t="str">
        <f>Attack[[#This Row],[服装]]&amp;Attack[[#This Row],[名前]]&amp;Attack[[#This Row],[レアリティ]]</f>
        <v>職業体験五色工ICONIC</v>
      </c>
    </row>
    <row r="420" spans="1:21" x14ac:dyDescent="0.3">
      <c r="A420">
        <f>VLOOKUP(Attack[[#This Row],[No用]],SetNo[[No.用]:[vlookup 用]],2,FALSE)</f>
        <v>109</v>
      </c>
      <c r="B420">
        <f>IF(A419&lt;&gt;Attack[[#This Row],[No]],1,B419+1)</f>
        <v>2</v>
      </c>
      <c r="C420" s="3" t="s">
        <v>718</v>
      </c>
      <c r="D420" t="s">
        <v>111</v>
      </c>
      <c r="E420" s="3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246</v>
      </c>
      <c r="K420" s="3" t="s">
        <v>179</v>
      </c>
      <c r="L420" s="3" t="s">
        <v>183</v>
      </c>
      <c r="M420">
        <v>37</v>
      </c>
      <c r="N420">
        <v>0</v>
      </c>
      <c r="O420">
        <v>0</v>
      </c>
      <c r="P420">
        <v>0</v>
      </c>
      <c r="U420" t="str">
        <f>Attack[[#This Row],[服装]]&amp;Attack[[#This Row],[名前]]&amp;Attack[[#This Row],[レアリティ]]</f>
        <v>職業体験五色工ICONIC</v>
      </c>
    </row>
    <row r="421" spans="1:21" x14ac:dyDescent="0.3">
      <c r="A421">
        <f>VLOOKUP(Attack[[#This Row],[No用]],SetNo[[No.用]:[vlookup 用]],2,FALSE)</f>
        <v>109</v>
      </c>
      <c r="B421">
        <f>IF(A420&lt;&gt;Attack[[#This Row],[No]],1,B420+1)</f>
        <v>3</v>
      </c>
      <c r="C421" s="3" t="s">
        <v>718</v>
      </c>
      <c r="D421" t="s">
        <v>111</v>
      </c>
      <c r="E421" s="3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246</v>
      </c>
      <c r="K421" s="3" t="s">
        <v>180</v>
      </c>
      <c r="L421" s="3" t="s">
        <v>188</v>
      </c>
      <c r="M421">
        <v>33</v>
      </c>
      <c r="N421">
        <v>0</v>
      </c>
      <c r="O421">
        <v>0</v>
      </c>
      <c r="P421">
        <v>0</v>
      </c>
      <c r="U421" t="str">
        <f>Attack[[#This Row],[服装]]&amp;Attack[[#This Row],[名前]]&amp;Attack[[#This Row],[レアリティ]]</f>
        <v>職業体験五色工ICONIC</v>
      </c>
    </row>
    <row r="422" spans="1:21" x14ac:dyDescent="0.3">
      <c r="A422">
        <f>VLOOKUP(Attack[[#This Row],[No用]],SetNo[[No.用]:[vlookup 用]],2,FALSE)</f>
        <v>109</v>
      </c>
      <c r="B422">
        <f>IF(A421&lt;&gt;Attack[[#This Row],[No]],1,B421+1)</f>
        <v>4</v>
      </c>
      <c r="C422" s="3" t="s">
        <v>718</v>
      </c>
      <c r="D422" t="s">
        <v>111</v>
      </c>
      <c r="E422" s="3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246</v>
      </c>
      <c r="K422" s="3" t="s">
        <v>283</v>
      </c>
      <c r="L422" s="3" t="s">
        <v>188</v>
      </c>
      <c r="M422">
        <v>33</v>
      </c>
      <c r="N422">
        <v>0</v>
      </c>
      <c r="O422">
        <v>0</v>
      </c>
      <c r="P422">
        <v>0</v>
      </c>
      <c r="U422" t="str">
        <f>Attack[[#This Row],[服装]]&amp;Attack[[#This Row],[名前]]&amp;Attack[[#This Row],[レアリティ]]</f>
        <v>職業体験五色工ICONIC</v>
      </c>
    </row>
    <row r="423" spans="1:21" x14ac:dyDescent="0.3">
      <c r="A423">
        <f>VLOOKUP(Attack[[#This Row],[No用]],SetNo[[No.用]:[vlookup 用]],2,FALSE)</f>
        <v>109</v>
      </c>
      <c r="B423">
        <f>IF(A422&lt;&gt;Attack[[#This Row],[No]],1,B422+1)</f>
        <v>5</v>
      </c>
      <c r="C423" s="3" t="s">
        <v>718</v>
      </c>
      <c r="D423" t="s">
        <v>111</v>
      </c>
      <c r="E423" s="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246</v>
      </c>
      <c r="K423" s="3" t="s">
        <v>298</v>
      </c>
      <c r="L423" s="3" t="s">
        <v>183</v>
      </c>
      <c r="M423">
        <v>45</v>
      </c>
      <c r="N423">
        <v>0</v>
      </c>
      <c r="O423">
        <v>0</v>
      </c>
      <c r="P423">
        <v>0</v>
      </c>
      <c r="U423" t="str">
        <f>Attack[[#This Row],[服装]]&amp;Attack[[#This Row],[名前]]&amp;Attack[[#This Row],[レアリティ]]</f>
        <v>職業体験五色工ICONIC</v>
      </c>
    </row>
    <row r="424" spans="1:21" x14ac:dyDescent="0.3">
      <c r="A424">
        <f>VLOOKUP(Attack[[#This Row],[No用]],SetNo[[No.用]:[vlookup 用]],2,FALSE)</f>
        <v>109</v>
      </c>
      <c r="B424">
        <f>IF(A423&lt;&gt;Attack[[#This Row],[No]],1,B423+1)</f>
        <v>6</v>
      </c>
      <c r="C424" s="3" t="s">
        <v>718</v>
      </c>
      <c r="D424" t="s">
        <v>111</v>
      </c>
      <c r="E424" s="3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246</v>
      </c>
      <c r="K424" s="3" t="s">
        <v>182</v>
      </c>
      <c r="L424" s="3" t="s">
        <v>172</v>
      </c>
      <c r="M424">
        <v>33</v>
      </c>
      <c r="N424">
        <v>0</v>
      </c>
      <c r="O424">
        <v>0</v>
      </c>
      <c r="P424">
        <v>0</v>
      </c>
      <c r="U424" t="str">
        <f>Attack[[#This Row],[服装]]&amp;Attack[[#This Row],[名前]]&amp;Attack[[#This Row],[レアリティ]]</f>
        <v>職業体験五色工ICONIC</v>
      </c>
    </row>
    <row r="425" spans="1:21" x14ac:dyDescent="0.3">
      <c r="A425">
        <f>VLOOKUP(Attack[[#This Row],[No用]],SetNo[[No.用]:[vlookup 用]],2,FALSE)</f>
        <v>109</v>
      </c>
      <c r="B425">
        <f>IF(A424&lt;&gt;Attack[[#This Row],[No]],1,B424+1)</f>
        <v>7</v>
      </c>
      <c r="C425" s="3" t="s">
        <v>718</v>
      </c>
      <c r="D425" t="s">
        <v>111</v>
      </c>
      <c r="E425" s="3" t="s">
        <v>73</v>
      </c>
      <c r="F425" t="s">
        <v>78</v>
      </c>
      <c r="G425" t="s">
        <v>118</v>
      </c>
      <c r="H425" t="s">
        <v>71</v>
      </c>
      <c r="I425">
        <v>1</v>
      </c>
      <c r="J425" t="s">
        <v>246</v>
      </c>
      <c r="K425" s="3" t="s">
        <v>193</v>
      </c>
      <c r="L425" s="3" t="s">
        <v>236</v>
      </c>
      <c r="M425">
        <v>49</v>
      </c>
      <c r="N425">
        <v>0</v>
      </c>
      <c r="O425">
        <v>59</v>
      </c>
      <c r="P425">
        <v>0</v>
      </c>
      <c r="U425" t="str">
        <f>Attack[[#This Row],[服装]]&amp;Attack[[#This Row],[名前]]&amp;Attack[[#This Row],[レアリティ]]</f>
        <v>職業体験五色工ICONIC</v>
      </c>
    </row>
    <row r="426" spans="1:21" x14ac:dyDescent="0.3">
      <c r="A426">
        <f>VLOOKUP(Attack[[#This Row],[No用]],SetNo[[No.用]:[vlookup 用]],2,FALSE)</f>
        <v>109</v>
      </c>
      <c r="B426">
        <f>IF(A425&lt;&gt;Attack[[#This Row],[No]],1,B425+1)</f>
        <v>8</v>
      </c>
      <c r="C426" s="3" t="s">
        <v>718</v>
      </c>
      <c r="D426" t="s">
        <v>111</v>
      </c>
      <c r="E426" s="3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246</v>
      </c>
      <c r="K426" s="3" t="s">
        <v>283</v>
      </c>
      <c r="L426" s="3" t="s">
        <v>236</v>
      </c>
      <c r="M426">
        <v>49</v>
      </c>
      <c r="N426">
        <v>0</v>
      </c>
      <c r="O426">
        <v>59</v>
      </c>
      <c r="P426">
        <v>0</v>
      </c>
      <c r="U426" t="str">
        <f>Attack[[#This Row],[服装]]&amp;Attack[[#This Row],[名前]]&amp;Attack[[#This Row],[レアリティ]]</f>
        <v>職業体験五色工ICONIC</v>
      </c>
    </row>
    <row r="427" spans="1:21" x14ac:dyDescent="0.3">
      <c r="A427">
        <f>VLOOKUP(Attack[[#This Row],[No用]],SetNo[[No.用]:[vlookup 用]],2,FALSE)</f>
        <v>110</v>
      </c>
      <c r="B427">
        <f>IF(A426&lt;&gt;Attack[[#This Row],[No]],1,B426+1)</f>
        <v>1</v>
      </c>
      <c r="C427" t="s">
        <v>108</v>
      </c>
      <c r="D427" t="s">
        <v>112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246</v>
      </c>
      <c r="K427" t="s">
        <v>9</v>
      </c>
      <c r="L427" t="s">
        <v>413</v>
      </c>
      <c r="M427">
        <v>27</v>
      </c>
      <c r="N427">
        <v>0</v>
      </c>
      <c r="O427">
        <v>0</v>
      </c>
      <c r="P427">
        <v>0</v>
      </c>
      <c r="U427" t="str">
        <f>Attack[[#This Row],[服装]]&amp;Attack[[#This Row],[名前]]&amp;Attack[[#This Row],[レアリティ]]</f>
        <v>ユニフォーム白布賢二郎ICONIC</v>
      </c>
    </row>
    <row r="428" spans="1:21" x14ac:dyDescent="0.3">
      <c r="A428">
        <f>VLOOKUP(Attack[[#This Row],[No用]],SetNo[[No.用]:[vlookup 用]],2,FALSE)</f>
        <v>110</v>
      </c>
      <c r="B428">
        <f>IF(A427&lt;&gt;Attack[[#This Row],[No]],1,B427+1)</f>
        <v>2</v>
      </c>
      <c r="C428" t="s">
        <v>108</v>
      </c>
      <c r="D428" t="s">
        <v>112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246</v>
      </c>
      <c r="K428" t="s">
        <v>411</v>
      </c>
      <c r="L428" t="s">
        <v>413</v>
      </c>
      <c r="M428">
        <v>27</v>
      </c>
      <c r="N428">
        <v>0</v>
      </c>
      <c r="O428">
        <v>0</v>
      </c>
      <c r="P428">
        <v>0</v>
      </c>
      <c r="U428" t="str">
        <f>Attack[[#This Row],[服装]]&amp;Attack[[#This Row],[名前]]&amp;Attack[[#This Row],[レアリティ]]</f>
        <v>ユニフォーム白布賢二郎ICONIC</v>
      </c>
    </row>
    <row r="429" spans="1:21" x14ac:dyDescent="0.3">
      <c r="A429">
        <f>VLOOKUP(Attack[[#This Row],[No用]],SetNo[[No.用]:[vlookup 用]],2,FALSE)</f>
        <v>111</v>
      </c>
      <c r="B429">
        <f>IF(A428&lt;&gt;Attack[[#This Row],[No]],1,B428+1)</f>
        <v>1</v>
      </c>
      <c r="C429" t="s">
        <v>406</v>
      </c>
      <c r="D429" t="s">
        <v>407</v>
      </c>
      <c r="E429" t="s">
        <v>24</v>
      </c>
      <c r="F429" t="s">
        <v>31</v>
      </c>
      <c r="G429" t="s">
        <v>158</v>
      </c>
      <c r="H429" t="s">
        <v>71</v>
      </c>
      <c r="I429">
        <v>1</v>
      </c>
      <c r="J429" t="s">
        <v>246</v>
      </c>
      <c r="K429" t="s">
        <v>9</v>
      </c>
      <c r="L429" t="s">
        <v>413</v>
      </c>
      <c r="M429">
        <v>27</v>
      </c>
      <c r="N429">
        <v>0</v>
      </c>
      <c r="O429">
        <v>0</v>
      </c>
      <c r="P429">
        <v>0</v>
      </c>
      <c r="U429" t="str">
        <f>Attack[[#This Row],[服装]]&amp;Attack[[#This Row],[名前]]&amp;Attack[[#This Row],[レアリティ]]</f>
        <v>探偵白布賢二郎ICONIC</v>
      </c>
    </row>
    <row r="430" spans="1:21" x14ac:dyDescent="0.3">
      <c r="A430">
        <f>VLOOKUP(Attack[[#This Row],[No用]],SetNo[[No.用]:[vlookup 用]],2,FALSE)</f>
        <v>111</v>
      </c>
      <c r="B430">
        <f>IF(A429&lt;&gt;Attack[[#This Row],[No]],1,B429+1)</f>
        <v>2</v>
      </c>
      <c r="C430" t="s">
        <v>406</v>
      </c>
      <c r="D430" t="s">
        <v>407</v>
      </c>
      <c r="E430" t="s">
        <v>24</v>
      </c>
      <c r="F430" t="s">
        <v>31</v>
      </c>
      <c r="G430" t="s">
        <v>158</v>
      </c>
      <c r="H430" t="s">
        <v>71</v>
      </c>
      <c r="I430">
        <v>1</v>
      </c>
      <c r="J430" t="s">
        <v>246</v>
      </c>
      <c r="K430" t="s">
        <v>411</v>
      </c>
      <c r="L430" t="s">
        <v>413</v>
      </c>
      <c r="M430">
        <v>27</v>
      </c>
      <c r="N430">
        <v>0</v>
      </c>
      <c r="O430">
        <v>0</v>
      </c>
      <c r="P430">
        <v>0</v>
      </c>
      <c r="U430" t="str">
        <f>Attack[[#This Row],[服装]]&amp;Attack[[#This Row],[名前]]&amp;Attack[[#This Row],[レアリティ]]</f>
        <v>探偵白布賢二郎ICONIC</v>
      </c>
    </row>
    <row r="431" spans="1:21" x14ac:dyDescent="0.3">
      <c r="A431">
        <f>VLOOKUP(Attack[[#This Row],[No用]],SetNo[[No.用]:[vlookup 用]],2,FALSE)</f>
        <v>112</v>
      </c>
      <c r="B431">
        <f>IF(A430&lt;&gt;Attack[[#This Row],[No]],1,B430+1)</f>
        <v>1</v>
      </c>
      <c r="C431" t="s">
        <v>108</v>
      </c>
      <c r="D431" t="s">
        <v>113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246</v>
      </c>
      <c r="K431" s="3" t="s">
        <v>178</v>
      </c>
      <c r="L431" s="3" t="s">
        <v>183</v>
      </c>
      <c r="M431">
        <v>34</v>
      </c>
      <c r="N431">
        <v>0</v>
      </c>
      <c r="O431">
        <v>0</v>
      </c>
      <c r="P431">
        <v>0</v>
      </c>
      <c r="U431" t="str">
        <f>Attack[[#This Row],[服装]]&amp;Attack[[#This Row],[名前]]&amp;Attack[[#This Row],[レアリティ]]</f>
        <v>ユニフォーム大平獅音ICONIC</v>
      </c>
    </row>
    <row r="432" spans="1:21" x14ac:dyDescent="0.3">
      <c r="A432">
        <f>VLOOKUP(Attack[[#This Row],[No用]],SetNo[[No.用]:[vlookup 用]],2,FALSE)</f>
        <v>112</v>
      </c>
      <c r="B432">
        <f>IF(A431&lt;&gt;Attack[[#This Row],[No]],1,B431+1)</f>
        <v>2</v>
      </c>
      <c r="C432" t="s">
        <v>108</v>
      </c>
      <c r="D432" t="s">
        <v>113</v>
      </c>
      <c r="E432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246</v>
      </c>
      <c r="K432" s="3" t="s">
        <v>179</v>
      </c>
      <c r="L432" s="3" t="s">
        <v>183</v>
      </c>
      <c r="M432">
        <v>34</v>
      </c>
      <c r="N432">
        <v>0</v>
      </c>
      <c r="O432">
        <v>0</v>
      </c>
      <c r="P432">
        <v>0</v>
      </c>
      <c r="U432" t="str">
        <f>Attack[[#This Row],[服装]]&amp;Attack[[#This Row],[名前]]&amp;Attack[[#This Row],[レアリティ]]</f>
        <v>ユニフォーム大平獅音ICONIC</v>
      </c>
    </row>
    <row r="433" spans="1:21" x14ac:dyDescent="0.3">
      <c r="A433">
        <f>VLOOKUP(Attack[[#This Row],[No用]],SetNo[[No.用]:[vlookup 用]],2,FALSE)</f>
        <v>112</v>
      </c>
      <c r="B433">
        <f>IF(A432&lt;&gt;Attack[[#This Row],[No]],1,B432+1)</f>
        <v>3</v>
      </c>
      <c r="C433" t="s">
        <v>108</v>
      </c>
      <c r="D433" t="s">
        <v>113</v>
      </c>
      <c r="E433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246</v>
      </c>
      <c r="K433" s="3" t="s">
        <v>182</v>
      </c>
      <c r="L433" s="3" t="s">
        <v>172</v>
      </c>
      <c r="M433">
        <v>29</v>
      </c>
      <c r="N433">
        <v>0</v>
      </c>
      <c r="O433">
        <v>0</v>
      </c>
      <c r="P433">
        <v>0</v>
      </c>
      <c r="U433" t="str">
        <f>Attack[[#This Row],[服装]]&amp;Attack[[#This Row],[名前]]&amp;Attack[[#This Row],[レアリティ]]</f>
        <v>ユニフォーム大平獅音ICONIC</v>
      </c>
    </row>
    <row r="434" spans="1:21" x14ac:dyDescent="0.3">
      <c r="A434">
        <f>VLOOKUP(Attack[[#This Row],[No用]],SetNo[[No.用]:[vlookup 用]],2,FALSE)</f>
        <v>112</v>
      </c>
      <c r="B434">
        <f>IF(A433&lt;&gt;Attack[[#This Row],[No]],1,B433+1)</f>
        <v>4</v>
      </c>
      <c r="C434" t="s">
        <v>108</v>
      </c>
      <c r="D434" t="s">
        <v>113</v>
      </c>
      <c r="E434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246</v>
      </c>
      <c r="K434" s="3" t="s">
        <v>193</v>
      </c>
      <c r="L434" s="3" t="s">
        <v>236</v>
      </c>
      <c r="M434">
        <v>49</v>
      </c>
      <c r="N434">
        <v>0</v>
      </c>
      <c r="O434">
        <v>59</v>
      </c>
      <c r="P434">
        <v>0</v>
      </c>
      <c r="U434" t="str">
        <f>Attack[[#This Row],[服装]]&amp;Attack[[#This Row],[名前]]&amp;Attack[[#This Row],[レアリティ]]</f>
        <v>ユニフォーム大平獅音ICONIC</v>
      </c>
    </row>
    <row r="435" spans="1:21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t="s">
        <v>108</v>
      </c>
      <c r="D435" t="s">
        <v>114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418</v>
      </c>
      <c r="K435" s="3" t="s">
        <v>178</v>
      </c>
      <c r="L435" s="3" t="s">
        <v>172</v>
      </c>
      <c r="M435">
        <v>33</v>
      </c>
      <c r="N435">
        <v>0</v>
      </c>
      <c r="O435">
        <v>0</v>
      </c>
      <c r="P435">
        <v>0</v>
      </c>
      <c r="U435" t="str">
        <f>Attack[[#This Row],[服装]]&amp;Attack[[#This Row],[名前]]&amp;Attack[[#This Row],[レアリティ]]</f>
        <v>ユニフォーム川西太一ICONIC</v>
      </c>
    </row>
    <row r="436" spans="1:21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t="s">
        <v>108</v>
      </c>
      <c r="D436" t="s">
        <v>114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418</v>
      </c>
      <c r="K436" s="3" t="s">
        <v>179</v>
      </c>
      <c r="L436" s="3" t="s">
        <v>172</v>
      </c>
      <c r="M436">
        <v>29</v>
      </c>
      <c r="N436">
        <v>0</v>
      </c>
      <c r="O436">
        <v>0</v>
      </c>
      <c r="P436">
        <v>0</v>
      </c>
      <c r="U436" t="str">
        <f>Attack[[#This Row],[服装]]&amp;Attack[[#This Row],[名前]]&amp;Attack[[#This Row],[レアリティ]]</f>
        <v>ユニフォーム川西太一ICONIC</v>
      </c>
    </row>
    <row r="437" spans="1:21" x14ac:dyDescent="0.3">
      <c r="A437">
        <f>VLOOKUP(Attack[[#This Row],[No用]],SetNo[[No.用]:[vlookup 用]],2,FALSE)</f>
        <v>114</v>
      </c>
      <c r="B437">
        <f>IF(A436&lt;&gt;Attack[[#This Row],[No]],1,B436+1)</f>
        <v>1</v>
      </c>
      <c r="C437" t="s">
        <v>108</v>
      </c>
      <c r="D437" s="3" t="s">
        <v>677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246</v>
      </c>
      <c r="K437" s="3" t="s">
        <v>178</v>
      </c>
      <c r="L437" s="3" t="s">
        <v>188</v>
      </c>
      <c r="M437">
        <v>28</v>
      </c>
      <c r="N437">
        <v>0</v>
      </c>
      <c r="O437">
        <v>0</v>
      </c>
      <c r="P437">
        <v>0</v>
      </c>
      <c r="U437" t="str">
        <f>Attack[[#This Row],[服装]]&amp;Attack[[#This Row],[名前]]&amp;Attack[[#This Row],[レアリティ]]</f>
        <v>ユニフォーム瀬見英太ICONIC</v>
      </c>
    </row>
    <row r="438" spans="1:21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108</v>
      </c>
      <c r="D438" s="3" t="s">
        <v>677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246</v>
      </c>
      <c r="K438" s="3" t="s">
        <v>179</v>
      </c>
      <c r="L438" s="3" t="s">
        <v>188</v>
      </c>
      <c r="M438">
        <v>28</v>
      </c>
      <c r="N438">
        <v>0</v>
      </c>
      <c r="O438">
        <v>0</v>
      </c>
      <c r="P438">
        <v>0</v>
      </c>
      <c r="U438" t="str">
        <f>Attack[[#This Row],[服装]]&amp;Attack[[#This Row],[名前]]&amp;Attack[[#This Row],[レアリティ]]</f>
        <v>ユニフォーム瀬見英太ICONIC</v>
      </c>
    </row>
    <row r="439" spans="1:21" x14ac:dyDescent="0.3">
      <c r="A439">
        <f>VLOOKUP(Attack[[#This Row],[No用]],SetNo[[No.用]:[vlookup 用]],2,FALSE)</f>
        <v>115</v>
      </c>
      <c r="B439">
        <f>IF(A438&lt;&gt;Attack[[#This Row],[No]],1,B438+1)</f>
        <v>1</v>
      </c>
      <c r="C439" t="s">
        <v>108</v>
      </c>
      <c r="D439" t="s">
        <v>115</v>
      </c>
      <c r="E439" t="s">
        <v>73</v>
      </c>
      <c r="F439" t="s">
        <v>80</v>
      </c>
      <c r="G439" t="s">
        <v>118</v>
      </c>
      <c r="H439" t="s">
        <v>71</v>
      </c>
      <c r="I439">
        <v>1</v>
      </c>
      <c r="J439" t="s">
        <v>246</v>
      </c>
      <c r="M439">
        <v>0</v>
      </c>
      <c r="N439">
        <v>0</v>
      </c>
      <c r="O439">
        <v>0</v>
      </c>
      <c r="P439">
        <v>0</v>
      </c>
      <c r="U439" t="str">
        <f>Attack[[#This Row],[服装]]&amp;Attack[[#This Row],[名前]]&amp;Attack[[#This Row],[レアリティ]]</f>
        <v>ユニフォーム山形隼人ICONIC</v>
      </c>
    </row>
    <row r="440" spans="1:21" x14ac:dyDescent="0.3">
      <c r="A440">
        <f>VLOOKUP(Attack[[#This Row],[No用]],SetNo[[No.用]:[vlookup 用]],2,FALSE)</f>
        <v>116</v>
      </c>
      <c r="B440">
        <f>IF(A439&lt;&gt;Attack[[#This Row],[No]],1,B439+1)</f>
        <v>1</v>
      </c>
      <c r="C440" t="s">
        <v>108</v>
      </c>
      <c r="D440" t="s">
        <v>196</v>
      </c>
      <c r="E440" t="s">
        <v>77</v>
      </c>
      <c r="F440" t="s">
        <v>74</v>
      </c>
      <c r="G440" t="s">
        <v>195</v>
      </c>
      <c r="H440" t="s">
        <v>71</v>
      </c>
      <c r="I440">
        <v>1</v>
      </c>
      <c r="J440" t="s">
        <v>246</v>
      </c>
      <c r="K440" s="3" t="s">
        <v>178</v>
      </c>
      <c r="L440" s="3" t="s">
        <v>172</v>
      </c>
      <c r="M440">
        <v>27</v>
      </c>
      <c r="N440">
        <v>0</v>
      </c>
      <c r="O440">
        <v>0</v>
      </c>
      <c r="P440">
        <v>0</v>
      </c>
      <c r="U440" t="str">
        <f>Attack[[#This Row],[服装]]&amp;Attack[[#This Row],[名前]]&amp;Attack[[#This Row],[レアリティ]]</f>
        <v>ユニフォーム宮侑ICONIC</v>
      </c>
    </row>
    <row r="441" spans="1:21" x14ac:dyDescent="0.3">
      <c r="A441">
        <f>VLOOKUP(Attack[[#This Row],[No用]],SetNo[[No.用]:[vlookup 用]],2,FALSE)</f>
        <v>116</v>
      </c>
      <c r="B441">
        <f>IF(A440&lt;&gt;Attack[[#This Row],[No]],1,B440+1)</f>
        <v>2</v>
      </c>
      <c r="C441" t="s">
        <v>108</v>
      </c>
      <c r="D441" t="s">
        <v>196</v>
      </c>
      <c r="E441" t="s">
        <v>77</v>
      </c>
      <c r="F441" t="s">
        <v>74</v>
      </c>
      <c r="G441" t="s">
        <v>195</v>
      </c>
      <c r="H441" t="s">
        <v>71</v>
      </c>
      <c r="I441">
        <v>1</v>
      </c>
      <c r="J441" t="s">
        <v>246</v>
      </c>
      <c r="K441" s="3" t="s">
        <v>179</v>
      </c>
      <c r="L441" s="3" t="s">
        <v>172</v>
      </c>
      <c r="M441">
        <v>26</v>
      </c>
      <c r="N441">
        <v>0</v>
      </c>
      <c r="O441">
        <v>0</v>
      </c>
      <c r="P441">
        <v>0</v>
      </c>
      <c r="U441" t="str">
        <f>Attack[[#This Row],[服装]]&amp;Attack[[#This Row],[名前]]&amp;Attack[[#This Row],[レアリティ]]</f>
        <v>ユニフォーム宮侑ICONIC</v>
      </c>
    </row>
    <row r="442" spans="1:21" x14ac:dyDescent="0.3">
      <c r="A442">
        <f>VLOOKUP(Attack[[#This Row],[No用]],SetNo[[No.用]:[vlookup 用]],2,FALSE)</f>
        <v>117</v>
      </c>
      <c r="B442">
        <f>IF(A441&lt;&gt;Attack[[#This Row],[No]],1,B441+1)</f>
        <v>1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246</v>
      </c>
      <c r="K442" s="3" t="s">
        <v>178</v>
      </c>
      <c r="L442" s="3" t="s">
        <v>183</v>
      </c>
      <c r="M442">
        <v>38</v>
      </c>
      <c r="N442">
        <v>0</v>
      </c>
      <c r="O442">
        <v>0</v>
      </c>
      <c r="P442">
        <v>0</v>
      </c>
      <c r="U442" t="str">
        <f>Attack[[#This Row],[服装]]&amp;Attack[[#This Row],[名前]]&amp;Attack[[#This Row],[レアリティ]]</f>
        <v>ユニフォーム宮治ICONIC</v>
      </c>
    </row>
    <row r="443" spans="1:21" x14ac:dyDescent="0.3">
      <c r="A443">
        <f>VLOOKUP(Attack[[#This Row],[No用]],SetNo[[No.用]:[vlookup 用]],2,FALSE)</f>
        <v>117</v>
      </c>
      <c r="B443">
        <f>IF(A442&lt;&gt;Attack[[#This Row],[No]],1,B442+1)</f>
        <v>2</v>
      </c>
      <c r="C443" t="s">
        <v>108</v>
      </c>
      <c r="D443" t="s">
        <v>197</v>
      </c>
      <c r="E443" t="s">
        <v>90</v>
      </c>
      <c r="F443" t="s">
        <v>78</v>
      </c>
      <c r="G443" t="s">
        <v>195</v>
      </c>
      <c r="H443" t="s">
        <v>71</v>
      </c>
      <c r="I443">
        <v>1</v>
      </c>
      <c r="J443" t="s">
        <v>246</v>
      </c>
      <c r="K443" s="3" t="s">
        <v>179</v>
      </c>
      <c r="L443" s="3" t="s">
        <v>183</v>
      </c>
      <c r="M443">
        <v>35</v>
      </c>
      <c r="N443">
        <v>0</v>
      </c>
      <c r="O443">
        <v>0</v>
      </c>
      <c r="P443">
        <v>0</v>
      </c>
      <c r="U443" t="str">
        <f>Attack[[#This Row],[服装]]&amp;Attack[[#This Row],[名前]]&amp;Attack[[#This Row],[レアリティ]]</f>
        <v>ユニフォーム宮治ICONIC</v>
      </c>
    </row>
    <row r="444" spans="1:21" x14ac:dyDescent="0.3">
      <c r="A444">
        <f>VLOOKUP(Attack[[#This Row],[No用]],SetNo[[No.用]:[vlookup 用]],2,FALSE)</f>
        <v>117</v>
      </c>
      <c r="B444">
        <f>IF(A443&lt;&gt;Attack[[#This Row],[No]],1,B443+1)</f>
        <v>3</v>
      </c>
      <c r="C444" t="s">
        <v>108</v>
      </c>
      <c r="D444" t="s">
        <v>197</v>
      </c>
      <c r="E444" t="s">
        <v>90</v>
      </c>
      <c r="F444" t="s">
        <v>78</v>
      </c>
      <c r="G444" t="s">
        <v>195</v>
      </c>
      <c r="H444" t="s">
        <v>71</v>
      </c>
      <c r="I444">
        <v>1</v>
      </c>
      <c r="J444" t="s">
        <v>246</v>
      </c>
      <c r="K444" s="3" t="s">
        <v>180</v>
      </c>
      <c r="L444" s="3" t="s">
        <v>183</v>
      </c>
      <c r="M444">
        <v>41</v>
      </c>
      <c r="N444">
        <v>0</v>
      </c>
      <c r="O444">
        <v>0</v>
      </c>
      <c r="P444">
        <v>0</v>
      </c>
      <c r="U444" t="str">
        <f>Attack[[#This Row],[服装]]&amp;Attack[[#This Row],[名前]]&amp;Attack[[#This Row],[レアリティ]]</f>
        <v>ユニフォーム宮治ICONIC</v>
      </c>
    </row>
    <row r="445" spans="1:21" x14ac:dyDescent="0.3">
      <c r="A445">
        <f>VLOOKUP(Attack[[#This Row],[No用]],SetNo[[No.用]:[vlookup 用]],2,FALSE)</f>
        <v>117</v>
      </c>
      <c r="B445">
        <f>IF(A444&lt;&gt;Attack[[#This Row],[No]],1,B444+1)</f>
        <v>4</v>
      </c>
      <c r="C445" t="s">
        <v>108</v>
      </c>
      <c r="D445" t="s">
        <v>197</v>
      </c>
      <c r="E445" t="s">
        <v>90</v>
      </c>
      <c r="F445" t="s">
        <v>78</v>
      </c>
      <c r="G445" t="s">
        <v>195</v>
      </c>
      <c r="H445" t="s">
        <v>71</v>
      </c>
      <c r="I445">
        <v>1</v>
      </c>
      <c r="J445" t="s">
        <v>246</v>
      </c>
      <c r="K445" s="3" t="s">
        <v>182</v>
      </c>
      <c r="L445" s="3" t="s">
        <v>172</v>
      </c>
      <c r="M445">
        <v>32</v>
      </c>
      <c r="N445">
        <v>0</v>
      </c>
      <c r="O445">
        <v>0</v>
      </c>
      <c r="P445">
        <v>0</v>
      </c>
      <c r="U445" t="str">
        <f>Attack[[#This Row],[服装]]&amp;Attack[[#This Row],[名前]]&amp;Attack[[#This Row],[レアリティ]]</f>
        <v>ユニフォーム宮治ICONIC</v>
      </c>
    </row>
    <row r="446" spans="1:21" x14ac:dyDescent="0.3">
      <c r="A446">
        <f>VLOOKUP(Attack[[#This Row],[No用]],SetNo[[No.用]:[vlookup 用]],2,FALSE)</f>
        <v>117</v>
      </c>
      <c r="B446">
        <f>IF(A445&lt;&gt;Attack[[#This Row],[No]],1,B445+1)</f>
        <v>5</v>
      </c>
      <c r="C446" t="s">
        <v>108</v>
      </c>
      <c r="D446" t="s">
        <v>197</v>
      </c>
      <c r="E446" t="s">
        <v>90</v>
      </c>
      <c r="F446" t="s">
        <v>78</v>
      </c>
      <c r="G446" t="s">
        <v>195</v>
      </c>
      <c r="H446" t="s">
        <v>71</v>
      </c>
      <c r="I446">
        <v>1</v>
      </c>
      <c r="J446" t="s">
        <v>246</v>
      </c>
      <c r="K446" s="3" t="s">
        <v>178</v>
      </c>
      <c r="L446" s="3" t="s">
        <v>236</v>
      </c>
      <c r="M446">
        <v>50</v>
      </c>
      <c r="N446">
        <v>0</v>
      </c>
      <c r="O446">
        <v>60</v>
      </c>
      <c r="P446">
        <v>0</v>
      </c>
      <c r="U446" t="str">
        <f>Attack[[#This Row],[服装]]&amp;Attack[[#This Row],[名前]]&amp;Attack[[#This Row],[レアリティ]]</f>
        <v>ユニフォーム宮治ICONIC</v>
      </c>
    </row>
    <row r="447" spans="1:21" x14ac:dyDescent="0.3">
      <c r="A447">
        <f>VLOOKUP(Attack[[#This Row],[No用]],SetNo[[No.用]:[vlookup 用]],2,FALSE)</f>
        <v>117</v>
      </c>
      <c r="B447">
        <f>IF(A446&lt;&gt;Attack[[#This Row],[No]],1,B446+1)</f>
        <v>6</v>
      </c>
      <c r="C447" t="s">
        <v>108</v>
      </c>
      <c r="D447" t="s">
        <v>197</v>
      </c>
      <c r="E447" t="s">
        <v>90</v>
      </c>
      <c r="F447" t="s">
        <v>78</v>
      </c>
      <c r="G447" t="s">
        <v>195</v>
      </c>
      <c r="H447" t="s">
        <v>71</v>
      </c>
      <c r="I447">
        <v>1</v>
      </c>
      <c r="J447" t="s">
        <v>246</v>
      </c>
      <c r="K447" s="3" t="s">
        <v>179</v>
      </c>
      <c r="L447" s="3" t="s">
        <v>236</v>
      </c>
      <c r="M447">
        <v>52</v>
      </c>
      <c r="N447">
        <v>0</v>
      </c>
      <c r="O447">
        <v>62</v>
      </c>
      <c r="P447">
        <v>0</v>
      </c>
      <c r="U447" t="str">
        <f>Attack[[#This Row],[服装]]&amp;Attack[[#This Row],[名前]]&amp;Attack[[#This Row],[レアリティ]]</f>
        <v>ユニフォーム宮治ICONIC</v>
      </c>
    </row>
    <row r="448" spans="1:21" x14ac:dyDescent="0.3">
      <c r="A448">
        <f>VLOOKUP(Attack[[#This Row],[No用]],SetNo[[No.用]:[vlookup 用]],2,FALSE)</f>
        <v>118</v>
      </c>
      <c r="B448">
        <f>IF(A447&lt;&gt;Attack[[#This Row],[No]],1,B447+1)</f>
        <v>1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246</v>
      </c>
      <c r="K448" s="3" t="s">
        <v>178</v>
      </c>
      <c r="L448" s="3" t="s">
        <v>188</v>
      </c>
      <c r="M448">
        <v>37</v>
      </c>
      <c r="N448">
        <v>0</v>
      </c>
      <c r="O448">
        <v>0</v>
      </c>
      <c r="P448">
        <v>0</v>
      </c>
      <c r="U448" t="str">
        <f>Attack[[#This Row],[服装]]&amp;Attack[[#This Row],[名前]]&amp;Attack[[#This Row],[レアリティ]]</f>
        <v>ユニフォーム角名倫太郎ICONIC</v>
      </c>
    </row>
    <row r="449" spans="1:21" x14ac:dyDescent="0.3">
      <c r="A449">
        <f>VLOOKUP(Attack[[#This Row],[No用]],SetNo[[No.用]:[vlookup 用]],2,FALSE)</f>
        <v>118</v>
      </c>
      <c r="B449">
        <f>IF(A448&lt;&gt;Attack[[#This Row],[No]],1,B448+1)</f>
        <v>2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246</v>
      </c>
      <c r="K449" s="3" t="s">
        <v>179</v>
      </c>
      <c r="L449" s="3" t="s">
        <v>172</v>
      </c>
      <c r="M449">
        <v>32</v>
      </c>
      <c r="N449">
        <v>0</v>
      </c>
      <c r="O449">
        <v>0</v>
      </c>
      <c r="P449">
        <v>0</v>
      </c>
      <c r="U449" t="str">
        <f>Attack[[#This Row],[服装]]&amp;Attack[[#This Row],[名前]]&amp;Attack[[#This Row],[レアリティ]]</f>
        <v>ユニフォーム角名倫太郎ICONIC</v>
      </c>
    </row>
    <row r="450" spans="1:21" x14ac:dyDescent="0.3">
      <c r="A450">
        <f>VLOOKUP(Attack[[#This Row],[No用]],SetNo[[No.用]:[vlookup 用]],2,FALSE)</f>
        <v>118</v>
      </c>
      <c r="B450">
        <f>IF(A449&lt;&gt;Attack[[#This Row],[No]],1,B449+1)</f>
        <v>3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246</v>
      </c>
      <c r="K450" s="3" t="s">
        <v>181</v>
      </c>
      <c r="L450" s="3" t="s">
        <v>172</v>
      </c>
      <c r="M450">
        <v>34</v>
      </c>
      <c r="N450">
        <v>0</v>
      </c>
      <c r="O450">
        <v>0</v>
      </c>
      <c r="P450">
        <v>0</v>
      </c>
      <c r="U450" t="str">
        <f>Attack[[#This Row],[服装]]&amp;Attack[[#This Row],[名前]]&amp;Attack[[#This Row],[レアリティ]]</f>
        <v>ユニフォーム角名倫太郎ICONIC</v>
      </c>
    </row>
    <row r="451" spans="1:21" x14ac:dyDescent="0.3">
      <c r="A451">
        <f>VLOOKUP(Attack[[#This Row],[No用]],SetNo[[No.用]:[vlookup 用]],2,FALSE)</f>
        <v>118</v>
      </c>
      <c r="B451">
        <f>IF(A450&lt;&gt;Attack[[#This Row],[No]],1,B450+1)</f>
        <v>4</v>
      </c>
      <c r="C451" t="s">
        <v>108</v>
      </c>
      <c r="D451" t="s">
        <v>198</v>
      </c>
      <c r="E451" t="s">
        <v>77</v>
      </c>
      <c r="F451" t="s">
        <v>82</v>
      </c>
      <c r="G451" t="s">
        <v>195</v>
      </c>
      <c r="H451" t="s">
        <v>71</v>
      </c>
      <c r="I451">
        <v>1</v>
      </c>
      <c r="J451" t="s">
        <v>246</v>
      </c>
      <c r="K451" s="3" t="s">
        <v>182</v>
      </c>
      <c r="L451" s="3" t="s">
        <v>172</v>
      </c>
      <c r="M451">
        <v>29</v>
      </c>
      <c r="N451">
        <v>0</v>
      </c>
      <c r="O451">
        <v>0</v>
      </c>
      <c r="P451">
        <v>0</v>
      </c>
      <c r="U451" t="str">
        <f>Attack[[#This Row],[服装]]&amp;Attack[[#This Row],[名前]]&amp;Attack[[#This Row],[レアリティ]]</f>
        <v>ユニフォーム角名倫太郎ICONIC</v>
      </c>
    </row>
    <row r="452" spans="1:21" x14ac:dyDescent="0.3">
      <c r="A452">
        <f>VLOOKUP(Attack[[#This Row],[No用]],SetNo[[No.用]:[vlookup 用]],2,FALSE)</f>
        <v>119</v>
      </c>
      <c r="B452">
        <f>IF(A451&lt;&gt;Attack[[#This Row],[No]],1,B451+1)</f>
        <v>1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246</v>
      </c>
      <c r="K452" s="3" t="s">
        <v>178</v>
      </c>
      <c r="L452" s="3" t="s">
        <v>183</v>
      </c>
      <c r="M452">
        <v>36</v>
      </c>
      <c r="N452">
        <v>0</v>
      </c>
      <c r="O452">
        <v>0</v>
      </c>
      <c r="P452">
        <v>0</v>
      </c>
      <c r="U452" t="str">
        <f>Attack[[#This Row],[服装]]&amp;Attack[[#This Row],[名前]]&amp;Attack[[#This Row],[レアリティ]]</f>
        <v>ユニフォーム北信介ICONIC</v>
      </c>
    </row>
    <row r="453" spans="1:21" x14ac:dyDescent="0.3">
      <c r="A453">
        <f>VLOOKUP(Attack[[#This Row],[No用]],SetNo[[No.用]:[vlookup 用]],2,FALSE)</f>
        <v>119</v>
      </c>
      <c r="B453">
        <f>IF(A452&lt;&gt;Attack[[#This Row],[No]],1,B452+1)</f>
        <v>2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246</v>
      </c>
      <c r="K453" s="3" t="s">
        <v>179</v>
      </c>
      <c r="L453" s="3" t="s">
        <v>172</v>
      </c>
      <c r="M453">
        <v>33</v>
      </c>
      <c r="N453">
        <v>0</v>
      </c>
      <c r="O453">
        <v>0</v>
      </c>
      <c r="P453">
        <v>0</v>
      </c>
      <c r="U453" t="str">
        <f>Attack[[#This Row],[服装]]&amp;Attack[[#This Row],[名前]]&amp;Attack[[#This Row],[レアリティ]]</f>
        <v>ユニフォーム北信介ICONIC</v>
      </c>
    </row>
    <row r="454" spans="1:21" x14ac:dyDescent="0.3">
      <c r="A454">
        <f>VLOOKUP(Attack[[#This Row],[No用]],SetNo[[No.用]:[vlookup 用]],2,FALSE)</f>
        <v>119</v>
      </c>
      <c r="B454">
        <f>IF(A453&lt;&gt;Attack[[#This Row],[No]],1,B453+1)</f>
        <v>3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246</v>
      </c>
      <c r="K454" s="3" t="s">
        <v>283</v>
      </c>
      <c r="L454" s="3" t="s">
        <v>183</v>
      </c>
      <c r="M454">
        <v>39</v>
      </c>
      <c r="N454">
        <v>0</v>
      </c>
      <c r="O454">
        <v>0</v>
      </c>
      <c r="P454">
        <v>0</v>
      </c>
      <c r="U454" t="str">
        <f>Attack[[#This Row],[服装]]&amp;Attack[[#This Row],[名前]]&amp;Attack[[#This Row],[レアリティ]]</f>
        <v>ユニフォーム北信介ICONIC</v>
      </c>
    </row>
    <row r="455" spans="1:21" x14ac:dyDescent="0.3">
      <c r="A455">
        <f>VLOOKUP(Attack[[#This Row],[No用]],SetNo[[No.用]:[vlookup 用]],2,FALSE)</f>
        <v>119</v>
      </c>
      <c r="B455">
        <f>IF(A454&lt;&gt;Attack[[#This Row],[No]],1,B454+1)</f>
        <v>4</v>
      </c>
      <c r="C455" t="s">
        <v>108</v>
      </c>
      <c r="D455" t="s">
        <v>199</v>
      </c>
      <c r="E455" t="s">
        <v>77</v>
      </c>
      <c r="F455" t="s">
        <v>78</v>
      </c>
      <c r="G455" t="s">
        <v>195</v>
      </c>
      <c r="H455" t="s">
        <v>71</v>
      </c>
      <c r="I455">
        <v>1</v>
      </c>
      <c r="J455" t="s">
        <v>246</v>
      </c>
      <c r="K455" s="3" t="s">
        <v>193</v>
      </c>
      <c r="L455" s="3" t="s">
        <v>236</v>
      </c>
      <c r="M455">
        <v>47</v>
      </c>
      <c r="N455">
        <v>0</v>
      </c>
      <c r="O455">
        <v>57</v>
      </c>
      <c r="P455">
        <v>0</v>
      </c>
      <c r="U455" t="str">
        <f>Attack[[#This Row],[服装]]&amp;Attack[[#This Row],[名前]]&amp;Attack[[#This Row],[レアリティ]]</f>
        <v>ユニフォーム北信介ICONIC</v>
      </c>
    </row>
    <row r="456" spans="1:21" x14ac:dyDescent="0.3">
      <c r="A456">
        <f>VLOOKUP(Attack[[#This Row],[No用]],SetNo[[No.用]:[vlookup 用]],2,FALSE)</f>
        <v>120</v>
      </c>
      <c r="B456">
        <f>IF(A455&lt;&gt;Attack[[#This Row],[No]],1,B455+1)</f>
        <v>1</v>
      </c>
      <c r="C456" t="s">
        <v>108</v>
      </c>
      <c r="D456" s="3" t="s">
        <v>680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246</v>
      </c>
      <c r="K456" s="3" t="s">
        <v>178</v>
      </c>
      <c r="L456" s="3" t="s">
        <v>183</v>
      </c>
      <c r="M456">
        <v>37</v>
      </c>
      <c r="N456">
        <v>0</v>
      </c>
      <c r="O456">
        <v>0</v>
      </c>
      <c r="P456">
        <v>0</v>
      </c>
      <c r="U456" t="str">
        <f>Attack[[#This Row],[服装]]&amp;Attack[[#This Row],[名前]]&amp;Attack[[#This Row],[レアリティ]]</f>
        <v>ユニフォーム尾白アランICONIC</v>
      </c>
    </row>
    <row r="457" spans="1:21" x14ac:dyDescent="0.3">
      <c r="A457">
        <f>VLOOKUP(Attack[[#This Row],[No用]],SetNo[[No.用]:[vlookup 用]],2,FALSE)</f>
        <v>120</v>
      </c>
      <c r="B457">
        <f>IF(A456&lt;&gt;Attack[[#This Row],[No]],1,B456+1)</f>
        <v>2</v>
      </c>
      <c r="C457" t="s">
        <v>108</v>
      </c>
      <c r="D457" s="3" t="s">
        <v>680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246</v>
      </c>
      <c r="K457" s="3" t="s">
        <v>179</v>
      </c>
      <c r="L457" s="3" t="s">
        <v>188</v>
      </c>
      <c r="M457">
        <v>37</v>
      </c>
      <c r="N457">
        <v>0</v>
      </c>
      <c r="O457">
        <v>0</v>
      </c>
      <c r="P457">
        <v>0</v>
      </c>
      <c r="U457" t="str">
        <f>Attack[[#This Row],[服装]]&amp;Attack[[#This Row],[名前]]&amp;Attack[[#This Row],[レアリティ]]</f>
        <v>ユニフォーム尾白アランICONIC</v>
      </c>
    </row>
    <row r="458" spans="1:21" x14ac:dyDescent="0.3">
      <c r="A458">
        <f>VLOOKUP(Attack[[#This Row],[No用]],SetNo[[No.用]:[vlookup 用]],2,FALSE)</f>
        <v>120</v>
      </c>
      <c r="B458">
        <f>IF(A457&lt;&gt;Attack[[#This Row],[No]],1,B457+1)</f>
        <v>3</v>
      </c>
      <c r="C458" t="s">
        <v>108</v>
      </c>
      <c r="D458" s="3" t="s">
        <v>680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246</v>
      </c>
      <c r="K458" s="3" t="s">
        <v>180</v>
      </c>
      <c r="L458" s="3" t="s">
        <v>183</v>
      </c>
      <c r="M458">
        <v>42</v>
      </c>
      <c r="N458">
        <v>0</v>
      </c>
      <c r="O458">
        <v>0</v>
      </c>
      <c r="P458">
        <v>0</v>
      </c>
      <c r="U458" t="str">
        <f>Attack[[#This Row],[服装]]&amp;Attack[[#This Row],[名前]]&amp;Attack[[#This Row],[レアリティ]]</f>
        <v>ユニフォーム尾白アランICONIC</v>
      </c>
    </row>
    <row r="459" spans="1:21" x14ac:dyDescent="0.3">
      <c r="A459">
        <f>VLOOKUP(Attack[[#This Row],[No用]],SetNo[[No.用]:[vlookup 用]],2,FALSE)</f>
        <v>120</v>
      </c>
      <c r="B459">
        <f>IF(A458&lt;&gt;Attack[[#This Row],[No]],1,B458+1)</f>
        <v>4</v>
      </c>
      <c r="C459" t="s">
        <v>108</v>
      </c>
      <c r="D459" s="3" t="s">
        <v>680</v>
      </c>
      <c r="E459" t="s">
        <v>77</v>
      </c>
      <c r="F459" s="3" t="s">
        <v>78</v>
      </c>
      <c r="G459" t="s">
        <v>195</v>
      </c>
      <c r="H459" t="s">
        <v>71</v>
      </c>
      <c r="I459">
        <v>1</v>
      </c>
      <c r="J459" t="s">
        <v>246</v>
      </c>
      <c r="K459" s="3" t="s">
        <v>283</v>
      </c>
      <c r="L459" s="3" t="s">
        <v>183</v>
      </c>
      <c r="M459">
        <v>39</v>
      </c>
      <c r="N459">
        <v>0</v>
      </c>
      <c r="O459">
        <v>0</v>
      </c>
      <c r="P459">
        <v>0</v>
      </c>
      <c r="U459" t="str">
        <f>Attack[[#This Row],[服装]]&amp;Attack[[#This Row],[名前]]&amp;Attack[[#This Row],[レアリティ]]</f>
        <v>ユニフォーム尾白アランICONIC</v>
      </c>
    </row>
    <row r="460" spans="1:21" x14ac:dyDescent="0.3">
      <c r="A460">
        <f>VLOOKUP(Attack[[#This Row],[No用]],SetNo[[No.用]:[vlookup 用]],2,FALSE)</f>
        <v>120</v>
      </c>
      <c r="B460">
        <f>IF(A459&lt;&gt;Attack[[#This Row],[No]],1,B459+1)</f>
        <v>5</v>
      </c>
      <c r="C460" t="s">
        <v>108</v>
      </c>
      <c r="D460" s="3" t="s">
        <v>680</v>
      </c>
      <c r="E460" t="s">
        <v>77</v>
      </c>
      <c r="F460" s="3" t="s">
        <v>78</v>
      </c>
      <c r="G460" t="s">
        <v>195</v>
      </c>
      <c r="H460" t="s">
        <v>71</v>
      </c>
      <c r="I460">
        <v>1</v>
      </c>
      <c r="J460" t="s">
        <v>246</v>
      </c>
      <c r="K460" s="3" t="s">
        <v>193</v>
      </c>
      <c r="L460" s="3" t="s">
        <v>236</v>
      </c>
      <c r="M460">
        <v>45</v>
      </c>
      <c r="N460">
        <v>0</v>
      </c>
      <c r="O460">
        <v>55</v>
      </c>
      <c r="P460">
        <v>0</v>
      </c>
      <c r="U460" t="str">
        <f>Attack[[#This Row],[服装]]&amp;Attack[[#This Row],[名前]]&amp;Attack[[#This Row],[レアリティ]]</f>
        <v>ユニフォーム尾白アランICONIC</v>
      </c>
    </row>
    <row r="461" spans="1:21" x14ac:dyDescent="0.3">
      <c r="A461">
        <f>VLOOKUP(Attack[[#This Row],[No用]],SetNo[[No.用]:[vlookup 用]],2,FALSE)</f>
        <v>121</v>
      </c>
      <c r="B461">
        <f>IF(A460&lt;&gt;Attack[[#This Row],[No]],1,B460+1)</f>
        <v>1</v>
      </c>
      <c r="C461" t="s">
        <v>108</v>
      </c>
      <c r="D461" s="3" t="s">
        <v>682</v>
      </c>
      <c r="E461" t="s">
        <v>77</v>
      </c>
      <c r="F461" s="3" t="s">
        <v>80</v>
      </c>
      <c r="G461" t="s">
        <v>195</v>
      </c>
      <c r="H461" t="s">
        <v>71</v>
      </c>
      <c r="I461">
        <v>1</v>
      </c>
      <c r="J461" t="s">
        <v>246</v>
      </c>
      <c r="M461">
        <v>0</v>
      </c>
      <c r="N461">
        <v>0</v>
      </c>
      <c r="O461">
        <v>0</v>
      </c>
      <c r="P461">
        <v>0</v>
      </c>
      <c r="U461" t="str">
        <f>Attack[[#This Row],[服装]]&amp;Attack[[#This Row],[名前]]&amp;Attack[[#This Row],[レアリティ]]</f>
        <v>ユニフォーム赤木路成ICONIC</v>
      </c>
    </row>
    <row r="462" spans="1:21" x14ac:dyDescent="0.3">
      <c r="A462">
        <f>VLOOKUP(Attack[[#This Row],[No用]],SetNo[[No.用]:[vlookup 用]],2,FALSE)</f>
        <v>122</v>
      </c>
      <c r="B462">
        <f>IF(A461&lt;&gt;Attack[[#This Row],[No]],1,B461+1)</f>
        <v>1</v>
      </c>
      <c r="C462" t="s">
        <v>108</v>
      </c>
      <c r="D462" s="3" t="s">
        <v>684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246</v>
      </c>
      <c r="K462" s="3" t="s">
        <v>178</v>
      </c>
      <c r="L462" s="3" t="s">
        <v>188</v>
      </c>
      <c r="M462">
        <v>33</v>
      </c>
      <c r="N462">
        <v>0</v>
      </c>
      <c r="O462">
        <v>0</v>
      </c>
      <c r="P462">
        <v>0</v>
      </c>
      <c r="U462" t="str">
        <f>Attack[[#This Row],[服装]]&amp;Attack[[#This Row],[名前]]&amp;Attack[[#This Row],[レアリティ]]</f>
        <v>ユニフォーム大耳練ICONIC</v>
      </c>
    </row>
    <row r="463" spans="1:21" x14ac:dyDescent="0.3">
      <c r="A463">
        <f>VLOOKUP(Attack[[#This Row],[No用]],SetNo[[No.用]:[vlookup 用]],2,FALSE)</f>
        <v>122</v>
      </c>
      <c r="B463">
        <f>IF(A462&lt;&gt;Attack[[#This Row],[No]],1,B462+1)</f>
        <v>2</v>
      </c>
      <c r="C463" t="s">
        <v>108</v>
      </c>
      <c r="D463" s="3" t="s">
        <v>684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246</v>
      </c>
      <c r="K463" s="3" t="s">
        <v>179</v>
      </c>
      <c r="L463" s="3" t="s">
        <v>172</v>
      </c>
      <c r="M463">
        <v>30</v>
      </c>
      <c r="N463">
        <v>0</v>
      </c>
      <c r="O463">
        <v>0</v>
      </c>
      <c r="P463">
        <v>0</v>
      </c>
      <c r="U463" t="str">
        <f>Attack[[#This Row],[服装]]&amp;Attack[[#This Row],[名前]]&amp;Attack[[#This Row],[レアリティ]]</f>
        <v>ユニフォーム大耳練ICONIC</v>
      </c>
    </row>
    <row r="464" spans="1:21" x14ac:dyDescent="0.3">
      <c r="A464">
        <f>VLOOKUP(Attack[[#This Row],[No用]],SetNo[[No.用]:[vlookup 用]],2,FALSE)</f>
        <v>122</v>
      </c>
      <c r="B464">
        <f>IF(A463&lt;&gt;Attack[[#This Row],[No]],1,B463+1)</f>
        <v>3</v>
      </c>
      <c r="C464" t="s">
        <v>108</v>
      </c>
      <c r="D464" s="3" t="s">
        <v>684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246</v>
      </c>
      <c r="K464" s="3" t="s">
        <v>182</v>
      </c>
      <c r="L464" s="3" t="s">
        <v>172</v>
      </c>
      <c r="M464">
        <v>28</v>
      </c>
      <c r="N464">
        <v>0</v>
      </c>
      <c r="O464">
        <v>0</v>
      </c>
      <c r="P464">
        <v>0</v>
      </c>
      <c r="U464" t="str">
        <f>Attack[[#This Row],[服装]]&amp;Attack[[#This Row],[名前]]&amp;Attack[[#This Row],[レアリティ]]</f>
        <v>ユニフォーム大耳練ICONIC</v>
      </c>
    </row>
    <row r="465" spans="1:21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t="s">
        <v>108</v>
      </c>
      <c r="D465" s="3" t="s">
        <v>686</v>
      </c>
      <c r="E465" t="s">
        <v>77</v>
      </c>
      <c r="F465" s="3" t="s">
        <v>78</v>
      </c>
      <c r="G465" t="s">
        <v>195</v>
      </c>
      <c r="H465" t="s">
        <v>71</v>
      </c>
      <c r="I465">
        <v>1</v>
      </c>
      <c r="J465" t="s">
        <v>246</v>
      </c>
      <c r="K465" s="3" t="s">
        <v>178</v>
      </c>
      <c r="L465" s="3" t="s">
        <v>172</v>
      </c>
      <c r="M465">
        <v>33</v>
      </c>
      <c r="N465">
        <v>0</v>
      </c>
      <c r="O465">
        <v>0</v>
      </c>
      <c r="P465">
        <v>0</v>
      </c>
      <c r="U465" t="str">
        <f>Attack[[#This Row],[服装]]&amp;Attack[[#This Row],[名前]]&amp;Attack[[#This Row],[レアリティ]]</f>
        <v>ユニフォーム理石平介ICONIC</v>
      </c>
    </row>
    <row r="466" spans="1:21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t="s">
        <v>108</v>
      </c>
      <c r="D466" s="3" t="s">
        <v>686</v>
      </c>
      <c r="E466" t="s">
        <v>77</v>
      </c>
      <c r="F466" s="3" t="s">
        <v>78</v>
      </c>
      <c r="G466" t="s">
        <v>195</v>
      </c>
      <c r="H466" t="s">
        <v>71</v>
      </c>
      <c r="I466">
        <v>1</v>
      </c>
      <c r="J466" t="s">
        <v>246</v>
      </c>
      <c r="K466" s="3" t="s">
        <v>179</v>
      </c>
      <c r="L466" s="3" t="s">
        <v>172</v>
      </c>
      <c r="M466">
        <v>33</v>
      </c>
      <c r="N466">
        <v>0</v>
      </c>
      <c r="O466">
        <v>0</v>
      </c>
      <c r="P466">
        <v>0</v>
      </c>
      <c r="U466" t="str">
        <f>Attack[[#This Row],[服装]]&amp;Attack[[#This Row],[名前]]&amp;Attack[[#This Row],[レアリティ]]</f>
        <v>ユニフォーム理石平介ICONIC</v>
      </c>
    </row>
    <row r="467" spans="1:21" x14ac:dyDescent="0.3">
      <c r="A467">
        <f>VLOOKUP(Attack[[#This Row],[No用]],SetNo[[No.用]:[vlookup 用]],2,FALSE)</f>
        <v>123</v>
      </c>
      <c r="B467">
        <f>IF(A466&lt;&gt;Attack[[#This Row],[No]],1,B466+1)</f>
        <v>3</v>
      </c>
      <c r="C467" t="s">
        <v>108</v>
      </c>
      <c r="D467" s="3" t="s">
        <v>686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246</v>
      </c>
      <c r="K467" s="3" t="s">
        <v>283</v>
      </c>
      <c r="L467" s="3" t="s">
        <v>172</v>
      </c>
      <c r="M467">
        <v>35</v>
      </c>
      <c r="N467">
        <v>0</v>
      </c>
      <c r="O467">
        <v>0</v>
      </c>
      <c r="P467">
        <v>0</v>
      </c>
      <c r="U467" t="str">
        <f>Attack[[#This Row],[服装]]&amp;Attack[[#This Row],[名前]]&amp;Attack[[#This Row],[レアリティ]]</f>
        <v>ユニフォーム理石平介ICONIC</v>
      </c>
    </row>
    <row r="468" spans="1:21" x14ac:dyDescent="0.3">
      <c r="A468">
        <f>VLOOKUP(Attack[[#This Row],[No用]],SetNo[[No.用]:[vlookup 用]],2,FALSE)</f>
        <v>124</v>
      </c>
      <c r="B468">
        <f>IF(A467&lt;&gt;Attack[[#This Row],[No]],1,B467+1)</f>
        <v>1</v>
      </c>
      <c r="C468" t="s">
        <v>108</v>
      </c>
      <c r="D468" t="s">
        <v>122</v>
      </c>
      <c r="E468" t="s">
        <v>90</v>
      </c>
      <c r="F468" t="s">
        <v>78</v>
      </c>
      <c r="G468" t="s">
        <v>128</v>
      </c>
      <c r="H468" t="s">
        <v>71</v>
      </c>
      <c r="I468">
        <v>1</v>
      </c>
      <c r="J468" t="s">
        <v>246</v>
      </c>
      <c r="K468" s="3" t="s">
        <v>178</v>
      </c>
      <c r="L468" s="3" t="s">
        <v>183</v>
      </c>
      <c r="M468">
        <v>39</v>
      </c>
      <c r="N468">
        <v>0</v>
      </c>
      <c r="O468">
        <v>0</v>
      </c>
      <c r="P468">
        <v>0</v>
      </c>
      <c r="U468" t="str">
        <f>Attack[[#This Row],[服装]]&amp;Attack[[#This Row],[名前]]&amp;Attack[[#This Row],[レアリティ]]</f>
        <v>ユニフォーム木兎光太郎ICONIC</v>
      </c>
    </row>
    <row r="469" spans="1:21" x14ac:dyDescent="0.3">
      <c r="A469">
        <f>VLOOKUP(Attack[[#This Row],[No用]],SetNo[[No.用]:[vlookup 用]],2,FALSE)</f>
        <v>124</v>
      </c>
      <c r="B469">
        <f>IF(A468&lt;&gt;Attack[[#This Row],[No]],1,B468+1)</f>
        <v>2</v>
      </c>
      <c r="C469" t="s">
        <v>108</v>
      </c>
      <c r="D469" t="s">
        <v>122</v>
      </c>
      <c r="E469" t="s">
        <v>90</v>
      </c>
      <c r="F469" t="s">
        <v>78</v>
      </c>
      <c r="G469" t="s">
        <v>128</v>
      </c>
      <c r="H469" t="s">
        <v>71</v>
      </c>
      <c r="I469">
        <v>1</v>
      </c>
      <c r="J469" t="s">
        <v>246</v>
      </c>
      <c r="K469" s="3" t="s">
        <v>179</v>
      </c>
      <c r="L469" s="3" t="s">
        <v>172</v>
      </c>
      <c r="M469">
        <v>33</v>
      </c>
      <c r="N469">
        <v>0</v>
      </c>
      <c r="O469">
        <v>0</v>
      </c>
      <c r="P469">
        <v>0</v>
      </c>
      <c r="U469" t="str">
        <f>Attack[[#This Row],[服装]]&amp;Attack[[#This Row],[名前]]&amp;Attack[[#This Row],[レアリティ]]</f>
        <v>ユニフォーム木兎光太郎ICONIC</v>
      </c>
    </row>
    <row r="470" spans="1:21" x14ac:dyDescent="0.3">
      <c r="A470">
        <f>VLOOKUP(Attack[[#This Row],[No用]],SetNo[[No.用]:[vlookup 用]],2,FALSE)</f>
        <v>124</v>
      </c>
      <c r="B470">
        <f>IF(A469&lt;&gt;Attack[[#This Row],[No]],1,B469+1)</f>
        <v>3</v>
      </c>
      <c r="C470" t="s">
        <v>108</v>
      </c>
      <c r="D470" t="s">
        <v>122</v>
      </c>
      <c r="E470" t="s">
        <v>90</v>
      </c>
      <c r="F470" t="s">
        <v>78</v>
      </c>
      <c r="G470" t="s">
        <v>128</v>
      </c>
      <c r="H470" t="s">
        <v>71</v>
      </c>
      <c r="I470">
        <v>1</v>
      </c>
      <c r="J470" t="s">
        <v>246</v>
      </c>
      <c r="K470" s="3" t="s">
        <v>180</v>
      </c>
      <c r="L470" s="3" t="s">
        <v>183</v>
      </c>
      <c r="M470">
        <v>39</v>
      </c>
      <c r="N470">
        <v>0</v>
      </c>
      <c r="O470">
        <v>0</v>
      </c>
      <c r="P470">
        <v>0</v>
      </c>
      <c r="U470" t="str">
        <f>Attack[[#This Row],[服装]]&amp;Attack[[#This Row],[名前]]&amp;Attack[[#This Row],[レアリティ]]</f>
        <v>ユニフォーム木兎光太郎ICONIC</v>
      </c>
    </row>
    <row r="471" spans="1:21" x14ac:dyDescent="0.3">
      <c r="A471">
        <f>VLOOKUP(Attack[[#This Row],[No用]],SetNo[[No.用]:[vlookup 用]],2,FALSE)</f>
        <v>124</v>
      </c>
      <c r="B471">
        <f>IF(A470&lt;&gt;Attack[[#This Row],[No]],1,B470+1)</f>
        <v>4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246</v>
      </c>
      <c r="K471" s="3" t="s">
        <v>283</v>
      </c>
      <c r="L471" s="3" t="s">
        <v>183</v>
      </c>
      <c r="M471">
        <v>42</v>
      </c>
      <c r="N471">
        <v>0</v>
      </c>
      <c r="O471">
        <v>0</v>
      </c>
      <c r="P471">
        <v>0</v>
      </c>
      <c r="U471" t="str">
        <f>Attack[[#This Row],[服装]]&amp;Attack[[#This Row],[名前]]&amp;Attack[[#This Row],[レアリティ]]</f>
        <v>ユニフォーム木兎光太郎ICONIC</v>
      </c>
    </row>
    <row r="472" spans="1:21" x14ac:dyDescent="0.3">
      <c r="A472">
        <f>VLOOKUP(Attack[[#This Row],[No用]],SetNo[[No.用]:[vlookup 用]],2,FALSE)</f>
        <v>124</v>
      </c>
      <c r="B472">
        <f>IF(A471&lt;&gt;Attack[[#This Row],[No]],1,B471+1)</f>
        <v>5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246</v>
      </c>
      <c r="K472" s="3" t="s">
        <v>181</v>
      </c>
      <c r="L472" s="3" t="s">
        <v>172</v>
      </c>
      <c r="M472">
        <v>33</v>
      </c>
      <c r="N472">
        <v>0</v>
      </c>
      <c r="O472">
        <v>0</v>
      </c>
      <c r="P472">
        <v>0</v>
      </c>
      <c r="U472" t="str">
        <f>Attack[[#This Row],[服装]]&amp;Attack[[#This Row],[名前]]&amp;Attack[[#This Row],[レアリティ]]</f>
        <v>ユニフォーム木兎光太郎ICONIC</v>
      </c>
    </row>
    <row r="473" spans="1:21" x14ac:dyDescent="0.3">
      <c r="A473">
        <f>VLOOKUP(Attack[[#This Row],[No用]],SetNo[[No.用]:[vlookup 用]],2,FALSE)</f>
        <v>124</v>
      </c>
      <c r="B473">
        <f>IF(A472&lt;&gt;Attack[[#This Row],[No]],1,B472+1)</f>
        <v>6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246</v>
      </c>
      <c r="K473" s="3" t="s">
        <v>300</v>
      </c>
      <c r="L473" s="3" t="s">
        <v>172</v>
      </c>
      <c r="M473">
        <v>33</v>
      </c>
      <c r="N473">
        <v>0</v>
      </c>
      <c r="O473">
        <v>0</v>
      </c>
      <c r="P473">
        <v>0</v>
      </c>
      <c r="U473" t="str">
        <f>Attack[[#This Row],[服装]]&amp;Attack[[#This Row],[名前]]&amp;Attack[[#This Row],[レアリティ]]</f>
        <v>ユニフォーム木兎光太郎ICONIC</v>
      </c>
    </row>
    <row r="474" spans="1:21" x14ac:dyDescent="0.3">
      <c r="A474">
        <f>VLOOKUP(Attack[[#This Row],[No用]],SetNo[[No.用]:[vlookup 用]],2,FALSE)</f>
        <v>124</v>
      </c>
      <c r="B474">
        <f>IF(A473&lt;&gt;Attack[[#This Row],[No]],1,B473+1)</f>
        <v>7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246</v>
      </c>
      <c r="K474" s="3" t="s">
        <v>182</v>
      </c>
      <c r="L474" s="3" t="s">
        <v>172</v>
      </c>
      <c r="M474">
        <v>33</v>
      </c>
      <c r="N474">
        <v>0</v>
      </c>
      <c r="O474">
        <v>0</v>
      </c>
      <c r="P474">
        <v>0</v>
      </c>
      <c r="U474" t="str">
        <f>Attack[[#This Row],[服装]]&amp;Attack[[#This Row],[名前]]&amp;Attack[[#This Row],[レアリティ]]</f>
        <v>ユニフォーム木兎光太郎ICONIC</v>
      </c>
    </row>
    <row r="475" spans="1:21" x14ac:dyDescent="0.3">
      <c r="A475">
        <f>VLOOKUP(Attack[[#This Row],[No用]],SetNo[[No.用]:[vlookup 用]],2,FALSE)</f>
        <v>124</v>
      </c>
      <c r="B475">
        <f>IF(A474&lt;&gt;Attack[[#This Row],[No]],1,B474+1)</f>
        <v>8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246</v>
      </c>
      <c r="K475" s="3" t="s">
        <v>193</v>
      </c>
      <c r="L475" s="3" t="s">
        <v>236</v>
      </c>
      <c r="M475">
        <v>51</v>
      </c>
      <c r="N475">
        <v>0</v>
      </c>
      <c r="O475">
        <v>61</v>
      </c>
      <c r="P475">
        <v>0</v>
      </c>
      <c r="Q475" s="3" t="s">
        <v>714</v>
      </c>
      <c r="U475" t="str">
        <f>Attack[[#This Row],[服装]]&amp;Attack[[#This Row],[名前]]&amp;Attack[[#This Row],[レアリティ]]</f>
        <v>ユニフォーム木兎光太郎ICONIC</v>
      </c>
    </row>
    <row r="476" spans="1:21" x14ac:dyDescent="0.3">
      <c r="A476">
        <f>VLOOKUP(Attack[[#This Row],[No用]],SetNo[[No.用]:[vlookup 用]],2,FALSE)</f>
        <v>124</v>
      </c>
      <c r="B476">
        <f>IF(A475&lt;&gt;Attack[[#This Row],[No]],1,B475+1)</f>
        <v>9</v>
      </c>
      <c r="C476" t="s">
        <v>108</v>
      </c>
      <c r="D476" t="s">
        <v>122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246</v>
      </c>
      <c r="K476" s="3" t="s">
        <v>193</v>
      </c>
      <c r="L476" s="3" t="s">
        <v>236</v>
      </c>
      <c r="M476">
        <v>51</v>
      </c>
      <c r="N476">
        <v>0</v>
      </c>
      <c r="O476">
        <v>61</v>
      </c>
      <c r="P476">
        <v>0</v>
      </c>
      <c r="U476" t="str">
        <f>Attack[[#This Row],[服装]]&amp;Attack[[#This Row],[名前]]&amp;Attack[[#This Row],[レアリティ]]</f>
        <v>ユニフォーム木兎光太郎ICONIC</v>
      </c>
    </row>
    <row r="477" spans="1:21" x14ac:dyDescent="0.3">
      <c r="A477">
        <f>VLOOKUP(Attack[[#This Row],[No用]],SetNo[[No.用]:[vlookup 用]],2,FALSE)</f>
        <v>125</v>
      </c>
      <c r="B477">
        <f>IF(A476&lt;&gt;Attack[[#This Row],[No]],1,B476+1)</f>
        <v>1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246</v>
      </c>
      <c r="K477" s="3" t="s">
        <v>178</v>
      </c>
      <c r="L477" s="3" t="s">
        <v>183</v>
      </c>
      <c r="M477">
        <v>39</v>
      </c>
      <c r="N477">
        <v>0</v>
      </c>
      <c r="O477">
        <v>0</v>
      </c>
      <c r="P477">
        <v>0</v>
      </c>
      <c r="U477" t="str">
        <f>Attack[[#This Row],[服装]]&amp;Attack[[#This Row],[名前]]&amp;Attack[[#This Row],[レアリティ]]</f>
        <v>夏祭り木兎光太郎ICONIC</v>
      </c>
    </row>
    <row r="478" spans="1:21" x14ac:dyDescent="0.3">
      <c r="A478">
        <f>VLOOKUP(Attack[[#This Row],[No用]],SetNo[[No.用]:[vlookup 用]],2,FALSE)</f>
        <v>125</v>
      </c>
      <c r="B478">
        <f>IF(A477&lt;&gt;Attack[[#This Row],[No]],1,B477+1)</f>
        <v>2</v>
      </c>
      <c r="C478" t="s">
        <v>150</v>
      </c>
      <c r="D478" t="s">
        <v>122</v>
      </c>
      <c r="E478" t="s">
        <v>77</v>
      </c>
      <c r="F478" t="s">
        <v>78</v>
      </c>
      <c r="G478" t="s">
        <v>128</v>
      </c>
      <c r="H478" t="s">
        <v>71</v>
      </c>
      <c r="I478">
        <v>1</v>
      </c>
      <c r="J478" t="s">
        <v>246</v>
      </c>
      <c r="K478" s="3" t="s">
        <v>179</v>
      </c>
      <c r="L478" s="3" t="s">
        <v>188</v>
      </c>
      <c r="M478">
        <v>36</v>
      </c>
      <c r="N478">
        <v>0</v>
      </c>
      <c r="O478">
        <v>0</v>
      </c>
      <c r="P478">
        <v>0</v>
      </c>
      <c r="U478" t="str">
        <f>Attack[[#This Row],[服装]]&amp;Attack[[#This Row],[名前]]&amp;Attack[[#This Row],[レアリティ]]</f>
        <v>夏祭り木兎光太郎ICONIC</v>
      </c>
    </row>
    <row r="479" spans="1:21" x14ac:dyDescent="0.3">
      <c r="A479">
        <f>VLOOKUP(Attack[[#This Row],[No用]],SetNo[[No.用]:[vlookup 用]],2,FALSE)</f>
        <v>125</v>
      </c>
      <c r="B479">
        <f>IF(A478&lt;&gt;Attack[[#This Row],[No]],1,B478+1)</f>
        <v>3</v>
      </c>
      <c r="C479" t="s">
        <v>150</v>
      </c>
      <c r="D479" t="s">
        <v>122</v>
      </c>
      <c r="E479" t="s">
        <v>77</v>
      </c>
      <c r="F479" t="s">
        <v>78</v>
      </c>
      <c r="G479" t="s">
        <v>128</v>
      </c>
      <c r="H479" t="s">
        <v>71</v>
      </c>
      <c r="I479">
        <v>1</v>
      </c>
      <c r="J479" t="s">
        <v>246</v>
      </c>
      <c r="K479" s="3" t="s">
        <v>180</v>
      </c>
      <c r="L479" s="3" t="s">
        <v>183</v>
      </c>
      <c r="M479">
        <v>39</v>
      </c>
      <c r="N479">
        <v>0</v>
      </c>
      <c r="O479">
        <v>0</v>
      </c>
      <c r="P479">
        <v>0</v>
      </c>
      <c r="U479" t="str">
        <f>Attack[[#This Row],[服装]]&amp;Attack[[#This Row],[名前]]&amp;Attack[[#This Row],[レアリティ]]</f>
        <v>夏祭り木兎光太郎ICONIC</v>
      </c>
    </row>
    <row r="480" spans="1:21" x14ac:dyDescent="0.3">
      <c r="A480">
        <f>VLOOKUP(Attack[[#This Row],[No用]],SetNo[[No.用]:[vlookup 用]],2,FALSE)</f>
        <v>125</v>
      </c>
      <c r="B480">
        <f>IF(A479&lt;&gt;Attack[[#This Row],[No]],1,B479+1)</f>
        <v>4</v>
      </c>
      <c r="C480" t="s">
        <v>150</v>
      </c>
      <c r="D480" t="s">
        <v>122</v>
      </c>
      <c r="E480" t="s">
        <v>77</v>
      </c>
      <c r="F480" t="s">
        <v>78</v>
      </c>
      <c r="G480" t="s">
        <v>128</v>
      </c>
      <c r="H480" t="s">
        <v>71</v>
      </c>
      <c r="I480">
        <v>1</v>
      </c>
      <c r="J480" t="s">
        <v>246</v>
      </c>
      <c r="K480" s="3" t="s">
        <v>283</v>
      </c>
      <c r="L480" s="3" t="s">
        <v>183</v>
      </c>
      <c r="M480">
        <v>42</v>
      </c>
      <c r="N480">
        <v>0</v>
      </c>
      <c r="O480">
        <v>0</v>
      </c>
      <c r="P480">
        <v>0</v>
      </c>
      <c r="U480" t="str">
        <f>Attack[[#This Row],[服装]]&amp;Attack[[#This Row],[名前]]&amp;Attack[[#This Row],[レアリティ]]</f>
        <v>夏祭り木兎光太郎ICONIC</v>
      </c>
    </row>
    <row r="481" spans="1:21" x14ac:dyDescent="0.3">
      <c r="A481">
        <f>VLOOKUP(Attack[[#This Row],[No用]],SetNo[[No.用]:[vlookup 用]],2,FALSE)</f>
        <v>125</v>
      </c>
      <c r="B481">
        <f>IF(A480&lt;&gt;Attack[[#This Row],[No]],1,B480+1)</f>
        <v>5</v>
      </c>
      <c r="C481" t="s">
        <v>150</v>
      </c>
      <c r="D481" t="s">
        <v>122</v>
      </c>
      <c r="E481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246</v>
      </c>
      <c r="K481" s="3" t="s">
        <v>181</v>
      </c>
      <c r="L481" s="3" t="s">
        <v>172</v>
      </c>
      <c r="M481">
        <v>33</v>
      </c>
      <c r="N481">
        <v>0</v>
      </c>
      <c r="O481">
        <v>0</v>
      </c>
      <c r="P481">
        <v>0</v>
      </c>
      <c r="U481" t="str">
        <f>Attack[[#This Row],[服装]]&amp;Attack[[#This Row],[名前]]&amp;Attack[[#This Row],[レアリティ]]</f>
        <v>夏祭り木兎光太郎ICONIC</v>
      </c>
    </row>
    <row r="482" spans="1:21" x14ac:dyDescent="0.3">
      <c r="A482">
        <f>VLOOKUP(Attack[[#This Row],[No用]],SetNo[[No.用]:[vlookup 用]],2,FALSE)</f>
        <v>125</v>
      </c>
      <c r="B482">
        <f>IF(A481&lt;&gt;Attack[[#This Row],[No]],1,B481+1)</f>
        <v>6</v>
      </c>
      <c r="C482" t="s">
        <v>150</v>
      </c>
      <c r="D482" t="s">
        <v>122</v>
      </c>
      <c r="E482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246</v>
      </c>
      <c r="K482" s="3" t="s">
        <v>300</v>
      </c>
      <c r="L482" s="3" t="s">
        <v>172</v>
      </c>
      <c r="M482">
        <v>33</v>
      </c>
      <c r="N482">
        <v>0</v>
      </c>
      <c r="O482">
        <v>0</v>
      </c>
      <c r="P482">
        <v>0</v>
      </c>
      <c r="U482" t="str">
        <f>Attack[[#This Row],[服装]]&amp;Attack[[#This Row],[名前]]&amp;Attack[[#This Row],[レアリティ]]</f>
        <v>夏祭り木兎光太郎ICONIC</v>
      </c>
    </row>
    <row r="483" spans="1:21" x14ac:dyDescent="0.3">
      <c r="A483">
        <f>VLOOKUP(Attack[[#This Row],[No用]],SetNo[[No.用]:[vlookup 用]],2,FALSE)</f>
        <v>125</v>
      </c>
      <c r="B483">
        <f>IF(A482&lt;&gt;Attack[[#This Row],[No]],1,B482+1)</f>
        <v>7</v>
      </c>
      <c r="C483" t="s">
        <v>150</v>
      </c>
      <c r="D483" t="s">
        <v>122</v>
      </c>
      <c r="E48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246</v>
      </c>
      <c r="K483" s="3" t="s">
        <v>182</v>
      </c>
      <c r="L483" s="3" t="s">
        <v>172</v>
      </c>
      <c r="M483">
        <v>33</v>
      </c>
      <c r="N483">
        <v>0</v>
      </c>
      <c r="O483">
        <v>0</v>
      </c>
      <c r="P483">
        <v>0</v>
      </c>
      <c r="U483" t="str">
        <f>Attack[[#This Row],[服装]]&amp;Attack[[#This Row],[名前]]&amp;Attack[[#This Row],[レアリティ]]</f>
        <v>夏祭り木兎光太郎ICONIC</v>
      </c>
    </row>
    <row r="484" spans="1:21" x14ac:dyDescent="0.3">
      <c r="A484">
        <f>VLOOKUP(Attack[[#This Row],[No用]],SetNo[[No.用]:[vlookup 用]],2,FALSE)</f>
        <v>125</v>
      </c>
      <c r="B484">
        <f>IF(A483&lt;&gt;Attack[[#This Row],[No]],1,B483+1)</f>
        <v>8</v>
      </c>
      <c r="C484" t="s">
        <v>150</v>
      </c>
      <c r="D484" t="s">
        <v>122</v>
      </c>
      <c r="E484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246</v>
      </c>
      <c r="K484" s="3" t="s">
        <v>193</v>
      </c>
      <c r="L484" s="3" t="s">
        <v>236</v>
      </c>
      <c r="M484">
        <v>51</v>
      </c>
      <c r="N484">
        <v>0</v>
      </c>
      <c r="O484">
        <v>61</v>
      </c>
      <c r="P484">
        <v>0</v>
      </c>
      <c r="Q484" s="3" t="s">
        <v>714</v>
      </c>
      <c r="U484" t="str">
        <f>Attack[[#This Row],[服装]]&amp;Attack[[#This Row],[名前]]&amp;Attack[[#This Row],[レアリティ]]</f>
        <v>夏祭り木兎光太郎ICONIC</v>
      </c>
    </row>
    <row r="485" spans="1:21" x14ac:dyDescent="0.3">
      <c r="A485">
        <f>VLOOKUP(Attack[[#This Row],[No用]],SetNo[[No.用]:[vlookup 用]],2,FALSE)</f>
        <v>125</v>
      </c>
      <c r="B485">
        <f>IF(A484&lt;&gt;Attack[[#This Row],[No]],1,B484+1)</f>
        <v>9</v>
      </c>
      <c r="C485" t="s">
        <v>150</v>
      </c>
      <c r="D485" t="s">
        <v>122</v>
      </c>
      <c r="E485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246</v>
      </c>
      <c r="K485" s="3" t="s">
        <v>283</v>
      </c>
      <c r="L485" s="3" t="s">
        <v>236</v>
      </c>
      <c r="M485">
        <v>51</v>
      </c>
      <c r="N485">
        <v>0</v>
      </c>
      <c r="O485">
        <v>61</v>
      </c>
      <c r="P485">
        <v>0</v>
      </c>
      <c r="U485" t="str">
        <f>Attack[[#This Row],[服装]]&amp;Attack[[#This Row],[名前]]&amp;Attack[[#This Row],[レアリティ]]</f>
        <v>夏祭り木兎光太郎ICONIC</v>
      </c>
    </row>
    <row r="486" spans="1:21" x14ac:dyDescent="0.3">
      <c r="A486">
        <f>VLOOKUP(Attack[[#This Row],[No用]],SetNo[[No.用]:[vlookup 用]],2,FALSE)</f>
        <v>126</v>
      </c>
      <c r="B486">
        <f>IF(A485&lt;&gt;Attack[[#This Row],[No]],1,B485+1)</f>
        <v>1</v>
      </c>
      <c r="C486" t="s">
        <v>108</v>
      </c>
      <c r="D486" t="s">
        <v>123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246</v>
      </c>
      <c r="K486" s="3" t="s">
        <v>178</v>
      </c>
      <c r="L486" s="3" t="s">
        <v>183</v>
      </c>
      <c r="M486">
        <v>33</v>
      </c>
      <c r="N486">
        <v>0</v>
      </c>
      <c r="O486">
        <v>0</v>
      </c>
      <c r="P486">
        <v>0</v>
      </c>
      <c r="U486" t="str">
        <f>Attack[[#This Row],[服装]]&amp;Attack[[#This Row],[名前]]&amp;Attack[[#This Row],[レアリティ]]</f>
        <v>ユニフォーム木葉秋紀ICONIC</v>
      </c>
    </row>
    <row r="487" spans="1:21" x14ac:dyDescent="0.3">
      <c r="A487">
        <f>VLOOKUP(Attack[[#This Row],[No用]],SetNo[[No.用]:[vlookup 用]],2,FALSE)</f>
        <v>126</v>
      </c>
      <c r="B487">
        <f>IF(A486&lt;&gt;Attack[[#This Row],[No]],1,B486+1)</f>
        <v>2</v>
      </c>
      <c r="C487" t="s">
        <v>108</v>
      </c>
      <c r="D487" t="s">
        <v>123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246</v>
      </c>
      <c r="K487" s="3" t="s">
        <v>179</v>
      </c>
      <c r="L487" s="3" t="s">
        <v>188</v>
      </c>
      <c r="M487">
        <v>30</v>
      </c>
      <c r="N487">
        <v>0</v>
      </c>
      <c r="O487">
        <v>0</v>
      </c>
      <c r="P487">
        <v>0</v>
      </c>
      <c r="U487" t="str">
        <f>Attack[[#This Row],[服装]]&amp;Attack[[#This Row],[名前]]&amp;Attack[[#This Row],[レアリティ]]</f>
        <v>ユニフォーム木葉秋紀ICONIC</v>
      </c>
    </row>
    <row r="488" spans="1:21" x14ac:dyDescent="0.3">
      <c r="A488">
        <f>VLOOKUP(Attack[[#This Row],[No用]],SetNo[[No.用]:[vlookup 用]],2,FALSE)</f>
        <v>126</v>
      </c>
      <c r="B488">
        <f>IF(A487&lt;&gt;Attack[[#This Row],[No]],1,B487+1)</f>
        <v>3</v>
      </c>
      <c r="C488" t="s">
        <v>108</v>
      </c>
      <c r="D488" t="s">
        <v>123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246</v>
      </c>
      <c r="K488" s="3" t="s">
        <v>181</v>
      </c>
      <c r="L488" s="3" t="s">
        <v>183</v>
      </c>
      <c r="M488">
        <v>36</v>
      </c>
      <c r="N488">
        <v>0</v>
      </c>
      <c r="O488">
        <v>0</v>
      </c>
      <c r="P488">
        <v>0</v>
      </c>
      <c r="U488" t="str">
        <f>Attack[[#This Row],[服装]]&amp;Attack[[#This Row],[名前]]&amp;Attack[[#This Row],[レアリティ]]</f>
        <v>ユニフォーム木葉秋紀ICONIC</v>
      </c>
    </row>
    <row r="489" spans="1:21" x14ac:dyDescent="0.3">
      <c r="A489">
        <f>VLOOKUP(Attack[[#This Row],[No用]],SetNo[[No.用]:[vlookup 用]],2,FALSE)</f>
        <v>126</v>
      </c>
      <c r="B489">
        <f>IF(A488&lt;&gt;Attack[[#This Row],[No]],1,B488+1)</f>
        <v>4</v>
      </c>
      <c r="C489" t="s">
        <v>108</v>
      </c>
      <c r="D489" t="s">
        <v>123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246</v>
      </c>
      <c r="K489" s="3" t="s">
        <v>193</v>
      </c>
      <c r="L489" s="3" t="s">
        <v>236</v>
      </c>
      <c r="M489">
        <v>49</v>
      </c>
      <c r="N489">
        <v>0</v>
      </c>
      <c r="O489">
        <v>59</v>
      </c>
      <c r="P489">
        <v>0</v>
      </c>
      <c r="U489" t="str">
        <f>Attack[[#This Row],[服装]]&amp;Attack[[#This Row],[名前]]&amp;Attack[[#This Row],[レアリティ]]</f>
        <v>ユニフォーム木葉秋紀ICONIC</v>
      </c>
    </row>
    <row r="490" spans="1:21" x14ac:dyDescent="0.3">
      <c r="A490">
        <f>VLOOKUP(Attack[[#This Row],[No用]],SetNo[[No.用]:[vlookup 用]],2,FALSE)</f>
        <v>127</v>
      </c>
      <c r="B490">
        <f>IF(A489&lt;&gt;Attack[[#This Row],[No]],1,B489+1)</f>
        <v>1</v>
      </c>
      <c r="C490" s="3" t="s">
        <v>400</v>
      </c>
      <c r="D490" t="s">
        <v>123</v>
      </c>
      <c r="E490" s="3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246</v>
      </c>
      <c r="K490" s="3" t="s">
        <v>178</v>
      </c>
      <c r="L490" s="3" t="s">
        <v>183</v>
      </c>
      <c r="M490">
        <v>33</v>
      </c>
      <c r="N490">
        <v>0</v>
      </c>
      <c r="O490">
        <v>0</v>
      </c>
      <c r="P490">
        <v>0</v>
      </c>
      <c r="U490" t="str">
        <f>Attack[[#This Row],[服装]]&amp;Attack[[#This Row],[名前]]&amp;Attack[[#This Row],[レアリティ]]</f>
        <v>探偵木葉秋紀ICONIC</v>
      </c>
    </row>
    <row r="491" spans="1:21" x14ac:dyDescent="0.3">
      <c r="A491">
        <f>VLOOKUP(Attack[[#This Row],[No用]],SetNo[[No.用]:[vlookup 用]],2,FALSE)</f>
        <v>127</v>
      </c>
      <c r="B491">
        <f>IF(A490&lt;&gt;Attack[[#This Row],[No]],1,B490+1)</f>
        <v>2</v>
      </c>
      <c r="C491" s="3" t="s">
        <v>400</v>
      </c>
      <c r="D491" t="s">
        <v>123</v>
      </c>
      <c r="E491" s="3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246</v>
      </c>
      <c r="K491" s="3" t="s">
        <v>179</v>
      </c>
      <c r="L491" s="3" t="s">
        <v>188</v>
      </c>
      <c r="M491">
        <v>31</v>
      </c>
      <c r="N491">
        <v>0</v>
      </c>
      <c r="O491">
        <v>0</v>
      </c>
      <c r="P491">
        <v>0</v>
      </c>
      <c r="U491" t="str">
        <f>Attack[[#This Row],[服装]]&amp;Attack[[#This Row],[名前]]&amp;Attack[[#This Row],[レアリティ]]</f>
        <v>探偵木葉秋紀ICONIC</v>
      </c>
    </row>
    <row r="492" spans="1:21" x14ac:dyDescent="0.3">
      <c r="A492">
        <f>VLOOKUP(Attack[[#This Row],[No用]],SetNo[[No.用]:[vlookup 用]],2,FALSE)</f>
        <v>127</v>
      </c>
      <c r="B492">
        <f>IF(A491&lt;&gt;Attack[[#This Row],[No]],1,B491+1)</f>
        <v>3</v>
      </c>
      <c r="C492" s="3" t="s">
        <v>400</v>
      </c>
      <c r="D492" t="s">
        <v>123</v>
      </c>
      <c r="E492" s="3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418</v>
      </c>
      <c r="K492" s="3" t="s">
        <v>181</v>
      </c>
      <c r="L492" s="3" t="s">
        <v>183</v>
      </c>
      <c r="M492">
        <v>36</v>
      </c>
      <c r="N492">
        <v>0</v>
      </c>
      <c r="O492">
        <v>0</v>
      </c>
      <c r="P492">
        <v>0</v>
      </c>
      <c r="U492" t="str">
        <f>Attack[[#This Row],[服装]]&amp;Attack[[#This Row],[名前]]&amp;Attack[[#This Row],[レアリティ]]</f>
        <v>探偵木葉秋紀ICONIC</v>
      </c>
    </row>
    <row r="493" spans="1:21" x14ac:dyDescent="0.3">
      <c r="A493">
        <f>VLOOKUP(Attack[[#This Row],[No用]],SetNo[[No.用]:[vlookup 用]],2,FALSE)</f>
        <v>127</v>
      </c>
      <c r="B493">
        <f>IF(A492&lt;&gt;Attack[[#This Row],[No]],1,B492+1)</f>
        <v>4</v>
      </c>
      <c r="C493" s="3" t="s">
        <v>400</v>
      </c>
      <c r="D493" t="s">
        <v>123</v>
      </c>
      <c r="E493" s="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418</v>
      </c>
      <c r="K493" s="3" t="s">
        <v>182</v>
      </c>
      <c r="L493" s="3" t="s">
        <v>188</v>
      </c>
      <c r="M493">
        <v>31</v>
      </c>
      <c r="N493">
        <v>0</v>
      </c>
      <c r="O493">
        <v>0</v>
      </c>
      <c r="P493">
        <v>0</v>
      </c>
      <c r="U493" t="str">
        <f>Attack[[#This Row],[服装]]&amp;Attack[[#This Row],[名前]]&amp;Attack[[#This Row],[レアリティ]]</f>
        <v>探偵木葉秋紀ICONIC</v>
      </c>
    </row>
    <row r="494" spans="1:21" x14ac:dyDescent="0.3">
      <c r="A494">
        <f>VLOOKUP(Attack[[#This Row],[No用]],SetNo[[No.用]:[vlookup 用]],2,FALSE)</f>
        <v>127</v>
      </c>
      <c r="B494">
        <f>IF(A493&lt;&gt;Attack[[#This Row],[No]],1,B493+1)</f>
        <v>5</v>
      </c>
      <c r="C494" s="3" t="s">
        <v>400</v>
      </c>
      <c r="D494" t="s">
        <v>123</v>
      </c>
      <c r="E494" s="3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246</v>
      </c>
      <c r="K494" s="3" t="s">
        <v>193</v>
      </c>
      <c r="L494" s="3" t="s">
        <v>236</v>
      </c>
      <c r="M494">
        <v>49</v>
      </c>
      <c r="N494">
        <v>0</v>
      </c>
      <c r="O494">
        <v>59</v>
      </c>
      <c r="P494">
        <v>0</v>
      </c>
      <c r="U494" t="str">
        <f>Attack[[#This Row],[服装]]&amp;Attack[[#This Row],[名前]]&amp;Attack[[#This Row],[レアリティ]]</f>
        <v>探偵木葉秋紀ICONIC</v>
      </c>
    </row>
    <row r="495" spans="1:21" x14ac:dyDescent="0.3">
      <c r="A495">
        <f>VLOOKUP(Attack[[#This Row],[No用]],SetNo[[No.用]:[vlookup 用]],2,FALSE)</f>
        <v>128</v>
      </c>
      <c r="B495">
        <f>IF(A494&lt;&gt;Attack[[#This Row],[No]],1,B494+1)</f>
        <v>1</v>
      </c>
      <c r="C495" t="s">
        <v>108</v>
      </c>
      <c r="D495" t="s">
        <v>124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246</v>
      </c>
      <c r="K495" s="3" t="s">
        <v>178</v>
      </c>
      <c r="L495" s="3" t="s">
        <v>183</v>
      </c>
      <c r="M495">
        <v>35</v>
      </c>
      <c r="N495">
        <v>0</v>
      </c>
      <c r="O495">
        <v>0</v>
      </c>
      <c r="P495">
        <v>0</v>
      </c>
      <c r="U495" t="str">
        <f>Attack[[#This Row],[服装]]&amp;Attack[[#This Row],[名前]]&amp;Attack[[#This Row],[レアリティ]]</f>
        <v>ユニフォーム猿杙大和ICONIC</v>
      </c>
    </row>
    <row r="496" spans="1:21" x14ac:dyDescent="0.3">
      <c r="A496">
        <f>VLOOKUP(Attack[[#This Row],[No用]],SetNo[[No.用]:[vlookup 用]],2,FALSE)</f>
        <v>128</v>
      </c>
      <c r="B496">
        <f>IF(A495&lt;&gt;Attack[[#This Row],[No]],1,B495+1)</f>
        <v>2</v>
      </c>
      <c r="C496" t="s">
        <v>108</v>
      </c>
      <c r="D496" t="s">
        <v>124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246</v>
      </c>
      <c r="K496" s="3" t="s">
        <v>179</v>
      </c>
      <c r="L496" s="3" t="s">
        <v>183</v>
      </c>
      <c r="M496">
        <v>38</v>
      </c>
      <c r="N496">
        <v>0</v>
      </c>
      <c r="O496">
        <v>0</v>
      </c>
      <c r="P496">
        <v>0</v>
      </c>
      <c r="U496" t="str">
        <f>Attack[[#This Row],[服装]]&amp;Attack[[#This Row],[名前]]&amp;Attack[[#This Row],[レアリティ]]</f>
        <v>ユニフォーム猿杙大和ICONIC</v>
      </c>
    </row>
    <row r="497" spans="1:21" x14ac:dyDescent="0.3">
      <c r="A497">
        <f>VLOOKUP(Attack[[#This Row],[No用]],SetNo[[No.用]:[vlookup 用]],2,FALSE)</f>
        <v>128</v>
      </c>
      <c r="B497">
        <f>IF(A496&lt;&gt;Attack[[#This Row],[No]],1,B496+1)</f>
        <v>3</v>
      </c>
      <c r="C497" t="s">
        <v>108</v>
      </c>
      <c r="D497" t="s">
        <v>124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246</v>
      </c>
      <c r="K497" s="3" t="s">
        <v>181</v>
      </c>
      <c r="L497" s="3" t="s">
        <v>183</v>
      </c>
      <c r="M497">
        <v>38</v>
      </c>
      <c r="N497">
        <v>0</v>
      </c>
      <c r="O497">
        <v>0</v>
      </c>
      <c r="P497">
        <v>0</v>
      </c>
      <c r="U497" t="str">
        <f>Attack[[#This Row],[服装]]&amp;Attack[[#This Row],[名前]]&amp;Attack[[#This Row],[レアリティ]]</f>
        <v>ユニフォーム猿杙大和ICONIC</v>
      </c>
    </row>
    <row r="498" spans="1:21" x14ac:dyDescent="0.3">
      <c r="A498">
        <f>VLOOKUP(Attack[[#This Row],[No用]],SetNo[[No.用]:[vlookup 用]],2,FALSE)</f>
        <v>128</v>
      </c>
      <c r="B498">
        <f>IF(A497&lt;&gt;Attack[[#This Row],[No]],1,B497+1)</f>
        <v>4</v>
      </c>
      <c r="C498" t="s">
        <v>108</v>
      </c>
      <c r="D498" t="s">
        <v>124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246</v>
      </c>
      <c r="K498" s="3" t="s">
        <v>182</v>
      </c>
      <c r="L498" s="3" t="s">
        <v>172</v>
      </c>
      <c r="M498">
        <v>32</v>
      </c>
      <c r="N498">
        <v>0</v>
      </c>
      <c r="O498">
        <v>0</v>
      </c>
      <c r="P498">
        <v>0</v>
      </c>
      <c r="U498" t="str">
        <f>Attack[[#This Row],[服装]]&amp;Attack[[#This Row],[名前]]&amp;Attack[[#This Row],[レアリティ]]</f>
        <v>ユニフォーム猿杙大和ICONIC</v>
      </c>
    </row>
    <row r="499" spans="1:21" x14ac:dyDescent="0.3">
      <c r="A499">
        <f>VLOOKUP(Attack[[#This Row],[No用]],SetNo[[No.用]:[vlookup 用]],2,FALSE)</f>
        <v>128</v>
      </c>
      <c r="B499">
        <f>IF(A498&lt;&gt;Attack[[#This Row],[No]],1,B498+1)</f>
        <v>5</v>
      </c>
      <c r="C499" t="s">
        <v>108</v>
      </c>
      <c r="D499" t="s">
        <v>124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246</v>
      </c>
      <c r="K499" s="3" t="s">
        <v>193</v>
      </c>
      <c r="L499" s="3" t="s">
        <v>236</v>
      </c>
      <c r="M499">
        <v>47</v>
      </c>
      <c r="N499">
        <v>0</v>
      </c>
      <c r="O499">
        <v>57</v>
      </c>
      <c r="P499">
        <v>0</v>
      </c>
      <c r="U499" t="str">
        <f>Attack[[#This Row],[服装]]&amp;Attack[[#This Row],[名前]]&amp;Attack[[#This Row],[レアリティ]]</f>
        <v>ユニフォーム猿杙大和ICONIC</v>
      </c>
    </row>
    <row r="500" spans="1:21" x14ac:dyDescent="0.3">
      <c r="A500">
        <f>VLOOKUP(Attack[[#This Row],[No用]],SetNo[[No.用]:[vlookup 用]],2,FALSE)</f>
        <v>129</v>
      </c>
      <c r="B500">
        <f>IF(A499&lt;&gt;Attack[[#This Row],[No]],1,B499+1)</f>
        <v>1</v>
      </c>
      <c r="C500" t="s">
        <v>108</v>
      </c>
      <c r="D500" t="s">
        <v>125</v>
      </c>
      <c r="E500" t="s">
        <v>90</v>
      </c>
      <c r="F500" t="s">
        <v>80</v>
      </c>
      <c r="G500" t="s">
        <v>128</v>
      </c>
      <c r="H500" t="s">
        <v>71</v>
      </c>
      <c r="I500">
        <v>1</v>
      </c>
      <c r="J500" t="s">
        <v>246</v>
      </c>
      <c r="M500">
        <v>0</v>
      </c>
      <c r="N500">
        <v>0</v>
      </c>
      <c r="O500">
        <v>0</v>
      </c>
      <c r="P500">
        <v>0</v>
      </c>
      <c r="U500" t="str">
        <f>Attack[[#This Row],[服装]]&amp;Attack[[#This Row],[名前]]&amp;Attack[[#This Row],[レアリティ]]</f>
        <v>ユニフォーム小見春樹ICONIC</v>
      </c>
    </row>
    <row r="501" spans="1:21" x14ac:dyDescent="0.3">
      <c r="A501">
        <f>VLOOKUP(Attack[[#This Row],[No用]],SetNo[[No.用]:[vlookup 用]],2,FALSE)</f>
        <v>130</v>
      </c>
      <c r="B501">
        <f>IF(A500&lt;&gt;Attack[[#This Row],[No]],1,B500+1)</f>
        <v>1</v>
      </c>
      <c r="C501" t="s">
        <v>108</v>
      </c>
      <c r="D501" t="s">
        <v>126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246</v>
      </c>
      <c r="K501" s="3" t="s">
        <v>178</v>
      </c>
      <c r="L501" s="3" t="s">
        <v>172</v>
      </c>
      <c r="M501">
        <v>27</v>
      </c>
      <c r="N501">
        <v>0</v>
      </c>
      <c r="O501">
        <v>0</v>
      </c>
      <c r="P501">
        <v>0</v>
      </c>
      <c r="U501" t="str">
        <f>Attack[[#This Row],[服装]]&amp;Attack[[#This Row],[名前]]&amp;Attack[[#This Row],[レアリティ]]</f>
        <v>ユニフォーム尾長渉ICONIC</v>
      </c>
    </row>
    <row r="502" spans="1:21" x14ac:dyDescent="0.3">
      <c r="A502">
        <f>VLOOKUP(Attack[[#This Row],[No用]],SetNo[[No.用]:[vlookup 用]],2,FALSE)</f>
        <v>130</v>
      </c>
      <c r="B502">
        <f>IF(A501&lt;&gt;Attack[[#This Row],[No]],1,B501+1)</f>
        <v>2</v>
      </c>
      <c r="C502" t="s">
        <v>108</v>
      </c>
      <c r="D502" t="s">
        <v>126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246</v>
      </c>
      <c r="K502" s="3" t="s">
        <v>179</v>
      </c>
      <c r="L502" s="3" t="s">
        <v>172</v>
      </c>
      <c r="M502">
        <v>27</v>
      </c>
      <c r="N502">
        <v>0</v>
      </c>
      <c r="O502">
        <v>0</v>
      </c>
      <c r="P502">
        <v>0</v>
      </c>
      <c r="U502" t="str">
        <f>Attack[[#This Row],[服装]]&amp;Attack[[#This Row],[名前]]&amp;Attack[[#This Row],[レアリティ]]</f>
        <v>ユニフォーム尾長渉ICONIC</v>
      </c>
    </row>
    <row r="503" spans="1:21" x14ac:dyDescent="0.3">
      <c r="A503">
        <f>VLOOKUP(Attack[[#This Row],[No用]],SetNo[[No.用]:[vlookup 用]],2,FALSE)</f>
        <v>131</v>
      </c>
      <c r="B503">
        <f>IF(A502&lt;&gt;Attack[[#This Row],[No]],1,B502+1)</f>
        <v>1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246</v>
      </c>
      <c r="K503" s="3" t="s">
        <v>178</v>
      </c>
      <c r="L503" s="3" t="s">
        <v>172</v>
      </c>
      <c r="M503">
        <v>30</v>
      </c>
      <c r="N503">
        <v>0</v>
      </c>
      <c r="O503">
        <v>0</v>
      </c>
      <c r="P503">
        <v>0</v>
      </c>
      <c r="U503" t="str">
        <f>Attack[[#This Row],[服装]]&amp;Attack[[#This Row],[名前]]&amp;Attack[[#This Row],[レアリティ]]</f>
        <v>ユニフォーム鷲尾辰生ICONIC</v>
      </c>
    </row>
    <row r="504" spans="1:21" x14ac:dyDescent="0.3">
      <c r="A504">
        <f>VLOOKUP(Attack[[#This Row],[No用]],SetNo[[No.用]:[vlookup 用]],2,FALSE)</f>
        <v>131</v>
      </c>
      <c r="B504">
        <f>IF(A503&lt;&gt;Attack[[#This Row],[No]],1,B503+1)</f>
        <v>2</v>
      </c>
      <c r="C504" t="s">
        <v>108</v>
      </c>
      <c r="D504" t="s">
        <v>127</v>
      </c>
      <c r="E504" t="s">
        <v>90</v>
      </c>
      <c r="F504" t="s">
        <v>82</v>
      </c>
      <c r="G504" t="s">
        <v>128</v>
      </c>
      <c r="H504" t="s">
        <v>71</v>
      </c>
      <c r="I504">
        <v>1</v>
      </c>
      <c r="J504" t="s">
        <v>246</v>
      </c>
      <c r="K504" s="3" t="s">
        <v>179</v>
      </c>
      <c r="L504" s="3" t="s">
        <v>172</v>
      </c>
      <c r="M504">
        <v>30</v>
      </c>
      <c r="N504">
        <v>0</v>
      </c>
      <c r="O504">
        <v>0</v>
      </c>
      <c r="P504">
        <v>0</v>
      </c>
      <c r="U504" t="str">
        <f>Attack[[#This Row],[服装]]&amp;Attack[[#This Row],[名前]]&amp;Attack[[#This Row],[レアリティ]]</f>
        <v>ユニフォーム鷲尾辰生ICONIC</v>
      </c>
    </row>
    <row r="505" spans="1:21" x14ac:dyDescent="0.3">
      <c r="A505">
        <f>VLOOKUP(Attack[[#This Row],[No用]],SetNo[[No.用]:[vlookup 用]],2,FALSE)</f>
        <v>131</v>
      </c>
      <c r="B505">
        <f>IF(A504&lt;&gt;Attack[[#This Row],[No]],1,B504+1)</f>
        <v>3</v>
      </c>
      <c r="C505" t="s">
        <v>108</v>
      </c>
      <c r="D505" t="s">
        <v>127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246</v>
      </c>
      <c r="K505" s="3" t="s">
        <v>182</v>
      </c>
      <c r="L505" s="3" t="s">
        <v>172</v>
      </c>
      <c r="M505">
        <v>28</v>
      </c>
      <c r="N505">
        <v>0</v>
      </c>
      <c r="O505">
        <v>0</v>
      </c>
      <c r="P505">
        <v>0</v>
      </c>
      <c r="U505" t="str">
        <f>Attack[[#This Row],[服装]]&amp;Attack[[#This Row],[名前]]&amp;Attack[[#This Row],[レアリティ]]</f>
        <v>ユニフォーム鷲尾辰生ICONIC</v>
      </c>
    </row>
    <row r="506" spans="1:21" x14ac:dyDescent="0.3">
      <c r="A506">
        <f>VLOOKUP(Attack[[#This Row],[No用]],SetNo[[No.用]:[vlookup 用]],2,FALSE)</f>
        <v>132</v>
      </c>
      <c r="B506">
        <f>IF(A505&lt;&gt;Attack[[#This Row],[No]],1,B505+1)</f>
        <v>1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246</v>
      </c>
      <c r="K506" s="3" t="s">
        <v>178</v>
      </c>
      <c r="L506" s="3" t="s">
        <v>172</v>
      </c>
      <c r="M506">
        <v>28</v>
      </c>
      <c r="N506">
        <v>0</v>
      </c>
      <c r="O506">
        <v>0</v>
      </c>
      <c r="P506">
        <v>0</v>
      </c>
      <c r="U506" t="str">
        <f>Attack[[#This Row],[服装]]&amp;Attack[[#This Row],[名前]]&amp;Attack[[#This Row],[レアリティ]]</f>
        <v>ユニフォーム赤葦京治ICONIC</v>
      </c>
    </row>
    <row r="507" spans="1:21" x14ac:dyDescent="0.3">
      <c r="A507">
        <f>VLOOKUP(Attack[[#This Row],[No用]],SetNo[[No.用]:[vlookup 用]],2,FALSE)</f>
        <v>132</v>
      </c>
      <c r="B507">
        <f>IF(A506&lt;&gt;Attack[[#This Row],[No]],1,B506+1)</f>
        <v>2</v>
      </c>
      <c r="C507" t="s">
        <v>108</v>
      </c>
      <c r="D507" t="s">
        <v>129</v>
      </c>
      <c r="E507" t="s">
        <v>73</v>
      </c>
      <c r="F507" t="s">
        <v>74</v>
      </c>
      <c r="G507" t="s">
        <v>128</v>
      </c>
      <c r="H507" t="s">
        <v>71</v>
      </c>
      <c r="I507">
        <v>1</v>
      </c>
      <c r="J507" t="s">
        <v>246</v>
      </c>
      <c r="K507" s="3" t="s">
        <v>179</v>
      </c>
      <c r="L507" s="3" t="s">
        <v>172</v>
      </c>
      <c r="M507">
        <v>27</v>
      </c>
      <c r="N507">
        <v>0</v>
      </c>
      <c r="O507">
        <v>0</v>
      </c>
      <c r="P507">
        <v>0</v>
      </c>
      <c r="U507" t="str">
        <f>Attack[[#This Row],[服装]]&amp;Attack[[#This Row],[名前]]&amp;Attack[[#This Row],[レアリティ]]</f>
        <v>ユニフォーム赤葦京治ICONIC</v>
      </c>
    </row>
    <row r="508" spans="1:21" x14ac:dyDescent="0.3">
      <c r="A508">
        <f>VLOOKUP(Attack[[#This Row],[No用]],SetNo[[No.用]:[vlookup 用]],2,FALSE)</f>
        <v>133</v>
      </c>
      <c r="B508">
        <f>IF(A507&lt;&gt;Attack[[#This Row],[No]],1,B507+1)</f>
        <v>1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246</v>
      </c>
      <c r="K508" s="3" t="s">
        <v>178</v>
      </c>
      <c r="L508" s="3" t="s">
        <v>172</v>
      </c>
      <c r="M508">
        <v>28</v>
      </c>
      <c r="N508">
        <v>0</v>
      </c>
      <c r="O508">
        <v>0</v>
      </c>
      <c r="P508">
        <v>0</v>
      </c>
      <c r="U508" t="str">
        <f>Attack[[#This Row],[服装]]&amp;Attack[[#This Row],[名前]]&amp;Attack[[#This Row],[レアリティ]]</f>
        <v>夏祭り赤葦京治ICONIC</v>
      </c>
    </row>
    <row r="509" spans="1:21" x14ac:dyDescent="0.3">
      <c r="A509">
        <f>VLOOKUP(Attack[[#This Row],[No用]],SetNo[[No.用]:[vlookup 用]],2,FALSE)</f>
        <v>133</v>
      </c>
      <c r="B509">
        <f>IF(A508&lt;&gt;Attack[[#This Row],[No]],1,B508+1)</f>
        <v>2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246</v>
      </c>
      <c r="K509" s="3" t="s">
        <v>179</v>
      </c>
      <c r="L509" s="3" t="s">
        <v>172</v>
      </c>
      <c r="M509">
        <v>27</v>
      </c>
      <c r="N509">
        <v>0</v>
      </c>
      <c r="O509">
        <v>0</v>
      </c>
      <c r="P509">
        <v>0</v>
      </c>
      <c r="U509" t="str">
        <f>Attack[[#This Row],[服装]]&amp;Attack[[#This Row],[名前]]&amp;Attack[[#This Row],[レアリティ]]</f>
        <v>夏祭り赤葦京治ICONIC</v>
      </c>
    </row>
    <row r="510" spans="1:21" x14ac:dyDescent="0.3">
      <c r="A510">
        <f>VLOOKUP(Attack[[#This Row],[No用]],SetNo[[No.用]:[vlookup 用]],2,FALSE)</f>
        <v>134</v>
      </c>
      <c r="B510">
        <f>IF(A509&lt;&gt;Attack[[#This Row],[No]],1,B509+1)</f>
        <v>1</v>
      </c>
      <c r="C510" t="s">
        <v>108</v>
      </c>
      <c r="D510" t="s">
        <v>297</v>
      </c>
      <c r="E510" t="s">
        <v>77</v>
      </c>
      <c r="F510" t="s">
        <v>78</v>
      </c>
      <c r="G510" t="s">
        <v>134</v>
      </c>
      <c r="H510" t="s">
        <v>71</v>
      </c>
      <c r="I510">
        <v>1</v>
      </c>
      <c r="J510" t="s">
        <v>246</v>
      </c>
      <c r="K510" s="3" t="s">
        <v>178</v>
      </c>
      <c r="L510" s="3" t="s">
        <v>183</v>
      </c>
      <c r="M510">
        <v>39</v>
      </c>
      <c r="N510">
        <v>0</v>
      </c>
      <c r="O510">
        <v>0</v>
      </c>
      <c r="P510">
        <v>0</v>
      </c>
      <c r="U510" t="str">
        <f>Attack[[#This Row],[服装]]&amp;Attack[[#This Row],[名前]]&amp;Attack[[#This Row],[レアリティ]]</f>
        <v>ユニフォーム星海光来ICONIC</v>
      </c>
    </row>
    <row r="511" spans="1:21" x14ac:dyDescent="0.3">
      <c r="A511">
        <f>VLOOKUP(Attack[[#This Row],[No用]],SetNo[[No.用]:[vlookup 用]],2,FALSE)</f>
        <v>134</v>
      </c>
      <c r="B511">
        <f>IF(A510&lt;&gt;Attack[[#This Row],[No]],1,B510+1)</f>
        <v>2</v>
      </c>
      <c r="C511" t="s">
        <v>108</v>
      </c>
      <c r="D511" t="s">
        <v>297</v>
      </c>
      <c r="E511" t="s">
        <v>77</v>
      </c>
      <c r="F511" t="s">
        <v>78</v>
      </c>
      <c r="G511" t="s">
        <v>134</v>
      </c>
      <c r="H511" t="s">
        <v>71</v>
      </c>
      <c r="I511">
        <v>1</v>
      </c>
      <c r="J511" t="s">
        <v>246</v>
      </c>
      <c r="K511" s="3" t="s">
        <v>179</v>
      </c>
      <c r="L511" s="3" t="s">
        <v>172</v>
      </c>
      <c r="M511">
        <v>33</v>
      </c>
      <c r="N511">
        <v>0</v>
      </c>
      <c r="O511">
        <v>0</v>
      </c>
      <c r="P511">
        <v>0</v>
      </c>
      <c r="U511" t="str">
        <f>Attack[[#This Row],[服装]]&amp;Attack[[#This Row],[名前]]&amp;Attack[[#This Row],[レアリティ]]</f>
        <v>ユニフォーム星海光来ICONIC</v>
      </c>
    </row>
    <row r="512" spans="1:21" x14ac:dyDescent="0.3">
      <c r="A512">
        <f>VLOOKUP(Attack[[#This Row],[No用]],SetNo[[No.用]:[vlookup 用]],2,FALSE)</f>
        <v>134</v>
      </c>
      <c r="B512">
        <f>IF(A511&lt;&gt;Attack[[#This Row],[No]],1,B511+1)</f>
        <v>3</v>
      </c>
      <c r="C512" t="s">
        <v>108</v>
      </c>
      <c r="D512" t="s">
        <v>297</v>
      </c>
      <c r="E512" t="s">
        <v>77</v>
      </c>
      <c r="F512" t="s">
        <v>78</v>
      </c>
      <c r="G512" t="s">
        <v>134</v>
      </c>
      <c r="H512" t="s">
        <v>71</v>
      </c>
      <c r="I512">
        <v>1</v>
      </c>
      <c r="J512" t="s">
        <v>246</v>
      </c>
      <c r="K512" s="3" t="s">
        <v>283</v>
      </c>
      <c r="L512" s="3" t="s">
        <v>183</v>
      </c>
      <c r="M512">
        <v>42</v>
      </c>
      <c r="N512">
        <v>0</v>
      </c>
      <c r="O512">
        <v>0</v>
      </c>
      <c r="P512">
        <v>0</v>
      </c>
      <c r="U512" t="str">
        <f>Attack[[#This Row],[服装]]&amp;Attack[[#This Row],[名前]]&amp;Attack[[#This Row],[レアリティ]]</f>
        <v>ユニフォーム星海光来ICONIC</v>
      </c>
    </row>
    <row r="513" spans="1:21" x14ac:dyDescent="0.3">
      <c r="A513">
        <f>VLOOKUP(Attack[[#This Row],[No用]],SetNo[[No.用]:[vlookup 用]],2,FALSE)</f>
        <v>134</v>
      </c>
      <c r="B513">
        <f>IF(A512&lt;&gt;Attack[[#This Row],[No]],1,B512+1)</f>
        <v>4</v>
      </c>
      <c r="C513" t="s">
        <v>108</v>
      </c>
      <c r="D513" t="s">
        <v>297</v>
      </c>
      <c r="E513" t="s">
        <v>77</v>
      </c>
      <c r="F513" t="s">
        <v>78</v>
      </c>
      <c r="G513" t="s">
        <v>134</v>
      </c>
      <c r="H513" t="s">
        <v>71</v>
      </c>
      <c r="I513">
        <v>1</v>
      </c>
      <c r="J513" t="s">
        <v>246</v>
      </c>
      <c r="K513" s="3" t="s">
        <v>181</v>
      </c>
      <c r="L513" s="3" t="s">
        <v>172</v>
      </c>
      <c r="M513">
        <v>36</v>
      </c>
      <c r="N513">
        <v>0</v>
      </c>
      <c r="O513">
        <v>0</v>
      </c>
      <c r="P513">
        <v>0</v>
      </c>
      <c r="U513" t="str">
        <f>Attack[[#This Row],[服装]]&amp;Attack[[#This Row],[名前]]&amp;Attack[[#This Row],[レアリティ]]</f>
        <v>ユニフォーム星海光来ICONIC</v>
      </c>
    </row>
    <row r="514" spans="1:21" x14ac:dyDescent="0.3">
      <c r="A514">
        <f>VLOOKUP(Attack[[#This Row],[No用]],SetNo[[No.用]:[vlookup 用]],2,FALSE)</f>
        <v>134</v>
      </c>
      <c r="B514">
        <f>IF(A513&lt;&gt;Attack[[#This Row],[No]],1,B513+1)</f>
        <v>5</v>
      </c>
      <c r="C514" t="s">
        <v>108</v>
      </c>
      <c r="D514" t="s">
        <v>297</v>
      </c>
      <c r="E514" t="s">
        <v>77</v>
      </c>
      <c r="F514" t="s">
        <v>78</v>
      </c>
      <c r="G514" t="s">
        <v>134</v>
      </c>
      <c r="H514" t="s">
        <v>71</v>
      </c>
      <c r="I514">
        <v>1</v>
      </c>
      <c r="J514" t="s">
        <v>246</v>
      </c>
      <c r="K514" s="3" t="s">
        <v>300</v>
      </c>
      <c r="L514" s="3" t="s">
        <v>183</v>
      </c>
      <c r="M514">
        <v>39</v>
      </c>
      <c r="N514">
        <v>0</v>
      </c>
      <c r="O514">
        <v>0</v>
      </c>
      <c r="P514">
        <v>0</v>
      </c>
      <c r="U514" t="str">
        <f>Attack[[#This Row],[服装]]&amp;Attack[[#This Row],[名前]]&amp;Attack[[#This Row],[レアリティ]]</f>
        <v>ユニフォーム星海光来ICONIC</v>
      </c>
    </row>
    <row r="515" spans="1:21" x14ac:dyDescent="0.3">
      <c r="A515">
        <f>VLOOKUP(Attack[[#This Row],[No用]],SetNo[[No.用]:[vlookup 用]],2,FALSE)</f>
        <v>134</v>
      </c>
      <c r="B515">
        <f>IF(A514&lt;&gt;Attack[[#This Row],[No]],1,B514+1)</f>
        <v>6</v>
      </c>
      <c r="C515" t="s">
        <v>108</v>
      </c>
      <c r="D515" t="s">
        <v>297</v>
      </c>
      <c r="E515" t="s">
        <v>77</v>
      </c>
      <c r="F515" t="s">
        <v>78</v>
      </c>
      <c r="G515" t="s">
        <v>134</v>
      </c>
      <c r="H515" t="s">
        <v>71</v>
      </c>
      <c r="I515">
        <v>1</v>
      </c>
      <c r="J515" t="s">
        <v>246</v>
      </c>
      <c r="K515" s="3" t="s">
        <v>182</v>
      </c>
      <c r="L515" s="3" t="s">
        <v>172</v>
      </c>
      <c r="M515">
        <v>33</v>
      </c>
      <c r="N515">
        <v>0</v>
      </c>
      <c r="O515">
        <v>0</v>
      </c>
      <c r="P515">
        <v>0</v>
      </c>
      <c r="U515" t="str">
        <f>Attack[[#This Row],[服装]]&amp;Attack[[#This Row],[名前]]&amp;Attack[[#This Row],[レアリティ]]</f>
        <v>ユニフォーム星海光来ICONIC</v>
      </c>
    </row>
    <row r="516" spans="1:21" x14ac:dyDescent="0.3">
      <c r="A516">
        <f>VLOOKUP(Attack[[#This Row],[No用]],SetNo[[No.用]:[vlookup 用]],2,FALSE)</f>
        <v>134</v>
      </c>
      <c r="B516">
        <f>IF(A515&lt;&gt;Attack[[#This Row],[No]],1,B515+1)</f>
        <v>7</v>
      </c>
      <c r="C516" t="s">
        <v>108</v>
      </c>
      <c r="D516" t="s">
        <v>297</v>
      </c>
      <c r="E516" t="s">
        <v>77</v>
      </c>
      <c r="F516" t="s">
        <v>78</v>
      </c>
      <c r="G516" t="s">
        <v>134</v>
      </c>
      <c r="H516" t="s">
        <v>71</v>
      </c>
      <c r="I516">
        <v>1</v>
      </c>
      <c r="J516" t="s">
        <v>246</v>
      </c>
      <c r="K516" s="3" t="s">
        <v>193</v>
      </c>
      <c r="L516" s="3" t="s">
        <v>236</v>
      </c>
      <c r="M516">
        <v>51</v>
      </c>
      <c r="N516">
        <v>0</v>
      </c>
      <c r="O516">
        <v>61</v>
      </c>
      <c r="P516">
        <v>0</v>
      </c>
      <c r="U516" t="str">
        <f>Attack[[#This Row],[服装]]&amp;Attack[[#This Row],[名前]]&amp;Attack[[#This Row],[レアリティ]]</f>
        <v>ユニフォーム星海光来ICONIC</v>
      </c>
    </row>
    <row r="517" spans="1:21" x14ac:dyDescent="0.3">
      <c r="A517">
        <f>VLOOKUP(Attack[[#This Row],[No用]],SetNo[[No.用]:[vlookup 用]],2,FALSE)</f>
        <v>135</v>
      </c>
      <c r="B517">
        <f>IF(A516&lt;&gt;Attack[[#This Row],[No]],1,B516+1)</f>
        <v>1</v>
      </c>
      <c r="C517" t="s">
        <v>108</v>
      </c>
      <c r="D517" t="s">
        <v>133</v>
      </c>
      <c r="E517" t="s">
        <v>77</v>
      </c>
      <c r="F517" t="s">
        <v>82</v>
      </c>
      <c r="G517" t="s">
        <v>134</v>
      </c>
      <c r="H517" t="s">
        <v>71</v>
      </c>
      <c r="I517">
        <v>1</v>
      </c>
      <c r="J517" t="s">
        <v>246</v>
      </c>
      <c r="K517" s="3" t="s">
        <v>178</v>
      </c>
      <c r="L517" s="3" t="s">
        <v>172</v>
      </c>
      <c r="M517">
        <v>27</v>
      </c>
      <c r="N517">
        <v>0</v>
      </c>
      <c r="O517">
        <v>0</v>
      </c>
      <c r="P517">
        <v>0</v>
      </c>
      <c r="U517" t="str">
        <f>Attack[[#This Row],[服装]]&amp;Attack[[#This Row],[名前]]&amp;Attack[[#This Row],[レアリティ]]</f>
        <v>ユニフォーム昼神幸郎ICONIC</v>
      </c>
    </row>
    <row r="518" spans="1:21" x14ac:dyDescent="0.3">
      <c r="A518">
        <f>VLOOKUP(Attack[[#This Row],[No用]],SetNo[[No.用]:[vlookup 用]],2,FALSE)</f>
        <v>135</v>
      </c>
      <c r="B518">
        <f>IF(A517&lt;&gt;Attack[[#This Row],[No]],1,B517+1)</f>
        <v>2</v>
      </c>
      <c r="C518" t="s">
        <v>108</v>
      </c>
      <c r="D518" t="s">
        <v>133</v>
      </c>
      <c r="E518" t="s">
        <v>77</v>
      </c>
      <c r="F518" t="s">
        <v>82</v>
      </c>
      <c r="G518" t="s">
        <v>134</v>
      </c>
      <c r="H518" t="s">
        <v>71</v>
      </c>
      <c r="I518">
        <v>1</v>
      </c>
      <c r="J518" t="s">
        <v>246</v>
      </c>
      <c r="K518" s="3" t="s">
        <v>179</v>
      </c>
      <c r="L518" s="3" t="s">
        <v>172</v>
      </c>
      <c r="M518">
        <v>27</v>
      </c>
      <c r="N518">
        <v>0</v>
      </c>
      <c r="O518">
        <v>0</v>
      </c>
      <c r="P518">
        <v>0</v>
      </c>
      <c r="U518" t="str">
        <f>Attack[[#This Row],[服装]]&amp;Attack[[#This Row],[名前]]&amp;Attack[[#This Row],[レアリティ]]</f>
        <v>ユニフォーム昼神幸郎ICONIC</v>
      </c>
    </row>
    <row r="519" spans="1:21" x14ac:dyDescent="0.3">
      <c r="A519">
        <f>VLOOKUP(Attack[[#This Row],[No用]],SetNo[[No.用]:[vlookup 用]],2,FALSE)</f>
        <v>135</v>
      </c>
      <c r="B519">
        <f>IF(A518&lt;&gt;Attack[[#This Row],[No]],1,B518+1)</f>
        <v>3</v>
      </c>
      <c r="C519" t="s">
        <v>108</v>
      </c>
      <c r="D519" t="s">
        <v>133</v>
      </c>
      <c r="E519" t="s">
        <v>77</v>
      </c>
      <c r="F519" t="s">
        <v>82</v>
      </c>
      <c r="G519" t="s">
        <v>134</v>
      </c>
      <c r="H519" t="s">
        <v>71</v>
      </c>
      <c r="I519">
        <v>1</v>
      </c>
      <c r="J519" t="s">
        <v>246</v>
      </c>
      <c r="K519" s="3" t="s">
        <v>182</v>
      </c>
      <c r="L519" s="3" t="s">
        <v>172</v>
      </c>
      <c r="M519">
        <v>25</v>
      </c>
      <c r="N519">
        <v>0</v>
      </c>
      <c r="O519">
        <v>0</v>
      </c>
      <c r="P519">
        <v>0</v>
      </c>
      <c r="U519" t="str">
        <f>Attack[[#This Row],[服装]]&amp;Attack[[#This Row],[名前]]&amp;Attack[[#This Row],[レアリティ]]</f>
        <v>ユニフォーム昼神幸郎ICONIC</v>
      </c>
    </row>
    <row r="520" spans="1:21" x14ac:dyDescent="0.3">
      <c r="A520">
        <f>VLOOKUP(Attack[[#This Row],[No用]],SetNo[[No.用]:[vlookup 用]],2,FALSE)</f>
        <v>136</v>
      </c>
      <c r="B520">
        <f>IF(A519&lt;&gt;Attack[[#This Row],[No]],1,B519+1)</f>
        <v>1</v>
      </c>
      <c r="C520" t="s">
        <v>108</v>
      </c>
      <c r="D520" t="s">
        <v>131</v>
      </c>
      <c r="E520" t="s">
        <v>77</v>
      </c>
      <c r="F520" t="s">
        <v>78</v>
      </c>
      <c r="G520" t="s">
        <v>135</v>
      </c>
      <c r="H520" t="s">
        <v>71</v>
      </c>
      <c r="I520">
        <v>1</v>
      </c>
      <c r="J520" t="s">
        <v>246</v>
      </c>
      <c r="K520" s="3" t="s">
        <v>178</v>
      </c>
      <c r="L520" s="3" t="s">
        <v>172</v>
      </c>
      <c r="M520">
        <v>36</v>
      </c>
      <c r="N520">
        <v>0</v>
      </c>
      <c r="O520">
        <v>0</v>
      </c>
      <c r="P520">
        <v>0</v>
      </c>
      <c r="U520" t="str">
        <f>Attack[[#This Row],[服装]]&amp;Attack[[#This Row],[名前]]&amp;Attack[[#This Row],[レアリティ]]</f>
        <v>ユニフォーム佐久早聖臣ICONIC</v>
      </c>
    </row>
    <row r="521" spans="1:21" x14ac:dyDescent="0.3">
      <c r="A521">
        <f>VLOOKUP(Attack[[#This Row],[No用]],SetNo[[No.用]:[vlookup 用]],2,FALSE)</f>
        <v>136</v>
      </c>
      <c r="B521">
        <f>IF(A520&lt;&gt;Attack[[#This Row],[No]],1,B520+1)</f>
        <v>2</v>
      </c>
      <c r="C521" t="s">
        <v>108</v>
      </c>
      <c r="D521" t="s">
        <v>131</v>
      </c>
      <c r="E521" t="s">
        <v>77</v>
      </c>
      <c r="F521" t="s">
        <v>78</v>
      </c>
      <c r="G521" t="s">
        <v>135</v>
      </c>
      <c r="H521" t="s">
        <v>71</v>
      </c>
      <c r="I521">
        <v>1</v>
      </c>
      <c r="J521" t="s">
        <v>246</v>
      </c>
      <c r="K521" s="3" t="s">
        <v>179</v>
      </c>
      <c r="L521" s="3" t="s">
        <v>172</v>
      </c>
      <c r="M521">
        <v>33</v>
      </c>
      <c r="N521">
        <v>0</v>
      </c>
      <c r="O521">
        <v>0</v>
      </c>
      <c r="P521">
        <v>0</v>
      </c>
      <c r="U521" t="str">
        <f>Attack[[#This Row],[服装]]&amp;Attack[[#This Row],[名前]]&amp;Attack[[#This Row],[レアリティ]]</f>
        <v>ユニフォーム佐久早聖臣ICONIC</v>
      </c>
    </row>
    <row r="522" spans="1:21" x14ac:dyDescent="0.3">
      <c r="A522">
        <f>VLOOKUP(Attack[[#This Row],[No用]],SetNo[[No.用]:[vlookup 用]],2,FALSE)</f>
        <v>136</v>
      </c>
      <c r="B522">
        <f>IF(A521&lt;&gt;Attack[[#This Row],[No]],1,B521+1)</f>
        <v>3</v>
      </c>
      <c r="C522" t="s">
        <v>108</v>
      </c>
      <c r="D522" t="s">
        <v>131</v>
      </c>
      <c r="E522" t="s">
        <v>77</v>
      </c>
      <c r="F522" t="s">
        <v>78</v>
      </c>
      <c r="G522" t="s">
        <v>135</v>
      </c>
      <c r="H522" t="s">
        <v>71</v>
      </c>
      <c r="I522">
        <v>1</v>
      </c>
      <c r="J522" t="s">
        <v>246</v>
      </c>
      <c r="K522" s="3" t="s">
        <v>180</v>
      </c>
      <c r="L522" s="3" t="s">
        <v>183</v>
      </c>
      <c r="M522">
        <v>39</v>
      </c>
      <c r="N522">
        <v>0</v>
      </c>
      <c r="O522">
        <v>0</v>
      </c>
      <c r="P522">
        <v>0</v>
      </c>
      <c r="U522" t="str">
        <f>Attack[[#This Row],[服装]]&amp;Attack[[#This Row],[名前]]&amp;Attack[[#This Row],[レアリティ]]</f>
        <v>ユニフォーム佐久早聖臣ICONIC</v>
      </c>
    </row>
    <row r="523" spans="1:21" x14ac:dyDescent="0.3">
      <c r="A523">
        <f>VLOOKUP(Attack[[#This Row],[No用]],SetNo[[No.用]:[vlookup 用]],2,FALSE)</f>
        <v>136</v>
      </c>
      <c r="B523">
        <f>IF(A522&lt;&gt;Attack[[#This Row],[No]],1,B522+1)</f>
        <v>4</v>
      </c>
      <c r="C523" t="s">
        <v>108</v>
      </c>
      <c r="D523" t="s">
        <v>131</v>
      </c>
      <c r="E523" t="s">
        <v>77</v>
      </c>
      <c r="F523" t="s">
        <v>78</v>
      </c>
      <c r="G523" t="s">
        <v>135</v>
      </c>
      <c r="H523" t="s">
        <v>71</v>
      </c>
      <c r="I523">
        <v>1</v>
      </c>
      <c r="J523" t="s">
        <v>246</v>
      </c>
      <c r="K523" s="3" t="s">
        <v>283</v>
      </c>
      <c r="L523" s="3" t="s">
        <v>183</v>
      </c>
      <c r="M523">
        <v>39</v>
      </c>
      <c r="N523">
        <v>0</v>
      </c>
      <c r="O523">
        <v>0</v>
      </c>
      <c r="P523">
        <v>0</v>
      </c>
      <c r="U523" t="str">
        <f>Attack[[#This Row],[服装]]&amp;Attack[[#This Row],[名前]]&amp;Attack[[#This Row],[レアリティ]]</f>
        <v>ユニフォーム佐久早聖臣ICONIC</v>
      </c>
    </row>
    <row r="524" spans="1:21" x14ac:dyDescent="0.3">
      <c r="A524">
        <f>VLOOKUP(Attack[[#This Row],[No用]],SetNo[[No.用]:[vlookup 用]],2,FALSE)</f>
        <v>136</v>
      </c>
      <c r="B524">
        <f>IF(A523&lt;&gt;Attack[[#This Row],[No]],1,B523+1)</f>
        <v>5</v>
      </c>
      <c r="C524" t="s">
        <v>108</v>
      </c>
      <c r="D524" t="s">
        <v>131</v>
      </c>
      <c r="E524" t="s">
        <v>77</v>
      </c>
      <c r="F524" t="s">
        <v>78</v>
      </c>
      <c r="G524" t="s">
        <v>135</v>
      </c>
      <c r="H524" t="s">
        <v>71</v>
      </c>
      <c r="I524">
        <v>1</v>
      </c>
      <c r="J524" t="s">
        <v>246</v>
      </c>
      <c r="K524" s="3" t="s">
        <v>181</v>
      </c>
      <c r="L524" s="3" t="s">
        <v>183</v>
      </c>
      <c r="M524">
        <v>39</v>
      </c>
      <c r="N524">
        <v>0</v>
      </c>
      <c r="O524">
        <v>0</v>
      </c>
      <c r="P524">
        <v>0</v>
      </c>
      <c r="U524" t="str">
        <f>Attack[[#This Row],[服装]]&amp;Attack[[#This Row],[名前]]&amp;Attack[[#This Row],[レアリティ]]</f>
        <v>ユニフォーム佐久早聖臣ICONIC</v>
      </c>
    </row>
    <row r="525" spans="1:21" x14ac:dyDescent="0.3">
      <c r="A525">
        <f>VLOOKUP(Attack[[#This Row],[No用]],SetNo[[No.用]:[vlookup 用]],2,FALSE)</f>
        <v>136</v>
      </c>
      <c r="B525">
        <f>IF(A524&lt;&gt;Attack[[#This Row],[No]],1,B524+1)</f>
        <v>6</v>
      </c>
      <c r="C525" t="s">
        <v>108</v>
      </c>
      <c r="D525" t="s">
        <v>131</v>
      </c>
      <c r="E525" t="s">
        <v>77</v>
      </c>
      <c r="F525" t="s">
        <v>78</v>
      </c>
      <c r="G525" t="s">
        <v>135</v>
      </c>
      <c r="H525" t="s">
        <v>71</v>
      </c>
      <c r="I525">
        <v>1</v>
      </c>
      <c r="J525" t="s">
        <v>246</v>
      </c>
      <c r="K525" s="3" t="s">
        <v>298</v>
      </c>
      <c r="L525" s="3" t="s">
        <v>183</v>
      </c>
      <c r="M525">
        <v>42</v>
      </c>
      <c r="N525">
        <v>0</v>
      </c>
      <c r="O525">
        <v>0</v>
      </c>
      <c r="P525">
        <v>0</v>
      </c>
      <c r="U525" t="str">
        <f>Attack[[#This Row],[服装]]&amp;Attack[[#This Row],[名前]]&amp;Attack[[#This Row],[レアリティ]]</f>
        <v>ユニフォーム佐久早聖臣ICONIC</v>
      </c>
    </row>
    <row r="526" spans="1:21" x14ac:dyDescent="0.3">
      <c r="A526">
        <f>VLOOKUP(Attack[[#This Row],[No用]],SetNo[[No.用]:[vlookup 用]],2,FALSE)</f>
        <v>136</v>
      </c>
      <c r="B526">
        <f>IF(A525&lt;&gt;Attack[[#This Row],[No]],1,B525+1)</f>
        <v>7</v>
      </c>
      <c r="C526" t="s">
        <v>108</v>
      </c>
      <c r="D526" t="s">
        <v>131</v>
      </c>
      <c r="E526" t="s">
        <v>77</v>
      </c>
      <c r="F526" t="s">
        <v>78</v>
      </c>
      <c r="G526" t="s">
        <v>135</v>
      </c>
      <c r="H526" t="s">
        <v>71</v>
      </c>
      <c r="I526">
        <v>1</v>
      </c>
      <c r="J526" t="s">
        <v>246</v>
      </c>
      <c r="K526" s="3" t="s">
        <v>182</v>
      </c>
      <c r="L526" s="3" t="s">
        <v>172</v>
      </c>
      <c r="M526">
        <v>33</v>
      </c>
      <c r="N526">
        <v>0</v>
      </c>
      <c r="O526">
        <v>0</v>
      </c>
      <c r="P526">
        <v>0</v>
      </c>
      <c r="U526" t="str">
        <f>Attack[[#This Row],[服装]]&amp;Attack[[#This Row],[名前]]&amp;Attack[[#This Row],[レアリティ]]</f>
        <v>ユニフォーム佐久早聖臣ICONIC</v>
      </c>
    </row>
    <row r="527" spans="1:21" x14ac:dyDescent="0.3">
      <c r="A527">
        <f>VLOOKUP(Attack[[#This Row],[No用]],SetNo[[No.用]:[vlookup 用]],2,FALSE)</f>
        <v>136</v>
      </c>
      <c r="B527">
        <f>IF(A526&lt;&gt;Attack[[#This Row],[No]],1,B526+1)</f>
        <v>8</v>
      </c>
      <c r="C527" t="s">
        <v>108</v>
      </c>
      <c r="D527" t="s">
        <v>131</v>
      </c>
      <c r="E527" t="s">
        <v>77</v>
      </c>
      <c r="F527" t="s">
        <v>78</v>
      </c>
      <c r="G527" t="s">
        <v>135</v>
      </c>
      <c r="H527" t="s">
        <v>71</v>
      </c>
      <c r="I527">
        <v>1</v>
      </c>
      <c r="J527" t="s">
        <v>246</v>
      </c>
      <c r="K527" s="3" t="s">
        <v>193</v>
      </c>
      <c r="L527" s="3" t="s">
        <v>236</v>
      </c>
      <c r="M527">
        <v>51</v>
      </c>
      <c r="N527">
        <v>0</v>
      </c>
      <c r="O527">
        <v>61</v>
      </c>
      <c r="P527">
        <v>0</v>
      </c>
      <c r="U527" t="str">
        <f>Attack[[#This Row],[服装]]&amp;Attack[[#This Row],[名前]]&amp;Attack[[#This Row],[レアリティ]]</f>
        <v>ユニフォーム佐久早聖臣ICONIC</v>
      </c>
    </row>
    <row r="528" spans="1:21" x14ac:dyDescent="0.3">
      <c r="A528">
        <f>VLOOKUP(Attack[[#This Row],[No用]],SetNo[[No.用]:[vlookup 用]],2,FALSE)</f>
        <v>137</v>
      </c>
      <c r="B528">
        <f>IF(A527&lt;&gt;Attack[[#This Row],[No]],1,B527+1)</f>
        <v>1</v>
      </c>
      <c r="C528" t="s">
        <v>108</v>
      </c>
      <c r="D528" t="s">
        <v>132</v>
      </c>
      <c r="E528" t="s">
        <v>77</v>
      </c>
      <c r="F528" t="s">
        <v>80</v>
      </c>
      <c r="G528" t="s">
        <v>135</v>
      </c>
      <c r="H528" t="s">
        <v>71</v>
      </c>
      <c r="I528">
        <v>1</v>
      </c>
      <c r="J528" t="s">
        <v>246</v>
      </c>
      <c r="M528">
        <v>0</v>
      </c>
      <c r="N528">
        <v>0</v>
      </c>
      <c r="O528">
        <v>0</v>
      </c>
      <c r="P528">
        <v>0</v>
      </c>
      <c r="U528" t="str">
        <f>Attack[[#This Row],[服装]]&amp;Attack[[#This Row],[名前]]&amp;Attack[[#This Row],[レアリティ]]</f>
        <v>ユニフォーム小森元也ICONIC</v>
      </c>
    </row>
    <row r="529" spans="1:21" x14ac:dyDescent="0.3">
      <c r="A529">
        <f>VLOOKUP(Attack[[#This Row],[No用]],SetNo[[No.用]:[vlookup 用]],2,FALSE)</f>
        <v>138</v>
      </c>
      <c r="B529">
        <f>IF(A528&lt;&gt;Attack[[#This Row],[No]],1,B528+1)</f>
        <v>1</v>
      </c>
      <c r="C529" t="s">
        <v>108</v>
      </c>
      <c r="D529" s="3" t="s">
        <v>702</v>
      </c>
      <c r="E529" s="3" t="s">
        <v>90</v>
      </c>
      <c r="F529" s="3" t="s">
        <v>78</v>
      </c>
      <c r="G529" s="3" t="s">
        <v>704</v>
      </c>
      <c r="H529" t="s">
        <v>71</v>
      </c>
      <c r="I529">
        <v>1</v>
      </c>
      <c r="J529" t="s">
        <v>246</v>
      </c>
      <c r="K529" s="3" t="s">
        <v>178</v>
      </c>
      <c r="L529" s="3" t="s">
        <v>183</v>
      </c>
      <c r="M529">
        <v>34</v>
      </c>
      <c r="N529">
        <v>0</v>
      </c>
      <c r="O529">
        <v>0</v>
      </c>
      <c r="P529">
        <v>0</v>
      </c>
      <c r="U529" t="str">
        <f>Attack[[#This Row],[服装]]&amp;Attack[[#This Row],[名前]]&amp;Attack[[#This Row],[レアリティ]]</f>
        <v>ユニフォーム大将優ICONIC</v>
      </c>
    </row>
    <row r="530" spans="1:21" x14ac:dyDescent="0.3">
      <c r="A530">
        <f>VLOOKUP(Attack[[#This Row],[No用]],SetNo[[No.用]:[vlookup 用]],2,FALSE)</f>
        <v>138</v>
      </c>
      <c r="B530">
        <f>IF(A529&lt;&gt;Attack[[#This Row],[No]],1,B529+1)</f>
        <v>2</v>
      </c>
      <c r="C530" t="s">
        <v>108</v>
      </c>
      <c r="D530" s="3" t="s">
        <v>702</v>
      </c>
      <c r="E530" s="3" t="s">
        <v>90</v>
      </c>
      <c r="F530" s="3" t="s">
        <v>78</v>
      </c>
      <c r="G530" s="3" t="s">
        <v>704</v>
      </c>
      <c r="H530" t="s">
        <v>71</v>
      </c>
      <c r="I530">
        <v>1</v>
      </c>
      <c r="J530" t="s">
        <v>418</v>
      </c>
      <c r="K530" s="3" t="s">
        <v>179</v>
      </c>
      <c r="L530" s="3" t="s">
        <v>183</v>
      </c>
      <c r="M530">
        <v>34</v>
      </c>
      <c r="N530">
        <v>0</v>
      </c>
      <c r="O530">
        <v>0</v>
      </c>
      <c r="P530">
        <v>0</v>
      </c>
      <c r="U530" t="str">
        <f>Attack[[#This Row],[服装]]&amp;Attack[[#This Row],[名前]]&amp;Attack[[#This Row],[レアリティ]]</f>
        <v>ユニフォーム大将優ICONIC</v>
      </c>
    </row>
    <row r="531" spans="1:21" x14ac:dyDescent="0.3">
      <c r="A531">
        <f>VLOOKUP(Attack[[#This Row],[No用]],SetNo[[No.用]:[vlookup 用]],2,FALSE)</f>
        <v>138</v>
      </c>
      <c r="B531">
        <f>IF(A530&lt;&gt;Attack[[#This Row],[No]],1,B530+1)</f>
        <v>3</v>
      </c>
      <c r="C531" t="s">
        <v>108</v>
      </c>
      <c r="D531" s="3" t="s">
        <v>702</v>
      </c>
      <c r="E531" s="3" t="s">
        <v>90</v>
      </c>
      <c r="F531" s="3" t="s">
        <v>78</v>
      </c>
      <c r="G531" s="3" t="s">
        <v>704</v>
      </c>
      <c r="H531" t="s">
        <v>71</v>
      </c>
      <c r="I531">
        <v>1</v>
      </c>
      <c r="J531" t="s">
        <v>246</v>
      </c>
      <c r="K531" s="3" t="s">
        <v>283</v>
      </c>
      <c r="L531" s="3" t="s">
        <v>183</v>
      </c>
      <c r="M531">
        <v>37</v>
      </c>
      <c r="N531">
        <v>0</v>
      </c>
      <c r="O531">
        <v>0</v>
      </c>
      <c r="P531">
        <v>0</v>
      </c>
      <c r="U531" t="str">
        <f>Attack[[#This Row],[服装]]&amp;Attack[[#This Row],[名前]]&amp;Attack[[#This Row],[レアリティ]]</f>
        <v>ユニフォーム大将優ICONIC</v>
      </c>
    </row>
    <row r="532" spans="1:21" x14ac:dyDescent="0.3">
      <c r="A532">
        <f>VLOOKUP(Attack[[#This Row],[No用]],SetNo[[No.用]:[vlookup 用]],2,FALSE)</f>
        <v>138</v>
      </c>
      <c r="B532">
        <f>IF(A531&lt;&gt;Attack[[#This Row],[No]],1,B531+1)</f>
        <v>4</v>
      </c>
      <c r="C532" t="s">
        <v>108</v>
      </c>
      <c r="D532" s="3" t="s">
        <v>702</v>
      </c>
      <c r="E532" s="3" t="s">
        <v>90</v>
      </c>
      <c r="F532" s="3" t="s">
        <v>78</v>
      </c>
      <c r="G532" s="3" t="s">
        <v>704</v>
      </c>
      <c r="H532" t="s">
        <v>71</v>
      </c>
      <c r="I532">
        <v>1</v>
      </c>
      <c r="J532" t="s">
        <v>246</v>
      </c>
      <c r="K532" s="3" t="s">
        <v>182</v>
      </c>
      <c r="L532" s="3" t="s">
        <v>172</v>
      </c>
      <c r="M532">
        <v>31</v>
      </c>
      <c r="N532">
        <v>0</v>
      </c>
      <c r="O532">
        <v>0</v>
      </c>
      <c r="P532">
        <v>0</v>
      </c>
      <c r="U532" t="str">
        <f>Attack[[#This Row],[服装]]&amp;Attack[[#This Row],[名前]]&amp;Attack[[#This Row],[レアリティ]]</f>
        <v>ユニフォーム大将優ICONIC</v>
      </c>
    </row>
    <row r="533" spans="1:21" x14ac:dyDescent="0.3">
      <c r="A533">
        <f>VLOOKUP(Attack[[#This Row],[No用]],SetNo[[No.用]:[vlookup 用]],2,FALSE)</f>
        <v>138</v>
      </c>
      <c r="B533">
        <f>IF(A532&lt;&gt;Attack[[#This Row],[No]],1,B532+1)</f>
        <v>5</v>
      </c>
      <c r="C533" t="s">
        <v>108</v>
      </c>
      <c r="D533" s="3" t="s">
        <v>702</v>
      </c>
      <c r="E533" s="3" t="s">
        <v>90</v>
      </c>
      <c r="F533" s="3" t="s">
        <v>78</v>
      </c>
      <c r="G533" s="3" t="s">
        <v>704</v>
      </c>
      <c r="H533" t="s">
        <v>71</v>
      </c>
      <c r="I533">
        <v>1</v>
      </c>
      <c r="J533" t="s">
        <v>418</v>
      </c>
      <c r="K533" s="3" t="s">
        <v>193</v>
      </c>
      <c r="L533" s="3" t="s">
        <v>236</v>
      </c>
      <c r="M533">
        <v>49</v>
      </c>
      <c r="N533">
        <v>0</v>
      </c>
      <c r="O533">
        <v>59</v>
      </c>
      <c r="P533">
        <v>0</v>
      </c>
      <c r="U533" t="str">
        <f>Attack[[#This Row],[服装]]&amp;Attack[[#This Row],[名前]]&amp;Attack[[#This Row],[レアリティ]]</f>
        <v>ユニフォーム大将優ICONIC</v>
      </c>
    </row>
    <row r="534" spans="1:21" x14ac:dyDescent="0.3">
      <c r="A534">
        <f>VLOOKUP(Attack[[#This Row],[No用]],SetNo[[No.用]:[vlookup 用]],2,FALSE)</f>
        <v>139</v>
      </c>
      <c r="B534">
        <f>IF(A533&lt;&gt;Attack[[#This Row],[No]],1,B533+1)</f>
        <v>1</v>
      </c>
      <c r="C534" t="s">
        <v>108</v>
      </c>
      <c r="D534" s="3" t="s">
        <v>707</v>
      </c>
      <c r="E534" s="3" t="s">
        <v>90</v>
      </c>
      <c r="F534" s="3" t="s">
        <v>78</v>
      </c>
      <c r="G534" s="3" t="s">
        <v>704</v>
      </c>
      <c r="H534" t="s">
        <v>71</v>
      </c>
      <c r="I534">
        <v>1</v>
      </c>
      <c r="J534" t="s">
        <v>246</v>
      </c>
      <c r="K534" s="3" t="s">
        <v>178</v>
      </c>
      <c r="L534" s="3" t="s">
        <v>183</v>
      </c>
      <c r="M534">
        <v>36</v>
      </c>
      <c r="N534">
        <v>0</v>
      </c>
      <c r="O534">
        <v>0</v>
      </c>
      <c r="P534">
        <v>0</v>
      </c>
      <c r="U534" t="str">
        <f>Attack[[#This Row],[服装]]&amp;Attack[[#This Row],[名前]]&amp;Attack[[#This Row],[レアリティ]]</f>
        <v>ユニフォーム沼井和馬ICONIC</v>
      </c>
    </row>
    <row r="535" spans="1:21" x14ac:dyDescent="0.3">
      <c r="A535">
        <f>VLOOKUP(Attack[[#This Row],[No用]],SetNo[[No.用]:[vlookup 用]],2,FALSE)</f>
        <v>139</v>
      </c>
      <c r="B535">
        <f>IF(A534&lt;&gt;Attack[[#This Row],[No]],1,B534+1)</f>
        <v>2</v>
      </c>
      <c r="C535" t="s">
        <v>108</v>
      </c>
      <c r="D535" s="3" t="s">
        <v>707</v>
      </c>
      <c r="E535" s="3" t="s">
        <v>90</v>
      </c>
      <c r="F535" s="3" t="s">
        <v>78</v>
      </c>
      <c r="G535" s="3" t="s">
        <v>704</v>
      </c>
      <c r="H535" t="s">
        <v>71</v>
      </c>
      <c r="I535">
        <v>1</v>
      </c>
      <c r="J535" t="s">
        <v>246</v>
      </c>
      <c r="K535" s="3" t="s">
        <v>179</v>
      </c>
      <c r="L535" s="3" t="s">
        <v>188</v>
      </c>
      <c r="M535">
        <v>36</v>
      </c>
      <c r="N535">
        <v>0</v>
      </c>
      <c r="O535">
        <v>0</v>
      </c>
      <c r="P535">
        <v>0</v>
      </c>
      <c r="U535" t="str">
        <f>Attack[[#This Row],[服装]]&amp;Attack[[#This Row],[名前]]&amp;Attack[[#This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U529"/>
  <sheetViews>
    <sheetView tabSelected="1" workbookViewId="0">
      <selection activeCell="A2" sqref="A2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2.77734375" bestFit="1" customWidth="1"/>
    <col min="19" max="19" width="16.44140625" bestFit="1" customWidth="1"/>
    <col min="20" max="20" width="14.44140625" bestFit="1" customWidth="1"/>
    <col min="21" max="21" width="27.21875" hidden="1" customWidth="1"/>
  </cols>
  <sheetData>
    <row r="1" spans="1:21" x14ac:dyDescent="0.3">
      <c r="A1" t="s">
        <v>248</v>
      </c>
      <c r="B1" s="3" t="s">
        <v>924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292</v>
      </c>
      <c r="R1" t="s">
        <v>257</v>
      </c>
      <c r="S1" t="s">
        <v>258</v>
      </c>
      <c r="T1" t="s">
        <v>259</v>
      </c>
      <c r="U1" t="s">
        <v>247</v>
      </c>
    </row>
    <row r="2" spans="1:21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260</v>
      </c>
      <c r="K2" t="s">
        <v>184</v>
      </c>
      <c r="L2" t="s">
        <v>172</v>
      </c>
      <c r="M2">
        <v>28</v>
      </c>
      <c r="U2" t="str">
        <f>Block[[#This Row],[服装]]&amp;Block[[#This Row],[名前]]&amp;Block[[#This Row],[レアリティ]]</f>
        <v>ユニフォーム日向翔陽ICONIC</v>
      </c>
    </row>
    <row r="3" spans="1:21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260</v>
      </c>
      <c r="K3" t="s">
        <v>185</v>
      </c>
      <c r="L3" t="s">
        <v>172</v>
      </c>
      <c r="M3">
        <v>28</v>
      </c>
      <c r="U3" t="str">
        <f>Block[[#This Row],[服装]]&amp;Block[[#This Row],[名前]]&amp;Block[[#This Row],[レアリティ]]</f>
        <v>ユニフォーム日向翔陽ICONIC</v>
      </c>
    </row>
    <row r="4" spans="1:21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260</v>
      </c>
      <c r="K4" t="s">
        <v>186</v>
      </c>
      <c r="L4" t="s">
        <v>183</v>
      </c>
      <c r="M4">
        <v>29</v>
      </c>
      <c r="U4" t="str">
        <f>Block[[#This Row],[服装]]&amp;Block[[#This Row],[名前]]&amp;Block[[#This Row],[レアリティ]]</f>
        <v>ユニフォーム日向翔陽ICONIC</v>
      </c>
    </row>
    <row r="5" spans="1:21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260</v>
      </c>
      <c r="K5" t="s">
        <v>187</v>
      </c>
      <c r="L5" t="s">
        <v>172</v>
      </c>
      <c r="M5">
        <v>29</v>
      </c>
      <c r="U5" t="str">
        <f>Block[[#This Row],[服装]]&amp;Block[[#This Row],[名前]]&amp;Block[[#This Row],[レアリティ]]</f>
        <v>ユニフォーム日向翔陽ICONIC</v>
      </c>
    </row>
    <row r="6" spans="1:21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260</v>
      </c>
      <c r="K6" s="3" t="s">
        <v>261</v>
      </c>
      <c r="L6" t="s">
        <v>172</v>
      </c>
      <c r="M6">
        <v>27</v>
      </c>
      <c r="U6" t="str">
        <f>Block[[#This Row],[服装]]&amp;Block[[#This Row],[名前]]&amp;Block[[#This Row],[レアリティ]]</f>
        <v>ユニフォーム日向翔陽ICONIC</v>
      </c>
    </row>
    <row r="7" spans="1:21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260</v>
      </c>
      <c r="K7" t="s">
        <v>184</v>
      </c>
      <c r="L7" t="s">
        <v>172</v>
      </c>
      <c r="M7">
        <v>28</v>
      </c>
      <c r="U7" t="str">
        <f>Block[[#This Row],[服装]]&amp;Block[[#This Row],[名前]]&amp;Block[[#This Row],[レアリティ]]</f>
        <v>制服日向翔陽ICONIC</v>
      </c>
    </row>
    <row r="8" spans="1:21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260</v>
      </c>
      <c r="K8" t="s">
        <v>185</v>
      </c>
      <c r="L8" t="s">
        <v>172</v>
      </c>
      <c r="M8">
        <v>28</v>
      </c>
      <c r="U8" t="str">
        <f>Block[[#This Row],[服装]]&amp;Block[[#This Row],[名前]]&amp;Block[[#This Row],[レアリティ]]</f>
        <v>制服日向翔陽ICONIC</v>
      </c>
    </row>
    <row r="9" spans="1:21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260</v>
      </c>
      <c r="K9" t="s">
        <v>186</v>
      </c>
      <c r="L9" t="s">
        <v>183</v>
      </c>
      <c r="M9">
        <v>29</v>
      </c>
      <c r="U9" t="str">
        <f>Block[[#This Row],[服装]]&amp;Block[[#This Row],[名前]]&amp;Block[[#This Row],[レアリティ]]</f>
        <v>制服日向翔陽ICONIC</v>
      </c>
    </row>
    <row r="10" spans="1:21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260</v>
      </c>
      <c r="K10" t="s">
        <v>187</v>
      </c>
      <c r="L10" t="s">
        <v>188</v>
      </c>
      <c r="M10">
        <v>31</v>
      </c>
      <c r="U10" t="str">
        <f>Block[[#This Row],[服装]]&amp;Block[[#This Row],[名前]]&amp;Block[[#This Row],[レアリティ]]</f>
        <v>制服日向翔陽ICONIC</v>
      </c>
    </row>
    <row r="11" spans="1:21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260</v>
      </c>
      <c r="K11" s="3" t="s">
        <v>261</v>
      </c>
      <c r="L11" t="s">
        <v>172</v>
      </c>
      <c r="M11">
        <v>27</v>
      </c>
      <c r="U11" t="str">
        <f>Block[[#This Row],[服装]]&amp;Block[[#This Row],[名前]]&amp;Block[[#This Row],[レアリティ]]</f>
        <v>制服日向翔陽ICONIC</v>
      </c>
    </row>
    <row r="12" spans="1:21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260</v>
      </c>
      <c r="K12" t="s">
        <v>184</v>
      </c>
      <c r="L12" t="s">
        <v>183</v>
      </c>
      <c r="M12">
        <v>33</v>
      </c>
      <c r="U12" t="str">
        <f>Block[[#This Row],[服装]]&amp;Block[[#This Row],[名前]]&amp;Block[[#This Row],[レアリティ]]</f>
        <v>夏祭り日向翔陽ICONIC</v>
      </c>
    </row>
    <row r="13" spans="1:21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260</v>
      </c>
      <c r="K13" t="s">
        <v>185</v>
      </c>
      <c r="L13" t="s">
        <v>183</v>
      </c>
      <c r="M13">
        <v>33</v>
      </c>
      <c r="U13" t="str">
        <f>Block[[#This Row],[服装]]&amp;Block[[#This Row],[名前]]&amp;Block[[#This Row],[レアリティ]]</f>
        <v>夏祭り日向翔陽ICONIC</v>
      </c>
    </row>
    <row r="14" spans="1:21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260</v>
      </c>
      <c r="K14" t="s">
        <v>186</v>
      </c>
      <c r="L14" t="s">
        <v>188</v>
      </c>
      <c r="M14">
        <v>28</v>
      </c>
      <c r="U14" t="str">
        <f>Block[[#This Row],[服装]]&amp;Block[[#This Row],[名前]]&amp;Block[[#This Row],[レアリティ]]</f>
        <v>夏祭り日向翔陽ICONIC</v>
      </c>
    </row>
    <row r="15" spans="1:21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260</v>
      </c>
      <c r="K15" t="s">
        <v>189</v>
      </c>
      <c r="L15" t="s">
        <v>188</v>
      </c>
      <c r="M15">
        <v>30</v>
      </c>
      <c r="U15" t="str">
        <f>Block[[#This Row],[服装]]&amp;Block[[#This Row],[名前]]&amp;Block[[#This Row],[レアリティ]]</f>
        <v>夏祭り日向翔陽ICONIC</v>
      </c>
    </row>
    <row r="16" spans="1:21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260</v>
      </c>
      <c r="K16" t="s">
        <v>187</v>
      </c>
      <c r="L16" t="s">
        <v>172</v>
      </c>
      <c r="M16">
        <v>29</v>
      </c>
      <c r="U16" t="str">
        <f>Block[[#This Row],[服装]]&amp;Block[[#This Row],[名前]]&amp;Block[[#This Row],[レアリティ]]</f>
        <v>夏祭り日向翔陽ICONIC</v>
      </c>
    </row>
    <row r="17" spans="1:21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260</v>
      </c>
      <c r="K17" s="3" t="s">
        <v>261</v>
      </c>
      <c r="L17" t="s">
        <v>172</v>
      </c>
      <c r="M17">
        <v>27</v>
      </c>
      <c r="U17" t="str">
        <f>Block[[#This Row],[服装]]&amp;Block[[#This Row],[名前]]&amp;Block[[#This Row],[レアリティ]]</f>
        <v>夏祭り日向翔陽ICONIC</v>
      </c>
    </row>
    <row r="18" spans="1:21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260</v>
      </c>
      <c r="K18" t="s">
        <v>186</v>
      </c>
      <c r="L18" t="s">
        <v>236</v>
      </c>
      <c r="M18">
        <v>44</v>
      </c>
      <c r="N18">
        <v>5</v>
      </c>
      <c r="O18">
        <v>54</v>
      </c>
      <c r="P18">
        <v>7</v>
      </c>
      <c r="U18" t="str">
        <f>Block[[#This Row],[服装]]&amp;Block[[#This Row],[名前]]&amp;Block[[#This Row],[レアリティ]]</f>
        <v>夏祭り日向翔陽ICONIC</v>
      </c>
    </row>
    <row r="19" spans="1:21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260</v>
      </c>
      <c r="K19" t="s">
        <v>184</v>
      </c>
      <c r="L19" t="s">
        <v>172</v>
      </c>
      <c r="M19">
        <v>26</v>
      </c>
      <c r="U19" t="str">
        <f>Block[[#This Row],[服装]]&amp;Block[[#This Row],[名前]]&amp;Block[[#This Row],[レアリティ]]</f>
        <v>ユニフォーム影山飛雄ICONIC</v>
      </c>
    </row>
    <row r="20" spans="1:21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260</v>
      </c>
      <c r="K20" t="s">
        <v>185</v>
      </c>
      <c r="L20" t="s">
        <v>172</v>
      </c>
      <c r="M20">
        <v>26</v>
      </c>
      <c r="U20" t="str">
        <f>Block[[#This Row],[服装]]&amp;Block[[#This Row],[名前]]&amp;Block[[#This Row],[レアリティ]]</f>
        <v>ユニフォーム影山飛雄ICONIC</v>
      </c>
    </row>
    <row r="21" spans="1:21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260</v>
      </c>
      <c r="K21" s="3" t="s">
        <v>261</v>
      </c>
      <c r="L21" t="s">
        <v>172</v>
      </c>
      <c r="M21">
        <v>30</v>
      </c>
      <c r="U21" t="str">
        <f>Block[[#This Row],[服装]]&amp;Block[[#This Row],[名前]]&amp;Block[[#This Row],[レアリティ]]</f>
        <v>ユニフォーム影山飛雄ICONIC</v>
      </c>
    </row>
    <row r="22" spans="1:21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260</v>
      </c>
      <c r="K22" t="s">
        <v>184</v>
      </c>
      <c r="L22" t="s">
        <v>172</v>
      </c>
      <c r="M22">
        <v>26</v>
      </c>
      <c r="U22" t="str">
        <f>Block[[#This Row],[服装]]&amp;Block[[#This Row],[名前]]&amp;Block[[#This Row],[レアリティ]]</f>
        <v>制服影山飛雄ICONIC</v>
      </c>
    </row>
    <row r="23" spans="1:21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260</v>
      </c>
      <c r="K23" t="s">
        <v>185</v>
      </c>
      <c r="L23" t="s">
        <v>172</v>
      </c>
      <c r="M23">
        <v>26</v>
      </c>
      <c r="U23" t="str">
        <f>Block[[#This Row],[服装]]&amp;Block[[#This Row],[名前]]&amp;Block[[#This Row],[レアリティ]]</f>
        <v>制服影山飛雄ICONIC</v>
      </c>
    </row>
    <row r="24" spans="1:21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260</v>
      </c>
      <c r="K24" s="3" t="s">
        <v>261</v>
      </c>
      <c r="L24" t="s">
        <v>172</v>
      </c>
      <c r="M24">
        <v>30</v>
      </c>
      <c r="U24" t="str">
        <f>Block[[#This Row],[服装]]&amp;Block[[#This Row],[名前]]&amp;Block[[#This Row],[レアリティ]]</f>
        <v>制服影山飛雄ICONIC</v>
      </c>
    </row>
    <row r="25" spans="1:21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260</v>
      </c>
      <c r="K25" t="s">
        <v>184</v>
      </c>
      <c r="L25" t="s">
        <v>172</v>
      </c>
      <c r="M25">
        <v>26</v>
      </c>
      <c r="U25" t="str">
        <f>Block[[#This Row],[服装]]&amp;Block[[#This Row],[名前]]&amp;Block[[#This Row],[レアリティ]]</f>
        <v>夏祭り影山飛雄ICONIC</v>
      </c>
    </row>
    <row r="26" spans="1:21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260</v>
      </c>
      <c r="K26" t="s">
        <v>185</v>
      </c>
      <c r="L26" t="s">
        <v>172</v>
      </c>
      <c r="M26">
        <v>26</v>
      </c>
      <c r="U26" t="str">
        <f>Block[[#This Row],[服装]]&amp;Block[[#This Row],[名前]]&amp;Block[[#This Row],[レアリティ]]</f>
        <v>夏祭り影山飛雄ICONIC</v>
      </c>
    </row>
    <row r="27" spans="1:21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260</v>
      </c>
      <c r="K27" s="3" t="s">
        <v>261</v>
      </c>
      <c r="L27" t="s">
        <v>172</v>
      </c>
      <c r="M27">
        <v>30</v>
      </c>
      <c r="U27" t="str">
        <f>Block[[#This Row],[服装]]&amp;Block[[#This Row],[名前]]&amp;Block[[#This Row],[レアリティ]]</f>
        <v>夏祭り影山飛雄ICONIC</v>
      </c>
    </row>
    <row r="28" spans="1:21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260</v>
      </c>
      <c r="K28" t="s">
        <v>184</v>
      </c>
      <c r="L28" t="s">
        <v>172</v>
      </c>
      <c r="M28">
        <v>30</v>
      </c>
      <c r="U28" t="str">
        <f>Block[[#This Row],[服装]]&amp;Block[[#This Row],[名前]]&amp;Block[[#This Row],[レアリティ]]</f>
        <v>ユニフォーム月島蛍ICONIC</v>
      </c>
    </row>
    <row r="29" spans="1:21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260</v>
      </c>
      <c r="K29" t="s">
        <v>185</v>
      </c>
      <c r="L29" t="s">
        <v>172</v>
      </c>
      <c r="M29">
        <v>30</v>
      </c>
      <c r="U29" t="str">
        <f>Block[[#This Row],[服装]]&amp;Block[[#This Row],[名前]]&amp;Block[[#This Row],[レアリティ]]</f>
        <v>ユニフォーム月島蛍ICONIC</v>
      </c>
    </row>
    <row r="30" spans="1:21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260</v>
      </c>
      <c r="K30" t="s">
        <v>202</v>
      </c>
      <c r="L30" t="s">
        <v>183</v>
      </c>
      <c r="M30">
        <v>35</v>
      </c>
      <c r="U30" t="str">
        <f>Block[[#This Row],[服装]]&amp;Block[[#This Row],[名前]]&amp;Block[[#This Row],[レアリティ]]</f>
        <v>ユニフォーム月島蛍ICONIC</v>
      </c>
    </row>
    <row r="31" spans="1:21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260</v>
      </c>
      <c r="K31" s="3" t="s">
        <v>261</v>
      </c>
      <c r="L31" t="s">
        <v>172</v>
      </c>
      <c r="M31">
        <v>30</v>
      </c>
      <c r="U31" t="str">
        <f>Block[[#This Row],[服装]]&amp;Block[[#This Row],[名前]]&amp;Block[[#This Row],[レアリティ]]</f>
        <v>ユニフォーム月島蛍ICONIC</v>
      </c>
    </row>
    <row r="32" spans="1:21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260</v>
      </c>
      <c r="K32" t="s">
        <v>193</v>
      </c>
      <c r="L32" t="s">
        <v>236</v>
      </c>
      <c r="M32">
        <v>37</v>
      </c>
      <c r="N32">
        <v>5</v>
      </c>
      <c r="O32">
        <v>47</v>
      </c>
      <c r="P32">
        <v>7</v>
      </c>
      <c r="U32" t="str">
        <f>Block[[#This Row],[服装]]&amp;Block[[#This Row],[名前]]&amp;Block[[#This Row],[レアリティ]]</f>
        <v>ユニフォーム月島蛍ICONIC</v>
      </c>
    </row>
    <row r="33" spans="1:21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260</v>
      </c>
      <c r="K33" t="s">
        <v>184</v>
      </c>
      <c r="L33" t="s">
        <v>188</v>
      </c>
      <c r="M33">
        <v>33</v>
      </c>
      <c r="U33" t="str">
        <f>Block[[#This Row],[服装]]&amp;Block[[#This Row],[名前]]&amp;Block[[#This Row],[レアリティ]]</f>
        <v>水着月島蛍ICONIC</v>
      </c>
    </row>
    <row r="34" spans="1:21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260</v>
      </c>
      <c r="K34" t="s">
        <v>185</v>
      </c>
      <c r="L34" t="s">
        <v>188</v>
      </c>
      <c r="M34">
        <v>33</v>
      </c>
      <c r="U34" t="str">
        <f>Block[[#This Row],[服装]]&amp;Block[[#This Row],[名前]]&amp;Block[[#This Row],[レアリティ]]</f>
        <v>水着月島蛍ICONIC</v>
      </c>
    </row>
    <row r="35" spans="1:21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260</v>
      </c>
      <c r="K35" t="s">
        <v>189</v>
      </c>
      <c r="L35" t="s">
        <v>188</v>
      </c>
      <c r="M35">
        <v>34</v>
      </c>
      <c r="U35" t="str">
        <f>Block[[#This Row],[服装]]&amp;Block[[#This Row],[名前]]&amp;Block[[#This Row],[レアリティ]]</f>
        <v>水着月島蛍ICONIC</v>
      </c>
    </row>
    <row r="36" spans="1:21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260</v>
      </c>
      <c r="K36" t="s">
        <v>202</v>
      </c>
      <c r="L36" t="s">
        <v>183</v>
      </c>
      <c r="M36">
        <v>36</v>
      </c>
      <c r="U36" t="str">
        <f>Block[[#This Row],[服装]]&amp;Block[[#This Row],[名前]]&amp;Block[[#This Row],[レアリティ]]</f>
        <v>水着月島蛍ICONIC</v>
      </c>
    </row>
    <row r="37" spans="1:21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260</v>
      </c>
      <c r="K37" s="3" t="s">
        <v>261</v>
      </c>
      <c r="L37" t="s">
        <v>172</v>
      </c>
      <c r="M37">
        <v>30</v>
      </c>
      <c r="U37" t="str">
        <f>Block[[#This Row],[服装]]&amp;Block[[#This Row],[名前]]&amp;Block[[#This Row],[レアリティ]]</f>
        <v>水着月島蛍ICONIC</v>
      </c>
    </row>
    <row r="38" spans="1:21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260</v>
      </c>
      <c r="K38" t="s">
        <v>193</v>
      </c>
      <c r="L38" t="s">
        <v>236</v>
      </c>
      <c r="M38">
        <v>37</v>
      </c>
      <c r="N38">
        <v>5</v>
      </c>
      <c r="O38">
        <v>47</v>
      </c>
      <c r="P38">
        <v>7</v>
      </c>
      <c r="U38" t="str">
        <f>Block[[#This Row],[服装]]&amp;Block[[#This Row],[名前]]&amp;Block[[#This Row],[レアリティ]]</f>
        <v>水着月島蛍ICONIC</v>
      </c>
    </row>
    <row r="39" spans="1:21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260</v>
      </c>
      <c r="K39" t="s">
        <v>189</v>
      </c>
      <c r="L39" t="s">
        <v>236</v>
      </c>
      <c r="M39">
        <v>39</v>
      </c>
      <c r="N39">
        <v>5</v>
      </c>
      <c r="O39">
        <v>49</v>
      </c>
      <c r="P39">
        <v>7</v>
      </c>
      <c r="U39" t="str">
        <f>Block[[#This Row],[服装]]&amp;Block[[#This Row],[名前]]&amp;Block[[#This Row],[レアリティ]]</f>
        <v>水着月島蛍ICONIC</v>
      </c>
    </row>
    <row r="40" spans="1:21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718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260</v>
      </c>
      <c r="K40" t="s">
        <v>184</v>
      </c>
      <c r="L40" s="3" t="s">
        <v>172</v>
      </c>
      <c r="M40">
        <v>30</v>
      </c>
      <c r="U40" t="str">
        <f>Block[[#This Row],[服装]]&amp;Block[[#This Row],[名前]]&amp;Block[[#This Row],[レアリティ]]</f>
        <v>職業体験月島蛍ICONIC</v>
      </c>
    </row>
    <row r="41" spans="1:21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718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260</v>
      </c>
      <c r="K41" t="s">
        <v>185</v>
      </c>
      <c r="L41" s="3" t="s">
        <v>172</v>
      </c>
      <c r="M41">
        <v>30</v>
      </c>
      <c r="U41" t="str">
        <f>Block[[#This Row],[服装]]&amp;Block[[#This Row],[名前]]&amp;Block[[#This Row],[レアリティ]]</f>
        <v>職業体験月島蛍ICONIC</v>
      </c>
    </row>
    <row r="42" spans="1:21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718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260</v>
      </c>
      <c r="K42" t="s">
        <v>189</v>
      </c>
      <c r="L42" t="s">
        <v>188</v>
      </c>
      <c r="M42">
        <v>34</v>
      </c>
      <c r="U42" t="str">
        <f>Block[[#This Row],[服装]]&amp;Block[[#This Row],[名前]]&amp;Block[[#This Row],[レアリティ]]</f>
        <v>職業体験月島蛍ICONIC</v>
      </c>
    </row>
    <row r="43" spans="1:21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718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260</v>
      </c>
      <c r="K43" t="s">
        <v>202</v>
      </c>
      <c r="L43" t="s">
        <v>183</v>
      </c>
      <c r="M43">
        <v>36</v>
      </c>
      <c r="U43" t="str">
        <f>Block[[#This Row],[服装]]&amp;Block[[#This Row],[名前]]&amp;Block[[#This Row],[レアリティ]]</f>
        <v>職業体験月島蛍ICONIC</v>
      </c>
    </row>
    <row r="44" spans="1:21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718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260</v>
      </c>
      <c r="K44" s="3" t="s">
        <v>261</v>
      </c>
      <c r="L44" t="s">
        <v>172</v>
      </c>
      <c r="M44">
        <v>30</v>
      </c>
      <c r="U44" t="str">
        <f>Block[[#This Row],[服装]]&amp;Block[[#This Row],[名前]]&amp;Block[[#This Row],[レアリティ]]</f>
        <v>職業体験月島蛍ICONIC</v>
      </c>
    </row>
    <row r="45" spans="1:21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718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260</v>
      </c>
      <c r="K45" t="s">
        <v>193</v>
      </c>
      <c r="L45" t="s">
        <v>236</v>
      </c>
      <c r="M45">
        <v>37</v>
      </c>
      <c r="N45">
        <v>5</v>
      </c>
      <c r="O45">
        <v>47</v>
      </c>
      <c r="P45">
        <v>7</v>
      </c>
      <c r="Q45" s="3" t="s">
        <v>875</v>
      </c>
      <c r="U45" t="str">
        <f>Block[[#This Row],[服装]]&amp;Block[[#This Row],[名前]]&amp;Block[[#This Row],[レアリティ]]</f>
        <v>職業体験月島蛍ICONIC</v>
      </c>
    </row>
    <row r="46" spans="1:21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260</v>
      </c>
      <c r="K46" t="s">
        <v>184</v>
      </c>
      <c r="L46" t="s">
        <v>172</v>
      </c>
      <c r="M46">
        <v>23</v>
      </c>
      <c r="U46" t="str">
        <f>Block[[#This Row],[服装]]&amp;Block[[#This Row],[名前]]&amp;Block[[#This Row],[レアリティ]]</f>
        <v>ユニフォーム山口忠ICONIC</v>
      </c>
    </row>
    <row r="47" spans="1:21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260</v>
      </c>
      <c r="K47" t="s">
        <v>185</v>
      </c>
      <c r="L47" t="s">
        <v>172</v>
      </c>
      <c r="M47">
        <v>23</v>
      </c>
      <c r="U47" t="str">
        <f>Block[[#This Row],[服装]]&amp;Block[[#This Row],[名前]]&amp;Block[[#This Row],[レアリティ]]</f>
        <v>ユニフォーム山口忠ICONIC</v>
      </c>
    </row>
    <row r="48" spans="1:21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260</v>
      </c>
      <c r="K48" s="3" t="s">
        <v>261</v>
      </c>
      <c r="L48" t="s">
        <v>172</v>
      </c>
      <c r="M48">
        <v>21</v>
      </c>
      <c r="U48" t="str">
        <f>Block[[#This Row],[服装]]&amp;Block[[#This Row],[名前]]&amp;Block[[#This Row],[レアリティ]]</f>
        <v>ユニフォーム山口忠ICONIC</v>
      </c>
    </row>
    <row r="49" spans="1:21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260</v>
      </c>
      <c r="K49" t="s">
        <v>184</v>
      </c>
      <c r="L49" t="s">
        <v>172</v>
      </c>
      <c r="M49">
        <v>23</v>
      </c>
      <c r="U49" t="str">
        <f>Block[[#This Row],[服装]]&amp;Block[[#This Row],[名前]]&amp;Block[[#This Row],[レアリティ]]</f>
        <v>水着山口忠ICONIC</v>
      </c>
    </row>
    <row r="50" spans="1:21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260</v>
      </c>
      <c r="K50" t="s">
        <v>185</v>
      </c>
      <c r="L50" t="s">
        <v>172</v>
      </c>
      <c r="M50">
        <v>23</v>
      </c>
      <c r="U50" t="str">
        <f>Block[[#This Row],[服装]]&amp;Block[[#This Row],[名前]]&amp;Block[[#This Row],[レアリティ]]</f>
        <v>水着山口忠ICONIC</v>
      </c>
    </row>
    <row r="51" spans="1:21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260</v>
      </c>
      <c r="K51" s="3" t="s">
        <v>261</v>
      </c>
      <c r="L51" t="s">
        <v>172</v>
      </c>
      <c r="M51">
        <v>21</v>
      </c>
      <c r="U51" t="str">
        <f>Block[[#This Row],[服装]]&amp;Block[[#This Row],[名前]]&amp;Block[[#This Row],[レアリティ]]</f>
        <v>水着山口忠ICONIC</v>
      </c>
    </row>
    <row r="52" spans="1:21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260</v>
      </c>
      <c r="U52" t="str">
        <f>Block[[#This Row],[服装]]&amp;Block[[#This Row],[名前]]&amp;Block[[#This Row],[レアリティ]]</f>
        <v>ユニフォーム西谷夕ICONIC</v>
      </c>
    </row>
    <row r="53" spans="1:21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260</v>
      </c>
      <c r="U53" t="str">
        <f>Block[[#This Row],[服装]]&amp;Block[[#This Row],[名前]]&amp;Block[[#This Row],[レアリティ]]</f>
        <v>制服西谷夕ICONIC</v>
      </c>
    </row>
    <row r="54" spans="1:21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260</v>
      </c>
      <c r="K54" t="s">
        <v>184</v>
      </c>
      <c r="L54" t="s">
        <v>172</v>
      </c>
      <c r="M54">
        <v>24</v>
      </c>
      <c r="U54" t="str">
        <f>Block[[#This Row],[服装]]&amp;Block[[#This Row],[名前]]&amp;Block[[#This Row],[レアリティ]]</f>
        <v>ユニフォーム田中龍之介ICONIC</v>
      </c>
    </row>
    <row r="55" spans="1:21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260</v>
      </c>
      <c r="K55" t="s">
        <v>185</v>
      </c>
      <c r="L55" t="s">
        <v>172</v>
      </c>
      <c r="M55">
        <v>24</v>
      </c>
      <c r="U55" t="str">
        <f>Block[[#This Row],[服装]]&amp;Block[[#This Row],[名前]]&amp;Block[[#This Row],[レアリティ]]</f>
        <v>ユニフォーム田中龍之介ICONIC</v>
      </c>
    </row>
    <row r="56" spans="1:21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260</v>
      </c>
      <c r="K56" t="s">
        <v>184</v>
      </c>
      <c r="L56" t="s">
        <v>172</v>
      </c>
      <c r="M56">
        <v>24</v>
      </c>
      <c r="U56" t="str">
        <f>Block[[#This Row],[服装]]&amp;Block[[#This Row],[名前]]&amp;Block[[#This Row],[レアリティ]]</f>
        <v>制服田中龍之介ICONIC</v>
      </c>
    </row>
    <row r="57" spans="1:21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260</v>
      </c>
      <c r="K57" t="s">
        <v>185</v>
      </c>
      <c r="L57" t="s">
        <v>172</v>
      </c>
      <c r="M57">
        <v>24</v>
      </c>
      <c r="U57" t="str">
        <f>Block[[#This Row],[服装]]&amp;Block[[#This Row],[名前]]&amp;Block[[#This Row],[レアリティ]]</f>
        <v>制服田中龍之介ICONIC</v>
      </c>
    </row>
    <row r="58" spans="1:21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260</v>
      </c>
      <c r="K58" t="s">
        <v>184</v>
      </c>
      <c r="L58" t="s">
        <v>172</v>
      </c>
      <c r="M58">
        <v>25</v>
      </c>
      <c r="U58" t="str">
        <f>Block[[#This Row],[服装]]&amp;Block[[#This Row],[名前]]&amp;Block[[#This Row],[レアリティ]]</f>
        <v>ユニフォーム澤村大地ICONIC</v>
      </c>
    </row>
    <row r="59" spans="1:21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260</v>
      </c>
      <c r="K59" t="s">
        <v>185</v>
      </c>
      <c r="L59" t="s">
        <v>172</v>
      </c>
      <c r="M59">
        <v>25</v>
      </c>
      <c r="U59" t="str">
        <f>Block[[#This Row],[服装]]&amp;Block[[#This Row],[名前]]&amp;Block[[#This Row],[レアリティ]]</f>
        <v>ユニフォーム澤村大地ICONIC</v>
      </c>
    </row>
    <row r="60" spans="1:21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260</v>
      </c>
      <c r="K60" t="s">
        <v>184</v>
      </c>
      <c r="L60" t="s">
        <v>188</v>
      </c>
      <c r="M60">
        <v>28</v>
      </c>
      <c r="U60" t="str">
        <f>Block[[#This Row],[服装]]&amp;Block[[#This Row],[名前]]&amp;Block[[#This Row],[レアリティ]]</f>
        <v>プール掃除澤村大地ICONIC</v>
      </c>
    </row>
    <row r="61" spans="1:21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260</v>
      </c>
      <c r="K61" t="s">
        <v>185</v>
      </c>
      <c r="L61" t="s">
        <v>188</v>
      </c>
      <c r="M61">
        <v>28</v>
      </c>
      <c r="U61" t="str">
        <f>Block[[#This Row],[服装]]&amp;Block[[#This Row],[名前]]&amp;Block[[#This Row],[レアリティ]]</f>
        <v>プール掃除澤村大地ICONIC</v>
      </c>
    </row>
    <row r="62" spans="1:21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t="s">
        <v>216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260</v>
      </c>
      <c r="K62" t="s">
        <v>184</v>
      </c>
      <c r="L62" t="s">
        <v>172</v>
      </c>
      <c r="M62">
        <v>21</v>
      </c>
      <c r="U62" t="str">
        <f>Block[[#This Row],[服装]]&amp;Block[[#This Row],[名前]]&amp;Block[[#This Row],[レアリティ]]</f>
        <v>ユニフォーム菅原考支ICONIC</v>
      </c>
    </row>
    <row r="63" spans="1:21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t="s">
        <v>216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260</v>
      </c>
      <c r="K63" t="s">
        <v>185</v>
      </c>
      <c r="L63" t="s">
        <v>172</v>
      </c>
      <c r="M63">
        <v>21</v>
      </c>
      <c r="U63" t="str">
        <f>Block[[#This Row],[服装]]&amp;Block[[#This Row],[名前]]&amp;Block[[#This Row],[レアリティ]]</f>
        <v>ユニフォーム菅原考支ICONIC</v>
      </c>
    </row>
    <row r="64" spans="1:21" x14ac:dyDescent="0.3">
      <c r="A64">
        <f>VLOOKUP(Block[[#This Row],[No用]],SetNo[[No.用]:[vlookup 用]],2,FALSE)</f>
        <v>18</v>
      </c>
      <c r="B64">
        <f>IF(A63&lt;&gt;Block[[#This Row],[No]],1,B63+1)</f>
        <v>3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260</v>
      </c>
      <c r="K64" t="s">
        <v>187</v>
      </c>
      <c r="L64" t="s">
        <v>172</v>
      </c>
      <c r="M64">
        <v>25</v>
      </c>
      <c r="U64" t="str">
        <f>Block[[#This Row],[服装]]&amp;Block[[#This Row],[名前]]&amp;Block[[#This Row],[レアリティ]]</f>
        <v>ユニフォーム菅原考支ICONIC</v>
      </c>
    </row>
    <row r="65" spans="1:21" x14ac:dyDescent="0.3">
      <c r="A65">
        <f>VLOOKUP(Block[[#This Row],[No用]],SetNo[[No.用]:[vlookup 用]],2,FALSE)</f>
        <v>18</v>
      </c>
      <c r="B65">
        <f>IF(A64&lt;&gt;Block[[#This Row],[No]],1,B64+1)</f>
        <v>4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260</v>
      </c>
      <c r="K65" s="3" t="s">
        <v>261</v>
      </c>
      <c r="L65" t="s">
        <v>172</v>
      </c>
      <c r="M65">
        <v>24</v>
      </c>
      <c r="U65" t="str">
        <f>Block[[#This Row],[服装]]&amp;Block[[#This Row],[名前]]&amp;Block[[#This Row],[レアリティ]]</f>
        <v>ユニフォーム菅原考支ICONIC</v>
      </c>
    </row>
    <row r="66" spans="1:21" x14ac:dyDescent="0.3">
      <c r="A66">
        <f>VLOOKUP(Block[[#This Row],[No用]],SetNo[[No.用]:[vlookup 用]],2,FALSE)</f>
        <v>19</v>
      </c>
      <c r="B66">
        <f>IF(A65&lt;&gt;Block[[#This Row],[No]],1,B65+1)</f>
        <v>1</v>
      </c>
      <c r="C66" t="s">
        <v>117</v>
      </c>
      <c r="D66" t="s">
        <v>144</v>
      </c>
      <c r="E66" t="s">
        <v>28</v>
      </c>
      <c r="F66" t="s">
        <v>31</v>
      </c>
      <c r="G66" t="s">
        <v>136</v>
      </c>
      <c r="H66" t="s">
        <v>71</v>
      </c>
      <c r="I66">
        <v>1</v>
      </c>
      <c r="J66" t="s">
        <v>260</v>
      </c>
      <c r="K66" t="s">
        <v>184</v>
      </c>
      <c r="L66" t="s">
        <v>172</v>
      </c>
      <c r="M66">
        <v>21</v>
      </c>
      <c r="U66" t="str">
        <f>Block[[#This Row],[服装]]&amp;Block[[#This Row],[名前]]&amp;Block[[#This Row],[レアリティ]]</f>
        <v>プール掃除菅原考支ICONIC</v>
      </c>
    </row>
    <row r="67" spans="1:21" x14ac:dyDescent="0.3">
      <c r="A67">
        <f>VLOOKUP(Block[[#This Row],[No用]],SetNo[[No.用]:[vlookup 用]],2,FALSE)</f>
        <v>19</v>
      </c>
      <c r="B67">
        <f>IF(A66&lt;&gt;Block[[#This Row],[No]],1,B66+1)</f>
        <v>2</v>
      </c>
      <c r="C67" t="s">
        <v>117</v>
      </c>
      <c r="D67" t="s">
        <v>144</v>
      </c>
      <c r="E67" t="s">
        <v>28</v>
      </c>
      <c r="F67" t="s">
        <v>31</v>
      </c>
      <c r="G67" t="s">
        <v>136</v>
      </c>
      <c r="H67" t="s">
        <v>71</v>
      </c>
      <c r="I67">
        <v>1</v>
      </c>
      <c r="J67" t="s">
        <v>260</v>
      </c>
      <c r="K67" t="s">
        <v>185</v>
      </c>
      <c r="L67" t="s">
        <v>172</v>
      </c>
      <c r="M67">
        <v>21</v>
      </c>
      <c r="U67" t="str">
        <f>Block[[#This Row],[服装]]&amp;Block[[#This Row],[名前]]&amp;Block[[#This Row],[レアリティ]]</f>
        <v>プール掃除菅原考支ICONIC</v>
      </c>
    </row>
    <row r="68" spans="1:21" x14ac:dyDescent="0.3">
      <c r="A68">
        <f>VLOOKUP(Block[[#This Row],[No用]],SetNo[[No.用]:[vlookup 用]],2,FALSE)</f>
        <v>19</v>
      </c>
      <c r="B68">
        <f>IF(A67&lt;&gt;Block[[#This Row],[No]],1,B67+1)</f>
        <v>3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260</v>
      </c>
      <c r="K68" t="s">
        <v>187</v>
      </c>
      <c r="L68" t="s">
        <v>172</v>
      </c>
      <c r="M68">
        <v>25</v>
      </c>
      <c r="U68" t="str">
        <f>Block[[#This Row],[服装]]&amp;Block[[#This Row],[名前]]&amp;Block[[#This Row],[レアリティ]]</f>
        <v>プール掃除菅原考支ICONIC</v>
      </c>
    </row>
    <row r="69" spans="1:21" x14ac:dyDescent="0.3">
      <c r="A69">
        <f>VLOOKUP(Block[[#This Row],[No用]],SetNo[[No.用]:[vlookup 用]],2,FALSE)</f>
        <v>19</v>
      </c>
      <c r="B69">
        <f>IF(A68&lt;&gt;Block[[#This Row],[No]],1,B68+1)</f>
        <v>4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260</v>
      </c>
      <c r="K69" s="3" t="s">
        <v>261</v>
      </c>
      <c r="L69" t="s">
        <v>172</v>
      </c>
      <c r="M69">
        <v>24</v>
      </c>
      <c r="U69" t="str">
        <f>Block[[#This Row],[服装]]&amp;Block[[#This Row],[名前]]&amp;Block[[#This Row],[レアリティ]]</f>
        <v>プール掃除菅原考支ICONIC</v>
      </c>
    </row>
    <row r="70" spans="1:21" x14ac:dyDescent="0.3">
      <c r="A70">
        <f>VLOOKUP(Block[[#This Row],[No用]],SetNo[[No.用]:[vlookup 用]],2,FALSE)</f>
        <v>20</v>
      </c>
      <c r="B70">
        <f>IF(A69&lt;&gt;Block[[#This Row],[No]],1,B69+1)</f>
        <v>1</v>
      </c>
      <c r="C70" t="s">
        <v>216</v>
      </c>
      <c r="D70" t="s">
        <v>145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260</v>
      </c>
      <c r="K70" t="s">
        <v>184</v>
      </c>
      <c r="L70" t="s">
        <v>172</v>
      </c>
      <c r="M70">
        <v>22</v>
      </c>
      <c r="U70" t="str">
        <f>Block[[#This Row],[服装]]&amp;Block[[#This Row],[名前]]&amp;Block[[#This Row],[レアリティ]]</f>
        <v>ユニフォーム東峰旭ICONIC</v>
      </c>
    </row>
    <row r="71" spans="1:21" x14ac:dyDescent="0.3">
      <c r="A71">
        <f>VLOOKUP(Block[[#This Row],[No用]],SetNo[[No.用]:[vlookup 用]],2,FALSE)</f>
        <v>20</v>
      </c>
      <c r="B71">
        <f>IF(A70&lt;&gt;Block[[#This Row],[No]],1,B70+1)</f>
        <v>2</v>
      </c>
      <c r="C71" t="s">
        <v>216</v>
      </c>
      <c r="D71" t="s">
        <v>145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260</v>
      </c>
      <c r="K71" t="s">
        <v>185</v>
      </c>
      <c r="L71" t="s">
        <v>172</v>
      </c>
      <c r="M71">
        <v>22</v>
      </c>
      <c r="U71" t="str">
        <f>Block[[#This Row],[服装]]&amp;Block[[#This Row],[名前]]&amp;Block[[#This Row],[レアリティ]]</f>
        <v>ユニフォーム東峰旭ICONIC</v>
      </c>
    </row>
    <row r="72" spans="1:21" x14ac:dyDescent="0.3">
      <c r="A72">
        <f>VLOOKUP(Block[[#This Row],[No用]],SetNo[[No.用]:[vlookup 用]],2,FALSE)</f>
        <v>20</v>
      </c>
      <c r="B72">
        <f>IF(A71&lt;&gt;Block[[#This Row],[No]],1,B71+1)</f>
        <v>3</v>
      </c>
      <c r="C72" t="s">
        <v>216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260</v>
      </c>
      <c r="K72" s="3" t="s">
        <v>261</v>
      </c>
      <c r="L72" t="s">
        <v>172</v>
      </c>
      <c r="M72">
        <v>22</v>
      </c>
      <c r="U72" t="str">
        <f>Block[[#This Row],[服装]]&amp;Block[[#This Row],[名前]]&amp;Block[[#This Row],[レアリティ]]</f>
        <v>ユニフォーム東峰旭ICONIC</v>
      </c>
    </row>
    <row r="73" spans="1:21" x14ac:dyDescent="0.3">
      <c r="A73">
        <f>VLOOKUP(Block[[#This Row],[No用]],SetNo[[No.用]:[vlookup 用]],2,FALSE)</f>
        <v>21</v>
      </c>
      <c r="B73">
        <f>IF(A72&lt;&gt;Block[[#This Row],[No]],1,B72+1)</f>
        <v>1</v>
      </c>
      <c r="C73" t="s">
        <v>117</v>
      </c>
      <c r="D73" t="s">
        <v>145</v>
      </c>
      <c r="E73" t="s">
        <v>23</v>
      </c>
      <c r="F73" t="s">
        <v>25</v>
      </c>
      <c r="G73" t="s">
        <v>136</v>
      </c>
      <c r="H73" t="s">
        <v>71</v>
      </c>
      <c r="I73">
        <v>1</v>
      </c>
      <c r="J73" t="s">
        <v>260</v>
      </c>
      <c r="K73" t="s">
        <v>184</v>
      </c>
      <c r="L73" t="s">
        <v>172</v>
      </c>
      <c r="M73">
        <v>20</v>
      </c>
      <c r="U73" t="str">
        <f>Block[[#This Row],[服装]]&amp;Block[[#This Row],[名前]]&amp;Block[[#This Row],[レアリティ]]</f>
        <v>プール掃除東峰旭ICONIC</v>
      </c>
    </row>
    <row r="74" spans="1:21" x14ac:dyDescent="0.3">
      <c r="A74">
        <f>VLOOKUP(Block[[#This Row],[No用]],SetNo[[No.用]:[vlookup 用]],2,FALSE)</f>
        <v>21</v>
      </c>
      <c r="B74">
        <f>IF(A73&lt;&gt;Block[[#This Row],[No]],1,B73+1)</f>
        <v>2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260</v>
      </c>
      <c r="K74" t="s">
        <v>185</v>
      </c>
      <c r="L74" t="s">
        <v>172</v>
      </c>
      <c r="M74">
        <v>20</v>
      </c>
      <c r="U74" t="str">
        <f>Block[[#This Row],[服装]]&amp;Block[[#This Row],[名前]]&amp;Block[[#This Row],[レアリティ]]</f>
        <v>プール掃除東峰旭ICONIC</v>
      </c>
    </row>
    <row r="75" spans="1:21" x14ac:dyDescent="0.3">
      <c r="A75">
        <f>VLOOKUP(Block[[#This Row],[No用]],SetNo[[No.用]:[vlookup 用]],2,FALSE)</f>
        <v>21</v>
      </c>
      <c r="B75">
        <f>IF(A74&lt;&gt;Block[[#This Row],[No]],1,B74+1)</f>
        <v>3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260</v>
      </c>
      <c r="K75" s="3" t="s">
        <v>261</v>
      </c>
      <c r="L75" t="s">
        <v>172</v>
      </c>
      <c r="M75">
        <v>20</v>
      </c>
      <c r="U75" t="str">
        <f>Block[[#This Row],[服装]]&amp;Block[[#This Row],[名前]]&amp;Block[[#This Row],[レアリティ]]</f>
        <v>プール掃除東峰旭ICONIC</v>
      </c>
    </row>
    <row r="76" spans="1:21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229</v>
      </c>
      <c r="I76">
        <v>1</v>
      </c>
      <c r="J76" t="s">
        <v>260</v>
      </c>
      <c r="K76" t="s">
        <v>184</v>
      </c>
      <c r="L76" t="s">
        <v>172</v>
      </c>
      <c r="M76">
        <v>22</v>
      </c>
      <c r="U76" t="str">
        <f>Block[[#This Row],[服装]]&amp;Block[[#This Row],[名前]]&amp;Block[[#This Row],[レアリティ]]</f>
        <v>ユニフォーム東峰旭YELL</v>
      </c>
    </row>
    <row r="77" spans="1:21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229</v>
      </c>
      <c r="I77">
        <v>1</v>
      </c>
      <c r="J77" t="s">
        <v>260</v>
      </c>
      <c r="K77" t="s">
        <v>185</v>
      </c>
      <c r="L77" t="s">
        <v>172</v>
      </c>
      <c r="M77">
        <v>22</v>
      </c>
      <c r="U77" t="str">
        <f>Block[[#This Row],[服装]]&amp;Block[[#This Row],[名前]]&amp;Block[[#This Row],[レアリティ]]</f>
        <v>ユニフォーム東峰旭YELL</v>
      </c>
    </row>
    <row r="78" spans="1:21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229</v>
      </c>
      <c r="I78">
        <v>1</v>
      </c>
      <c r="J78" t="s">
        <v>260</v>
      </c>
      <c r="K78" s="3" t="s">
        <v>261</v>
      </c>
      <c r="L78" t="s">
        <v>172</v>
      </c>
      <c r="M78">
        <v>22</v>
      </c>
      <c r="U78" t="str">
        <f>Block[[#This Row],[服装]]&amp;Block[[#This Row],[名前]]&amp;Block[[#This Row],[レアリティ]]</f>
        <v>ユニフォーム東峰旭YELL</v>
      </c>
    </row>
    <row r="79" spans="1:21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216</v>
      </c>
      <c r="D79" t="s">
        <v>146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260</v>
      </c>
      <c r="K79" t="s">
        <v>184</v>
      </c>
      <c r="L79" t="s">
        <v>172</v>
      </c>
      <c r="M79">
        <v>24</v>
      </c>
      <c r="U79" t="str">
        <f>Block[[#This Row],[服装]]&amp;Block[[#This Row],[名前]]&amp;Block[[#This Row],[レアリティ]]</f>
        <v>ユニフォーム縁下力ICONIC</v>
      </c>
    </row>
    <row r="80" spans="1:21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216</v>
      </c>
      <c r="D80" t="s">
        <v>146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260</v>
      </c>
      <c r="K80" t="s">
        <v>185</v>
      </c>
      <c r="L80" t="s">
        <v>172</v>
      </c>
      <c r="M80">
        <v>24</v>
      </c>
      <c r="U80" t="str">
        <f>Block[[#This Row],[服装]]&amp;Block[[#This Row],[名前]]&amp;Block[[#This Row],[レアリティ]]</f>
        <v>ユニフォーム縁下力ICONIC</v>
      </c>
    </row>
    <row r="81" spans="1:21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216</v>
      </c>
      <c r="D81" t="s">
        <v>146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260</v>
      </c>
      <c r="K81" t="s">
        <v>187</v>
      </c>
      <c r="L81" t="s">
        <v>172</v>
      </c>
      <c r="M81">
        <v>24</v>
      </c>
      <c r="U81" t="str">
        <f>Block[[#This Row],[服装]]&amp;Block[[#This Row],[名前]]&amp;Block[[#This Row],[レアリティ]]</f>
        <v>ユニフォーム縁下力ICONIC</v>
      </c>
    </row>
    <row r="82" spans="1:21" x14ac:dyDescent="0.3">
      <c r="A82">
        <f>VLOOKUP(Block[[#This Row],[No用]],SetNo[[No.用]:[vlookup 用]],2,FALSE)</f>
        <v>23</v>
      </c>
      <c r="B82">
        <f>IF(A81&lt;&gt;Block[[#This Row],[No]],1,B81+1)</f>
        <v>4</v>
      </c>
      <c r="C82" t="s">
        <v>216</v>
      </c>
      <c r="D82" t="s">
        <v>146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260</v>
      </c>
      <c r="K82" s="3" t="s">
        <v>261</v>
      </c>
      <c r="L82" t="s">
        <v>172</v>
      </c>
      <c r="M82">
        <v>24</v>
      </c>
      <c r="U82" t="str">
        <f>Block[[#This Row],[服装]]&amp;Block[[#This Row],[名前]]&amp;Block[[#This Row],[レアリティ]]</f>
        <v>ユニフォーム縁下力ICONIC</v>
      </c>
    </row>
    <row r="83" spans="1:21" x14ac:dyDescent="0.3">
      <c r="A83">
        <f>VLOOKUP(Block[[#This Row],[No用]],SetNo[[No.用]:[vlookup 用]],2,FALSE)</f>
        <v>24</v>
      </c>
      <c r="B83">
        <f>IF(A82&lt;&gt;Block[[#This Row],[No]],1,B82+1)</f>
        <v>1</v>
      </c>
      <c r="C83" t="s">
        <v>400</v>
      </c>
      <c r="D83" t="s">
        <v>146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260</v>
      </c>
      <c r="K83" t="s">
        <v>184</v>
      </c>
      <c r="L83" t="s">
        <v>172</v>
      </c>
      <c r="M83">
        <v>24</v>
      </c>
      <c r="U83" t="str">
        <f>Block[[#This Row],[服装]]&amp;Block[[#This Row],[名前]]&amp;Block[[#This Row],[レアリティ]]</f>
        <v>探偵縁下力ICONIC</v>
      </c>
    </row>
    <row r="84" spans="1:21" x14ac:dyDescent="0.3">
      <c r="A84">
        <f>VLOOKUP(Block[[#This Row],[No用]],SetNo[[No.用]:[vlookup 用]],2,FALSE)</f>
        <v>24</v>
      </c>
      <c r="B84">
        <f>IF(A83&lt;&gt;Block[[#This Row],[No]],1,B83+1)</f>
        <v>2</v>
      </c>
      <c r="C84" t="s">
        <v>400</v>
      </c>
      <c r="D84" t="s">
        <v>146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260</v>
      </c>
      <c r="K84" t="s">
        <v>185</v>
      </c>
      <c r="L84" t="s">
        <v>172</v>
      </c>
      <c r="M84">
        <v>24</v>
      </c>
      <c r="U84" t="str">
        <f>Block[[#This Row],[服装]]&amp;Block[[#This Row],[名前]]&amp;Block[[#This Row],[レアリティ]]</f>
        <v>探偵縁下力ICONIC</v>
      </c>
    </row>
    <row r="85" spans="1:21" x14ac:dyDescent="0.3">
      <c r="A85">
        <f>VLOOKUP(Block[[#This Row],[No用]],SetNo[[No.用]:[vlookup 用]],2,FALSE)</f>
        <v>24</v>
      </c>
      <c r="B85">
        <f>IF(A84&lt;&gt;Block[[#This Row],[No]],1,B84+1)</f>
        <v>3</v>
      </c>
      <c r="C85" t="s">
        <v>400</v>
      </c>
      <c r="D85" t="s">
        <v>146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260</v>
      </c>
      <c r="K85" t="s">
        <v>187</v>
      </c>
      <c r="L85" t="s">
        <v>172</v>
      </c>
      <c r="M85">
        <v>24</v>
      </c>
      <c r="U85" t="str">
        <f>Block[[#This Row],[服装]]&amp;Block[[#This Row],[名前]]&amp;Block[[#This Row],[レアリティ]]</f>
        <v>探偵縁下力ICONIC</v>
      </c>
    </row>
    <row r="86" spans="1:21" x14ac:dyDescent="0.3">
      <c r="A86">
        <f>VLOOKUP(Block[[#This Row],[No用]],SetNo[[No.用]:[vlookup 用]],2,FALSE)</f>
        <v>24</v>
      </c>
      <c r="B86">
        <f>IF(A85&lt;&gt;Block[[#This Row],[No]],1,B85+1)</f>
        <v>4</v>
      </c>
      <c r="C86" t="s">
        <v>400</v>
      </c>
      <c r="D86" t="s">
        <v>146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260</v>
      </c>
      <c r="K86" s="3" t="s">
        <v>261</v>
      </c>
      <c r="L86" t="s">
        <v>172</v>
      </c>
      <c r="M86">
        <v>24</v>
      </c>
      <c r="U86" t="str">
        <f>Block[[#This Row],[服装]]&amp;Block[[#This Row],[名前]]&amp;Block[[#This Row],[レアリティ]]</f>
        <v>探偵縁下力ICONIC</v>
      </c>
    </row>
    <row r="87" spans="1:21" x14ac:dyDescent="0.3">
      <c r="A87">
        <f>VLOOKUP(Block[[#This Row],[No用]],SetNo[[No.用]:[vlookup 用]],2,FALSE)</f>
        <v>25</v>
      </c>
      <c r="B87">
        <f>IF(A86&lt;&gt;Block[[#This Row],[No]],1,B86+1)</f>
        <v>1</v>
      </c>
      <c r="C87" t="s">
        <v>216</v>
      </c>
      <c r="D87" t="s">
        <v>147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260</v>
      </c>
      <c r="K87" t="s">
        <v>184</v>
      </c>
      <c r="L87" t="s">
        <v>172</v>
      </c>
      <c r="M87">
        <v>29</v>
      </c>
      <c r="U87" t="str">
        <f>Block[[#This Row],[服装]]&amp;Block[[#This Row],[名前]]&amp;Block[[#This Row],[レアリティ]]</f>
        <v>ユニフォーム木下久志ICONIC</v>
      </c>
    </row>
    <row r="88" spans="1:21" x14ac:dyDescent="0.3">
      <c r="A88">
        <f>VLOOKUP(Block[[#This Row],[No用]],SetNo[[No.用]:[vlookup 用]],2,FALSE)</f>
        <v>25</v>
      </c>
      <c r="B88">
        <f>IF(A87&lt;&gt;Block[[#This Row],[No]],1,B87+1)</f>
        <v>2</v>
      </c>
      <c r="C88" t="s">
        <v>216</v>
      </c>
      <c r="D88" t="s">
        <v>147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260</v>
      </c>
      <c r="K88" t="s">
        <v>185</v>
      </c>
      <c r="L88" t="s">
        <v>172</v>
      </c>
      <c r="M88">
        <v>21</v>
      </c>
      <c r="U88" t="str">
        <f>Block[[#This Row],[服装]]&amp;Block[[#This Row],[名前]]&amp;Block[[#This Row],[レアリティ]]</f>
        <v>ユニフォーム木下久志ICONIC</v>
      </c>
    </row>
    <row r="89" spans="1:21" x14ac:dyDescent="0.3">
      <c r="A89">
        <f>VLOOKUP(Block[[#This Row],[No用]],SetNo[[No.用]:[vlookup 用]],2,FALSE)</f>
        <v>25</v>
      </c>
      <c r="B89">
        <f>IF(A88&lt;&gt;Block[[#This Row],[No]],1,B88+1)</f>
        <v>3</v>
      </c>
      <c r="C89" t="s">
        <v>216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260</v>
      </c>
      <c r="K89" s="3" t="s">
        <v>261</v>
      </c>
      <c r="L89" t="s">
        <v>172</v>
      </c>
      <c r="M89">
        <v>24</v>
      </c>
      <c r="U89" t="str">
        <f>Block[[#This Row],[服装]]&amp;Block[[#This Row],[名前]]&amp;Block[[#This Row],[レアリティ]]</f>
        <v>ユニフォーム木下久志ICONIC</v>
      </c>
    </row>
    <row r="90" spans="1:21" x14ac:dyDescent="0.3">
      <c r="A90">
        <f>VLOOKUP(Block[[#This Row],[No用]],SetNo[[No.用]:[vlookup 用]],2,FALSE)</f>
        <v>26</v>
      </c>
      <c r="B90">
        <f>IF(A89&lt;&gt;Block[[#This Row],[No]],1,B89+1)</f>
        <v>1</v>
      </c>
      <c r="C90" t="s">
        <v>216</v>
      </c>
      <c r="D90" t="s">
        <v>148</v>
      </c>
      <c r="E90" t="s">
        <v>24</v>
      </c>
      <c r="F90" t="s">
        <v>26</v>
      </c>
      <c r="G90" t="s">
        <v>136</v>
      </c>
      <c r="H90" t="s">
        <v>71</v>
      </c>
      <c r="I90">
        <v>1</v>
      </c>
      <c r="J90" t="s">
        <v>260</v>
      </c>
      <c r="K90" t="s">
        <v>184</v>
      </c>
      <c r="L90" t="s">
        <v>183</v>
      </c>
      <c r="M90">
        <v>27</v>
      </c>
      <c r="U90" t="str">
        <f>Block[[#This Row],[服装]]&amp;Block[[#This Row],[名前]]&amp;Block[[#This Row],[レアリティ]]</f>
        <v>ユニフォーム成田一仁ICONIC</v>
      </c>
    </row>
    <row r="91" spans="1:21" x14ac:dyDescent="0.3">
      <c r="A91">
        <f>VLOOKUP(Block[[#This Row],[No用]],SetNo[[No.用]:[vlookup 用]],2,FALSE)</f>
        <v>26</v>
      </c>
      <c r="B91">
        <f>IF(A90&lt;&gt;Block[[#This Row],[No]],1,B90+1)</f>
        <v>2</v>
      </c>
      <c r="C91" t="s">
        <v>216</v>
      </c>
      <c r="D91" t="s">
        <v>148</v>
      </c>
      <c r="E91" t="s">
        <v>24</v>
      </c>
      <c r="F91" t="s">
        <v>26</v>
      </c>
      <c r="G91" t="s">
        <v>136</v>
      </c>
      <c r="H91" t="s">
        <v>71</v>
      </c>
      <c r="I91">
        <v>1</v>
      </c>
      <c r="J91" t="s">
        <v>260</v>
      </c>
      <c r="K91" t="s">
        <v>185</v>
      </c>
      <c r="L91" t="s">
        <v>183</v>
      </c>
      <c r="M91">
        <v>27</v>
      </c>
      <c r="U91" t="str">
        <f>Block[[#This Row],[服装]]&amp;Block[[#This Row],[名前]]&amp;Block[[#This Row],[レアリティ]]</f>
        <v>ユニフォーム成田一仁ICONIC</v>
      </c>
    </row>
    <row r="92" spans="1:21" x14ac:dyDescent="0.3">
      <c r="A92">
        <f>VLOOKUP(Block[[#This Row],[No用]],SetNo[[No.用]:[vlookup 用]],2,FALSE)</f>
        <v>26</v>
      </c>
      <c r="B92">
        <f>IF(A91&lt;&gt;Block[[#This Row],[No]],1,B91+1)</f>
        <v>3</v>
      </c>
      <c r="C92" t="s">
        <v>216</v>
      </c>
      <c r="D92" t="s">
        <v>148</v>
      </c>
      <c r="E92" t="s">
        <v>24</v>
      </c>
      <c r="F92" t="s">
        <v>26</v>
      </c>
      <c r="G92" t="s">
        <v>136</v>
      </c>
      <c r="H92" t="s">
        <v>71</v>
      </c>
      <c r="I92">
        <v>1</v>
      </c>
      <c r="J92" t="s">
        <v>260</v>
      </c>
      <c r="K92" t="s">
        <v>245</v>
      </c>
      <c r="L92" t="s">
        <v>183</v>
      </c>
      <c r="M92">
        <v>31</v>
      </c>
      <c r="U92" t="str">
        <f>Block[[#This Row],[服装]]&amp;Block[[#This Row],[名前]]&amp;Block[[#This Row],[レアリティ]]</f>
        <v>ユニフォーム成田一仁ICONIC</v>
      </c>
    </row>
    <row r="93" spans="1:21" x14ac:dyDescent="0.3">
      <c r="A93">
        <f>VLOOKUP(Block[[#This Row],[No用]],SetNo[[No.用]:[vlookup 用]],2,FALSE)</f>
        <v>26</v>
      </c>
      <c r="B93">
        <f>IF(A92&lt;&gt;Block[[#This Row],[No]],1,B92+1)</f>
        <v>4</v>
      </c>
      <c r="C93" t="s">
        <v>216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260</v>
      </c>
      <c r="K93" t="s">
        <v>187</v>
      </c>
      <c r="L93" t="s">
        <v>172</v>
      </c>
      <c r="M93">
        <v>27</v>
      </c>
      <c r="U93" t="str">
        <f>Block[[#This Row],[服装]]&amp;Block[[#This Row],[名前]]&amp;Block[[#This Row],[レアリティ]]</f>
        <v>ユニフォーム成田一仁ICONIC</v>
      </c>
    </row>
    <row r="94" spans="1:21" x14ac:dyDescent="0.3">
      <c r="A94">
        <f>VLOOKUP(Block[[#This Row],[No用]],SetNo[[No.用]:[vlookup 用]],2,FALSE)</f>
        <v>26</v>
      </c>
      <c r="B94">
        <f>IF(A93&lt;&gt;Block[[#This Row],[No]],1,B93+1)</f>
        <v>5</v>
      </c>
      <c r="C94" t="s">
        <v>216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260</v>
      </c>
      <c r="K94" s="3" t="s">
        <v>261</v>
      </c>
      <c r="L94" t="s">
        <v>172</v>
      </c>
      <c r="M94">
        <v>27</v>
      </c>
      <c r="U94" t="str">
        <f>Block[[#This Row],[服装]]&amp;Block[[#This Row],[名前]]&amp;Block[[#This Row],[レアリティ]]</f>
        <v>ユニフォーム成田一仁ICONIC</v>
      </c>
    </row>
    <row r="95" spans="1:21" x14ac:dyDescent="0.3">
      <c r="A95">
        <f>VLOOKUP(Block[[#This Row],[No用]],SetNo[[No.用]:[vlookup 用]],2,FALSE)</f>
        <v>27</v>
      </c>
      <c r="B95">
        <f>IF(A94&lt;&gt;Block[[#This Row],[No]],1,B94+1)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260</v>
      </c>
      <c r="K95" t="s">
        <v>184</v>
      </c>
      <c r="L95" t="s">
        <v>172</v>
      </c>
      <c r="M95">
        <v>24</v>
      </c>
      <c r="U95" t="str">
        <f>Block[[#This Row],[服装]]&amp;Block[[#This Row],[名前]]&amp;Block[[#This Row],[レアリティ]]</f>
        <v>ユニフォーム孤爪研磨ICONIC</v>
      </c>
    </row>
    <row r="96" spans="1:21" x14ac:dyDescent="0.3">
      <c r="A96">
        <f>VLOOKUP(Block[[#This Row],[No用]],SetNo[[No.用]:[vlookup 用]],2,FALSE)</f>
        <v>27</v>
      </c>
      <c r="B96">
        <f>IF(A95&lt;&gt;Block[[#This Row],[No]],1,B95+1)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260</v>
      </c>
      <c r="K96" t="s">
        <v>185</v>
      </c>
      <c r="L96" t="s">
        <v>172</v>
      </c>
      <c r="M96">
        <v>24</v>
      </c>
      <c r="U96" t="str">
        <f>Block[[#This Row],[服装]]&amp;Block[[#This Row],[名前]]&amp;Block[[#This Row],[レアリティ]]</f>
        <v>ユニフォーム孤爪研磨ICONIC</v>
      </c>
    </row>
    <row r="97" spans="1:21" x14ac:dyDescent="0.3">
      <c r="A97">
        <f>VLOOKUP(Block[[#This Row],[No用]],SetNo[[No.用]:[vlookup 用]],2,FALSE)</f>
        <v>27</v>
      </c>
      <c r="B97">
        <f>IF(A96&lt;&gt;Block[[#This Row],[No]],1,B96+1)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260</v>
      </c>
      <c r="K97" s="3" t="s">
        <v>261</v>
      </c>
      <c r="L97" t="s">
        <v>172</v>
      </c>
      <c r="M97">
        <v>24</v>
      </c>
      <c r="U97" t="str">
        <f>Block[[#This Row],[服装]]&amp;Block[[#This Row],[名前]]&amp;Block[[#This Row],[レアリティ]]</f>
        <v>ユニフォーム孤爪研磨ICONIC</v>
      </c>
    </row>
    <row r="98" spans="1:21" x14ac:dyDescent="0.3">
      <c r="A98">
        <f>VLOOKUP(Block[[#This Row],[No用]],SetNo[[No.用]:[vlookup 用]],2,FALSE)</f>
        <v>28</v>
      </c>
      <c r="B98">
        <f>IF(A97&lt;&gt;Block[[#This Row],[No]],1,B97+1)</f>
        <v>1</v>
      </c>
      <c r="C98" t="s">
        <v>149</v>
      </c>
      <c r="D98" t="s">
        <v>39</v>
      </c>
      <c r="E98" t="s">
        <v>90</v>
      </c>
      <c r="F98" t="s">
        <v>31</v>
      </c>
      <c r="G98" t="s">
        <v>27</v>
      </c>
      <c r="H98" t="s">
        <v>71</v>
      </c>
      <c r="I98">
        <v>1</v>
      </c>
      <c r="J98" t="s">
        <v>260</v>
      </c>
      <c r="K98" t="s">
        <v>184</v>
      </c>
      <c r="L98" t="s">
        <v>172</v>
      </c>
      <c r="M98">
        <v>24</v>
      </c>
      <c r="U98" t="str">
        <f>Block[[#This Row],[服装]]&amp;Block[[#This Row],[名前]]&amp;Block[[#This Row],[レアリティ]]</f>
        <v>制服孤爪研磨ICONIC</v>
      </c>
    </row>
    <row r="99" spans="1:21" x14ac:dyDescent="0.3">
      <c r="A99">
        <f>VLOOKUP(Block[[#This Row],[No用]],SetNo[[No.用]:[vlookup 用]],2,FALSE)</f>
        <v>28</v>
      </c>
      <c r="B99">
        <f>IF(A98&lt;&gt;Block[[#This Row],[No]],1,B98+1)</f>
        <v>2</v>
      </c>
      <c r="C99" t="s">
        <v>149</v>
      </c>
      <c r="D99" t="s">
        <v>39</v>
      </c>
      <c r="E99" t="s">
        <v>90</v>
      </c>
      <c r="F99" t="s">
        <v>31</v>
      </c>
      <c r="G99" t="s">
        <v>27</v>
      </c>
      <c r="H99" t="s">
        <v>71</v>
      </c>
      <c r="I99">
        <v>1</v>
      </c>
      <c r="J99" t="s">
        <v>260</v>
      </c>
      <c r="K99" t="s">
        <v>185</v>
      </c>
      <c r="L99" t="s">
        <v>172</v>
      </c>
      <c r="M99">
        <v>24</v>
      </c>
      <c r="U99" t="str">
        <f>Block[[#This Row],[服装]]&amp;Block[[#This Row],[名前]]&amp;Block[[#This Row],[レアリティ]]</f>
        <v>制服孤爪研磨ICONIC</v>
      </c>
    </row>
    <row r="100" spans="1:21" x14ac:dyDescent="0.3">
      <c r="A100">
        <f>VLOOKUP(Block[[#This Row],[No用]],SetNo[[No.用]:[vlookup 用]],2,FALSE)</f>
        <v>28</v>
      </c>
      <c r="B100">
        <f>IF(A99&lt;&gt;Block[[#This Row],[No]],1,B99+1)</f>
        <v>3</v>
      </c>
      <c r="C100" t="s">
        <v>149</v>
      </c>
      <c r="D100" t="s">
        <v>39</v>
      </c>
      <c r="E100" t="s">
        <v>90</v>
      </c>
      <c r="F100" t="s">
        <v>31</v>
      </c>
      <c r="G100" t="s">
        <v>27</v>
      </c>
      <c r="H100" t="s">
        <v>71</v>
      </c>
      <c r="I100">
        <v>1</v>
      </c>
      <c r="J100" t="s">
        <v>260</v>
      </c>
      <c r="K100" s="3" t="s">
        <v>261</v>
      </c>
      <c r="L100" t="s">
        <v>172</v>
      </c>
      <c r="M100">
        <v>24</v>
      </c>
      <c r="U100" t="str">
        <f>Block[[#This Row],[服装]]&amp;Block[[#This Row],[名前]]&amp;Block[[#This Row],[レアリティ]]</f>
        <v>制服孤爪研磨ICONIC</v>
      </c>
    </row>
    <row r="101" spans="1:21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260</v>
      </c>
      <c r="K101" t="s">
        <v>184</v>
      </c>
      <c r="L101" t="s">
        <v>172</v>
      </c>
      <c r="M101">
        <v>24</v>
      </c>
      <c r="U101" t="str">
        <f>Block[[#This Row],[服装]]&amp;Block[[#This Row],[名前]]&amp;Block[[#This Row],[レアリティ]]</f>
        <v>夏祭り孤爪研磨ICONIC</v>
      </c>
    </row>
    <row r="102" spans="1:21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260</v>
      </c>
      <c r="K102" t="s">
        <v>185</v>
      </c>
      <c r="L102" t="s">
        <v>172</v>
      </c>
      <c r="M102">
        <v>24</v>
      </c>
      <c r="U102" t="str">
        <f>Block[[#This Row],[服装]]&amp;Block[[#This Row],[名前]]&amp;Block[[#This Row],[レアリティ]]</f>
        <v>夏祭り孤爪研磨ICONIC</v>
      </c>
    </row>
    <row r="103" spans="1:21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260</v>
      </c>
      <c r="K103" s="3" t="s">
        <v>261</v>
      </c>
      <c r="L103" t="s">
        <v>172</v>
      </c>
      <c r="M103">
        <v>24</v>
      </c>
      <c r="U103" t="str">
        <f>Block[[#This Row],[服装]]&amp;Block[[#This Row],[名前]]&amp;Block[[#This Row],[レアリティ]]</f>
        <v>夏祭り孤爪研磨ICONIC</v>
      </c>
    </row>
    <row r="104" spans="1:21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260</v>
      </c>
      <c r="K104" t="s">
        <v>184</v>
      </c>
      <c r="L104" t="s">
        <v>172</v>
      </c>
      <c r="M104">
        <v>31</v>
      </c>
      <c r="U104" t="str">
        <f>Block[[#This Row],[服装]]&amp;Block[[#This Row],[名前]]&amp;Block[[#This Row],[レアリティ]]</f>
        <v>ユニフォーム黒尾鉄朗ICONIC</v>
      </c>
    </row>
    <row r="105" spans="1:21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260</v>
      </c>
      <c r="K105" t="s">
        <v>185</v>
      </c>
      <c r="L105" t="s">
        <v>172</v>
      </c>
      <c r="M105">
        <v>31</v>
      </c>
      <c r="U105" t="str">
        <f>Block[[#This Row],[服装]]&amp;Block[[#This Row],[名前]]&amp;Block[[#This Row],[レアリティ]]</f>
        <v>ユニフォーム黒尾鉄朗ICONIC</v>
      </c>
    </row>
    <row r="106" spans="1:21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108</v>
      </c>
      <c r="D106" t="s">
        <v>40</v>
      </c>
      <c r="E106" t="s">
        <v>23</v>
      </c>
      <c r="F106" t="s">
        <v>26</v>
      </c>
      <c r="G106" t="s">
        <v>27</v>
      </c>
      <c r="H106" t="s">
        <v>71</v>
      </c>
      <c r="I106">
        <v>1</v>
      </c>
      <c r="J106" t="s">
        <v>260</v>
      </c>
      <c r="K106" t="s">
        <v>186</v>
      </c>
      <c r="L106" t="s">
        <v>172</v>
      </c>
      <c r="M106">
        <v>31</v>
      </c>
      <c r="U106" t="str">
        <f>Block[[#This Row],[服装]]&amp;Block[[#This Row],[名前]]&amp;Block[[#This Row],[レアリティ]]</f>
        <v>ユニフォーム黒尾鉄朗ICONIC</v>
      </c>
    </row>
    <row r="107" spans="1:21" x14ac:dyDescent="0.3">
      <c r="A107">
        <f>VLOOKUP(Block[[#This Row],[No用]],SetNo[[No.用]:[vlookup 用]],2,FALSE)</f>
        <v>30</v>
      </c>
      <c r="B107">
        <f>IF(A106&lt;&gt;Block[[#This Row],[No]],1,B106+1)</f>
        <v>4</v>
      </c>
      <c r="C107" t="s">
        <v>108</v>
      </c>
      <c r="D107" t="s">
        <v>40</v>
      </c>
      <c r="E107" t="s">
        <v>23</v>
      </c>
      <c r="F107" t="s">
        <v>26</v>
      </c>
      <c r="G107" t="s">
        <v>27</v>
      </c>
      <c r="H107" t="s">
        <v>71</v>
      </c>
      <c r="I107">
        <v>1</v>
      </c>
      <c r="J107" t="s">
        <v>260</v>
      </c>
      <c r="K107" t="s">
        <v>202</v>
      </c>
      <c r="L107" t="s">
        <v>172</v>
      </c>
      <c r="M107">
        <v>31</v>
      </c>
      <c r="U107" t="str">
        <f>Block[[#This Row],[服装]]&amp;Block[[#This Row],[名前]]&amp;Block[[#This Row],[レアリティ]]</f>
        <v>ユニフォーム黒尾鉄朗ICONIC</v>
      </c>
    </row>
    <row r="108" spans="1:21" x14ac:dyDescent="0.3">
      <c r="A108">
        <f>VLOOKUP(Block[[#This Row],[No用]],SetNo[[No.用]:[vlookup 用]],2,FALSE)</f>
        <v>30</v>
      </c>
      <c r="B108">
        <f>IF(A107&lt;&gt;Block[[#This Row],[No]],1,B107+1)</f>
        <v>5</v>
      </c>
      <c r="C108" t="s">
        <v>108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260</v>
      </c>
      <c r="K108" t="s">
        <v>187</v>
      </c>
      <c r="L108" t="s">
        <v>172</v>
      </c>
      <c r="M108">
        <v>31</v>
      </c>
      <c r="U108" t="str">
        <f>Block[[#This Row],[服装]]&amp;Block[[#This Row],[名前]]&amp;Block[[#This Row],[レアリティ]]</f>
        <v>ユニフォーム黒尾鉄朗ICONIC</v>
      </c>
    </row>
    <row r="109" spans="1:21" x14ac:dyDescent="0.3">
      <c r="A109">
        <f>VLOOKUP(Block[[#This Row],[No用]],SetNo[[No.用]:[vlookup 用]],2,FALSE)</f>
        <v>30</v>
      </c>
      <c r="B109">
        <f>IF(A108&lt;&gt;Block[[#This Row],[No]],1,B108+1)</f>
        <v>6</v>
      </c>
      <c r="C109" t="s">
        <v>108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260</v>
      </c>
      <c r="K109" s="3" t="s">
        <v>261</v>
      </c>
      <c r="L109" t="s">
        <v>172</v>
      </c>
      <c r="M109">
        <v>34</v>
      </c>
      <c r="U109" t="str">
        <f>Block[[#This Row],[服装]]&amp;Block[[#This Row],[名前]]&amp;Block[[#This Row],[レアリティ]]</f>
        <v>ユニフォーム黒尾鉄朗ICONIC</v>
      </c>
    </row>
    <row r="110" spans="1:21" x14ac:dyDescent="0.3">
      <c r="A110">
        <f>VLOOKUP(Block[[#This Row],[No用]],SetNo[[No.用]:[vlookup 用]],2,FALSE)</f>
        <v>30</v>
      </c>
      <c r="B110">
        <f>IF(A109&lt;&gt;Block[[#This Row],[No]],1,B109+1)</f>
        <v>7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260</v>
      </c>
      <c r="K110" t="s">
        <v>185</v>
      </c>
      <c r="L110" t="s">
        <v>236</v>
      </c>
      <c r="M110">
        <v>44</v>
      </c>
      <c r="O110">
        <v>54</v>
      </c>
      <c r="U110" t="str">
        <f>Block[[#This Row],[服装]]&amp;Block[[#This Row],[名前]]&amp;Block[[#This Row],[レアリティ]]</f>
        <v>ユニフォーム黒尾鉄朗ICONIC</v>
      </c>
    </row>
    <row r="111" spans="1:21" x14ac:dyDescent="0.3">
      <c r="A111">
        <f>VLOOKUP(Block[[#This Row],[No用]],SetNo[[No.用]:[vlookup 用]],2,FALSE)</f>
        <v>31</v>
      </c>
      <c r="B111">
        <f>IF(A110&lt;&gt;Block[[#This Row],[No]],1,B110+1)</f>
        <v>1</v>
      </c>
      <c r="C111" t="s">
        <v>149</v>
      </c>
      <c r="D111" t="s">
        <v>40</v>
      </c>
      <c r="E111" t="s">
        <v>73</v>
      </c>
      <c r="F111" t="s">
        <v>26</v>
      </c>
      <c r="G111" t="s">
        <v>27</v>
      </c>
      <c r="H111" t="s">
        <v>71</v>
      </c>
      <c r="I111">
        <v>1</v>
      </c>
      <c r="J111" t="s">
        <v>260</v>
      </c>
      <c r="K111" t="s">
        <v>184</v>
      </c>
      <c r="L111" t="s">
        <v>188</v>
      </c>
      <c r="M111">
        <v>32</v>
      </c>
      <c r="U111" t="str">
        <f>Block[[#This Row],[服装]]&amp;Block[[#This Row],[名前]]&amp;Block[[#This Row],[レアリティ]]</f>
        <v>制服黒尾鉄朗ICONIC</v>
      </c>
    </row>
    <row r="112" spans="1:21" x14ac:dyDescent="0.3">
      <c r="A112">
        <f>VLOOKUP(Block[[#This Row],[No用]],SetNo[[No.用]:[vlookup 用]],2,FALSE)</f>
        <v>31</v>
      </c>
      <c r="B112">
        <f>IF(A111&lt;&gt;Block[[#This Row],[No]],1,B111+1)</f>
        <v>2</v>
      </c>
      <c r="C112" t="s">
        <v>149</v>
      </c>
      <c r="D112" t="s">
        <v>40</v>
      </c>
      <c r="E112" t="s">
        <v>73</v>
      </c>
      <c r="F112" t="s">
        <v>26</v>
      </c>
      <c r="G112" t="s">
        <v>27</v>
      </c>
      <c r="H112" t="s">
        <v>71</v>
      </c>
      <c r="I112">
        <v>1</v>
      </c>
      <c r="J112" t="s">
        <v>260</v>
      </c>
      <c r="K112" t="s">
        <v>185</v>
      </c>
      <c r="L112" t="s">
        <v>188</v>
      </c>
      <c r="M112">
        <v>32</v>
      </c>
      <c r="U112" t="str">
        <f>Block[[#This Row],[服装]]&amp;Block[[#This Row],[名前]]&amp;Block[[#This Row],[レアリティ]]</f>
        <v>制服黒尾鉄朗ICONIC</v>
      </c>
    </row>
    <row r="113" spans="1:21" x14ac:dyDescent="0.3">
      <c r="A113">
        <f>VLOOKUP(Block[[#This Row],[No用]],SetNo[[No.用]:[vlookup 用]],2,FALSE)</f>
        <v>31</v>
      </c>
      <c r="B113">
        <f>IF(A112&lt;&gt;Block[[#This Row],[No]],1,B112+1)</f>
        <v>3</v>
      </c>
      <c r="C113" t="s">
        <v>149</v>
      </c>
      <c r="D113" t="s">
        <v>40</v>
      </c>
      <c r="E113" t="s">
        <v>73</v>
      </c>
      <c r="F113" t="s">
        <v>26</v>
      </c>
      <c r="G113" t="s">
        <v>27</v>
      </c>
      <c r="H113" t="s">
        <v>71</v>
      </c>
      <c r="I113">
        <v>1</v>
      </c>
      <c r="J113" t="s">
        <v>260</v>
      </c>
      <c r="K113" t="s">
        <v>186</v>
      </c>
      <c r="L113" t="s">
        <v>172</v>
      </c>
      <c r="M113">
        <v>31</v>
      </c>
      <c r="U113" t="str">
        <f>Block[[#This Row],[服装]]&amp;Block[[#This Row],[名前]]&amp;Block[[#This Row],[レアリティ]]</f>
        <v>制服黒尾鉄朗ICONIC</v>
      </c>
    </row>
    <row r="114" spans="1:21" x14ac:dyDescent="0.3">
      <c r="A114">
        <f>VLOOKUP(Block[[#This Row],[No用]],SetNo[[No.用]:[vlookup 用]],2,FALSE)</f>
        <v>31</v>
      </c>
      <c r="B114">
        <f>IF(A113&lt;&gt;Block[[#This Row],[No]],1,B113+1)</f>
        <v>4</v>
      </c>
      <c r="C114" t="s">
        <v>149</v>
      </c>
      <c r="D114" t="s">
        <v>40</v>
      </c>
      <c r="E114" t="s">
        <v>73</v>
      </c>
      <c r="F114" t="s">
        <v>26</v>
      </c>
      <c r="G114" t="s">
        <v>27</v>
      </c>
      <c r="H114" t="s">
        <v>71</v>
      </c>
      <c r="I114">
        <v>1</v>
      </c>
      <c r="J114" t="s">
        <v>260</v>
      </c>
      <c r="K114" t="s">
        <v>202</v>
      </c>
      <c r="L114" t="s">
        <v>172</v>
      </c>
      <c r="M114">
        <v>31</v>
      </c>
      <c r="U114" t="str">
        <f>Block[[#This Row],[服装]]&amp;Block[[#This Row],[名前]]&amp;Block[[#This Row],[レアリティ]]</f>
        <v>制服黒尾鉄朗ICONIC</v>
      </c>
    </row>
    <row r="115" spans="1:21" x14ac:dyDescent="0.3">
      <c r="A115">
        <f>VLOOKUP(Block[[#This Row],[No用]],SetNo[[No.用]:[vlookup 用]],2,FALSE)</f>
        <v>31</v>
      </c>
      <c r="B115">
        <f>IF(A114&lt;&gt;Block[[#This Row],[No]],1,B114+1)</f>
        <v>5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260</v>
      </c>
      <c r="K115" t="s">
        <v>187</v>
      </c>
      <c r="L115" t="s">
        <v>172</v>
      </c>
      <c r="M115">
        <v>31</v>
      </c>
      <c r="U115" t="str">
        <f>Block[[#This Row],[服装]]&amp;Block[[#This Row],[名前]]&amp;Block[[#This Row],[レアリティ]]</f>
        <v>制服黒尾鉄朗ICONIC</v>
      </c>
    </row>
    <row r="116" spans="1:21" x14ac:dyDescent="0.3">
      <c r="A116">
        <f>VLOOKUP(Block[[#This Row],[No用]],SetNo[[No.用]:[vlookup 用]],2,FALSE)</f>
        <v>31</v>
      </c>
      <c r="B116">
        <f>IF(A115&lt;&gt;Block[[#This Row],[No]],1,B115+1)</f>
        <v>6</v>
      </c>
      <c r="C116" t="s">
        <v>149</v>
      </c>
      <c r="D116" t="s">
        <v>40</v>
      </c>
      <c r="E116" t="s">
        <v>73</v>
      </c>
      <c r="F116" t="s">
        <v>26</v>
      </c>
      <c r="G116" t="s">
        <v>27</v>
      </c>
      <c r="H116" t="s">
        <v>71</v>
      </c>
      <c r="I116">
        <v>1</v>
      </c>
      <c r="J116" t="s">
        <v>260</v>
      </c>
      <c r="K116" s="3" t="s">
        <v>261</v>
      </c>
      <c r="L116" t="s">
        <v>172</v>
      </c>
      <c r="M116">
        <v>34</v>
      </c>
      <c r="U116" t="str">
        <f>Block[[#This Row],[服装]]&amp;Block[[#This Row],[名前]]&amp;Block[[#This Row],[レアリティ]]</f>
        <v>制服黒尾鉄朗ICONIC</v>
      </c>
    </row>
    <row r="117" spans="1:21" x14ac:dyDescent="0.3">
      <c r="A117">
        <f>VLOOKUP(Block[[#This Row],[No用]],SetNo[[No.用]:[vlookup 用]],2,FALSE)</f>
        <v>31</v>
      </c>
      <c r="B117">
        <f>IF(A116&lt;&gt;Block[[#This Row],[No]],1,B116+1)</f>
        <v>7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260</v>
      </c>
      <c r="K117" t="s">
        <v>185</v>
      </c>
      <c r="L117" t="s">
        <v>236</v>
      </c>
      <c r="M117">
        <v>44</v>
      </c>
      <c r="O117">
        <v>54</v>
      </c>
      <c r="U117" t="str">
        <f>Block[[#This Row],[服装]]&amp;Block[[#This Row],[名前]]&amp;Block[[#This Row],[レアリティ]]</f>
        <v>制服黒尾鉄朗ICONIC</v>
      </c>
    </row>
    <row r="118" spans="1:21" x14ac:dyDescent="0.3">
      <c r="A118">
        <f>VLOOKUP(Block[[#This Row],[No用]],SetNo[[No.用]:[vlookup 用]],2,FALSE)</f>
        <v>32</v>
      </c>
      <c r="B118">
        <f>IF(A117&lt;&gt;Block[[#This Row],[No]],1,B117+1)</f>
        <v>1</v>
      </c>
      <c r="C118" t="s">
        <v>150</v>
      </c>
      <c r="D118" t="s">
        <v>40</v>
      </c>
      <c r="E118" t="s">
        <v>90</v>
      </c>
      <c r="F118" t="s">
        <v>26</v>
      </c>
      <c r="G118" t="s">
        <v>27</v>
      </c>
      <c r="H118" t="s">
        <v>71</v>
      </c>
      <c r="I118">
        <v>1</v>
      </c>
      <c r="J118" t="s">
        <v>260</v>
      </c>
      <c r="K118" t="s">
        <v>184</v>
      </c>
      <c r="L118" t="s">
        <v>172</v>
      </c>
      <c r="M118">
        <v>31</v>
      </c>
      <c r="U118" t="str">
        <f>Block[[#This Row],[服装]]&amp;Block[[#This Row],[名前]]&amp;Block[[#This Row],[レアリティ]]</f>
        <v>夏祭り黒尾鉄朗ICONIC</v>
      </c>
    </row>
    <row r="119" spans="1:21" x14ac:dyDescent="0.3">
      <c r="A119">
        <f>VLOOKUP(Block[[#This Row],[No用]],SetNo[[No.用]:[vlookup 用]],2,FALSE)</f>
        <v>32</v>
      </c>
      <c r="B119">
        <f>IF(A118&lt;&gt;Block[[#This Row],[No]],1,B118+1)</f>
        <v>2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260</v>
      </c>
      <c r="K119" t="s">
        <v>185</v>
      </c>
      <c r="L119" t="s">
        <v>188</v>
      </c>
      <c r="M119">
        <v>32</v>
      </c>
      <c r="U119" t="str">
        <f>Block[[#This Row],[服装]]&amp;Block[[#This Row],[名前]]&amp;Block[[#This Row],[レアリティ]]</f>
        <v>夏祭り黒尾鉄朗ICONIC</v>
      </c>
    </row>
    <row r="120" spans="1:21" x14ac:dyDescent="0.3">
      <c r="A120">
        <f>VLOOKUP(Block[[#This Row],[No用]],SetNo[[No.用]:[vlookup 用]],2,FALSE)</f>
        <v>32</v>
      </c>
      <c r="B120">
        <f>IF(A119&lt;&gt;Block[[#This Row],[No]],1,B119+1)</f>
        <v>3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260</v>
      </c>
      <c r="K120" t="s">
        <v>186</v>
      </c>
      <c r="L120" t="s">
        <v>172</v>
      </c>
      <c r="M120">
        <v>31</v>
      </c>
      <c r="U120" t="str">
        <f>Block[[#This Row],[服装]]&amp;Block[[#This Row],[名前]]&amp;Block[[#This Row],[レアリティ]]</f>
        <v>夏祭り黒尾鉄朗ICONIC</v>
      </c>
    </row>
    <row r="121" spans="1:21" x14ac:dyDescent="0.3">
      <c r="A121">
        <f>VLOOKUP(Block[[#This Row],[No用]],SetNo[[No.用]:[vlookup 用]],2,FALSE)</f>
        <v>32</v>
      </c>
      <c r="B121">
        <f>IF(A120&lt;&gt;Block[[#This Row],[No]],1,B120+1)</f>
        <v>4</v>
      </c>
      <c r="C121" t="s">
        <v>150</v>
      </c>
      <c r="D121" t="s">
        <v>40</v>
      </c>
      <c r="E121" t="s">
        <v>90</v>
      </c>
      <c r="F121" t="s">
        <v>26</v>
      </c>
      <c r="G121" t="s">
        <v>27</v>
      </c>
      <c r="H121" t="s">
        <v>71</v>
      </c>
      <c r="I121">
        <v>1</v>
      </c>
      <c r="J121" t="s">
        <v>260</v>
      </c>
      <c r="K121" s="3" t="s">
        <v>202</v>
      </c>
      <c r="L121" t="s">
        <v>172</v>
      </c>
      <c r="M121">
        <v>31</v>
      </c>
      <c r="U121" t="str">
        <f>Block[[#This Row],[服装]]&amp;Block[[#This Row],[名前]]&amp;Block[[#This Row],[レアリティ]]</f>
        <v>夏祭り黒尾鉄朗ICONIC</v>
      </c>
    </row>
    <row r="122" spans="1:21" x14ac:dyDescent="0.3">
      <c r="A122">
        <f>VLOOKUP(Block[[#This Row],[No用]],SetNo[[No.用]:[vlookup 用]],2,FALSE)</f>
        <v>32</v>
      </c>
      <c r="B122">
        <f>IF(A121&lt;&gt;Block[[#This Row],[No]],1,B121+1)</f>
        <v>5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260</v>
      </c>
      <c r="K122" t="s">
        <v>187</v>
      </c>
      <c r="L122" t="s">
        <v>172</v>
      </c>
      <c r="M122">
        <v>31</v>
      </c>
      <c r="U122" t="str">
        <f>Block[[#This Row],[服装]]&amp;Block[[#This Row],[名前]]&amp;Block[[#This Row],[レアリティ]]</f>
        <v>夏祭り黒尾鉄朗ICONIC</v>
      </c>
    </row>
    <row r="123" spans="1:21" x14ac:dyDescent="0.3">
      <c r="A123">
        <f>VLOOKUP(Block[[#This Row],[No用]],SetNo[[No.用]:[vlookup 用]],2,FALSE)</f>
        <v>32</v>
      </c>
      <c r="B123">
        <f>IF(A122&lt;&gt;Block[[#This Row],[No]],1,B122+1)</f>
        <v>6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260</v>
      </c>
      <c r="K123" s="3" t="s">
        <v>261</v>
      </c>
      <c r="L123" t="s">
        <v>172</v>
      </c>
      <c r="M123">
        <v>34</v>
      </c>
      <c r="U123" t="str">
        <f>Block[[#This Row],[服装]]&amp;Block[[#This Row],[名前]]&amp;Block[[#This Row],[レアリティ]]</f>
        <v>夏祭り黒尾鉄朗ICONIC</v>
      </c>
    </row>
    <row r="124" spans="1:21" x14ac:dyDescent="0.3">
      <c r="A124">
        <f>VLOOKUP(Block[[#This Row],[No用]],SetNo[[No.用]:[vlookup 用]],2,FALSE)</f>
        <v>33</v>
      </c>
      <c r="B124">
        <f>IF(A123&lt;&gt;Block[[#This Row],[No]],1,B123+1)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260</v>
      </c>
      <c r="K124" t="s">
        <v>184</v>
      </c>
      <c r="L124" t="s">
        <v>183</v>
      </c>
      <c r="M124">
        <v>33</v>
      </c>
      <c r="U124" t="str">
        <f>Block[[#This Row],[服装]]&amp;Block[[#This Row],[名前]]&amp;Block[[#This Row],[レアリティ]]</f>
        <v>ユニフォーム灰羽リエーフICONIC</v>
      </c>
    </row>
    <row r="125" spans="1:21" x14ac:dyDescent="0.3">
      <c r="A125">
        <f>VLOOKUP(Block[[#This Row],[No用]],SetNo[[No.用]:[vlookup 用]],2,FALSE)</f>
        <v>33</v>
      </c>
      <c r="B125">
        <f>IF(A124&lt;&gt;Block[[#This Row],[No]],1,B124+1)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260</v>
      </c>
      <c r="K125" t="s">
        <v>185</v>
      </c>
      <c r="L125" t="s">
        <v>183</v>
      </c>
      <c r="M125">
        <v>33</v>
      </c>
      <c r="U125" t="str">
        <f>Block[[#This Row],[服装]]&amp;Block[[#This Row],[名前]]&amp;Block[[#This Row],[レアリティ]]</f>
        <v>ユニフォーム灰羽リエーフICONIC</v>
      </c>
    </row>
    <row r="126" spans="1:21" x14ac:dyDescent="0.3">
      <c r="A126">
        <f>VLOOKUP(Block[[#This Row],[No用]],SetNo[[No.用]:[vlookup 用]],2,FALSE)</f>
        <v>33</v>
      </c>
      <c r="B126">
        <f>IF(A125&lt;&gt;Block[[#This Row],[No]],1,B125+1)</f>
        <v>3</v>
      </c>
      <c r="C126" t="s">
        <v>108</v>
      </c>
      <c r="D126" t="s">
        <v>41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260</v>
      </c>
      <c r="K126" t="s">
        <v>245</v>
      </c>
      <c r="L126" t="s">
        <v>183</v>
      </c>
      <c r="M126">
        <v>35</v>
      </c>
      <c r="U126" t="str">
        <f>Block[[#This Row],[服装]]&amp;Block[[#This Row],[名前]]&amp;Block[[#This Row],[レアリティ]]</f>
        <v>ユニフォーム灰羽リエーフICONIC</v>
      </c>
    </row>
    <row r="127" spans="1:21" x14ac:dyDescent="0.3">
      <c r="A127">
        <f>VLOOKUP(Block[[#This Row],[No用]],SetNo[[No.用]:[vlookup 用]],2,FALSE)</f>
        <v>33</v>
      </c>
      <c r="B127">
        <f>IF(A126&lt;&gt;Block[[#This Row],[No]],1,B126+1)</f>
        <v>4</v>
      </c>
      <c r="C127" t="s">
        <v>108</v>
      </c>
      <c r="D127" t="s">
        <v>41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260</v>
      </c>
      <c r="K127" t="s">
        <v>187</v>
      </c>
      <c r="L127" t="s">
        <v>172</v>
      </c>
      <c r="M127">
        <v>32</v>
      </c>
      <c r="U127" t="str">
        <f>Block[[#This Row],[服装]]&amp;Block[[#This Row],[名前]]&amp;Block[[#This Row],[レアリティ]]</f>
        <v>ユニフォーム灰羽リエーフICONIC</v>
      </c>
    </row>
    <row r="128" spans="1:21" x14ac:dyDescent="0.3">
      <c r="A128">
        <f>VLOOKUP(Block[[#This Row],[No用]],SetNo[[No.用]:[vlookup 用]],2,FALSE)</f>
        <v>33</v>
      </c>
      <c r="B128">
        <f>IF(A127&lt;&gt;Block[[#This Row],[No]],1,B127+1)</f>
        <v>5</v>
      </c>
      <c r="C128" t="s">
        <v>108</v>
      </c>
      <c r="D128" t="s">
        <v>41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260</v>
      </c>
      <c r="K128" s="3" t="s">
        <v>261</v>
      </c>
      <c r="L128" t="s">
        <v>172</v>
      </c>
      <c r="M128">
        <v>27</v>
      </c>
      <c r="U128" t="str">
        <f>Block[[#This Row],[服装]]&amp;Block[[#This Row],[名前]]&amp;Block[[#This Row],[レアリティ]]</f>
        <v>ユニフォーム灰羽リエーフICONIC</v>
      </c>
    </row>
    <row r="129" spans="1:21" x14ac:dyDescent="0.3">
      <c r="A129">
        <f>VLOOKUP(Block[[#This Row],[No用]],SetNo[[No.用]:[vlookup 用]],2,FALSE)</f>
        <v>33</v>
      </c>
      <c r="B129">
        <f>IF(A128&lt;&gt;Block[[#This Row],[No]],1,B128+1)</f>
        <v>6</v>
      </c>
      <c r="C129" t="s">
        <v>108</v>
      </c>
      <c r="D129" t="s">
        <v>41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260</v>
      </c>
      <c r="K129" t="s">
        <v>193</v>
      </c>
      <c r="L129" t="s">
        <v>236</v>
      </c>
      <c r="M129">
        <v>46</v>
      </c>
      <c r="O129">
        <v>56</v>
      </c>
      <c r="U129" t="str">
        <f>Block[[#This Row],[服装]]&amp;Block[[#This Row],[名前]]&amp;Block[[#This Row],[レアリティ]]</f>
        <v>ユニフォーム灰羽リエーフICONIC</v>
      </c>
    </row>
    <row r="130" spans="1:21" x14ac:dyDescent="0.3">
      <c r="A130">
        <f>VLOOKUP(Block[[#This Row],[No用]],SetNo[[No.用]:[vlookup 用]],2,FALSE)</f>
        <v>34</v>
      </c>
      <c r="B130">
        <f>IF(A129&lt;&gt;Block[[#This Row],[No]],1,B129+1)</f>
        <v>1</v>
      </c>
      <c r="C130" t="s">
        <v>400</v>
      </c>
      <c r="D130" t="s">
        <v>41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260</v>
      </c>
      <c r="K130" t="s">
        <v>184</v>
      </c>
      <c r="L130" t="s">
        <v>183</v>
      </c>
      <c r="M130">
        <v>33</v>
      </c>
      <c r="U130" t="str">
        <f>Block[[#This Row],[服装]]&amp;Block[[#This Row],[名前]]&amp;Block[[#This Row],[レアリティ]]</f>
        <v>探偵灰羽リエーフICONIC</v>
      </c>
    </row>
    <row r="131" spans="1:21" x14ac:dyDescent="0.3">
      <c r="A131">
        <f>VLOOKUP(Block[[#This Row],[No用]],SetNo[[No.用]:[vlookup 用]],2,FALSE)</f>
        <v>34</v>
      </c>
      <c r="B131">
        <f>IF(A130&lt;&gt;Block[[#This Row],[No]],1,B130+1)</f>
        <v>2</v>
      </c>
      <c r="C131" t="s">
        <v>400</v>
      </c>
      <c r="D131" t="s">
        <v>41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260</v>
      </c>
      <c r="K131" t="s">
        <v>185</v>
      </c>
      <c r="L131" t="s">
        <v>183</v>
      </c>
      <c r="M131">
        <v>33</v>
      </c>
      <c r="U131" t="str">
        <f>Block[[#This Row],[服装]]&amp;Block[[#This Row],[名前]]&amp;Block[[#This Row],[レアリティ]]</f>
        <v>探偵灰羽リエーフICONIC</v>
      </c>
    </row>
    <row r="132" spans="1:21" x14ac:dyDescent="0.3">
      <c r="A132">
        <f>VLOOKUP(Block[[#This Row],[No用]],SetNo[[No.用]:[vlookup 用]],2,FALSE)</f>
        <v>34</v>
      </c>
      <c r="B132">
        <f>IF(A131&lt;&gt;Block[[#This Row],[No]],1,B131+1)</f>
        <v>3</v>
      </c>
      <c r="C132" t="s">
        <v>400</v>
      </c>
      <c r="D132" t="s">
        <v>41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260</v>
      </c>
      <c r="K132" t="s">
        <v>245</v>
      </c>
      <c r="L132" t="s">
        <v>183</v>
      </c>
      <c r="M132">
        <v>35</v>
      </c>
      <c r="U132" t="str">
        <f>Block[[#This Row],[服装]]&amp;Block[[#This Row],[名前]]&amp;Block[[#This Row],[レアリティ]]</f>
        <v>探偵灰羽リエーフICONIC</v>
      </c>
    </row>
    <row r="133" spans="1:21" x14ac:dyDescent="0.3">
      <c r="A133">
        <f>VLOOKUP(Block[[#This Row],[No用]],SetNo[[No.用]:[vlookup 用]],2,FALSE)</f>
        <v>34</v>
      </c>
      <c r="B133">
        <f>IF(A132&lt;&gt;Block[[#This Row],[No]],1,B132+1)</f>
        <v>4</v>
      </c>
      <c r="C133" t="s">
        <v>400</v>
      </c>
      <c r="D133" t="s">
        <v>41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260</v>
      </c>
      <c r="K133" t="s">
        <v>187</v>
      </c>
      <c r="L133" t="s">
        <v>172</v>
      </c>
      <c r="M133">
        <v>32</v>
      </c>
      <c r="U133" t="str">
        <f>Block[[#This Row],[服装]]&amp;Block[[#This Row],[名前]]&amp;Block[[#This Row],[レアリティ]]</f>
        <v>探偵灰羽リエーフICONIC</v>
      </c>
    </row>
    <row r="134" spans="1:21" x14ac:dyDescent="0.3">
      <c r="A134">
        <f>VLOOKUP(Block[[#This Row],[No用]],SetNo[[No.用]:[vlookup 用]],2,FALSE)</f>
        <v>34</v>
      </c>
      <c r="B134">
        <f>IF(A133&lt;&gt;Block[[#This Row],[No]],1,B133+1)</f>
        <v>5</v>
      </c>
      <c r="C134" t="s">
        <v>400</v>
      </c>
      <c r="D134" t="s">
        <v>41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260</v>
      </c>
      <c r="K134" s="3" t="s">
        <v>261</v>
      </c>
      <c r="L134" t="s">
        <v>172</v>
      </c>
      <c r="M134">
        <v>27</v>
      </c>
      <c r="U134" t="str">
        <f>Block[[#This Row],[服装]]&amp;Block[[#This Row],[名前]]&amp;Block[[#This Row],[レアリティ]]</f>
        <v>探偵灰羽リエーフICONIC</v>
      </c>
    </row>
    <row r="135" spans="1:21" x14ac:dyDescent="0.3">
      <c r="A135">
        <f>VLOOKUP(Block[[#This Row],[No用]],SetNo[[No.用]:[vlookup 用]],2,FALSE)</f>
        <v>34</v>
      </c>
      <c r="B135">
        <f>IF(A134&lt;&gt;Block[[#This Row],[No]],1,B134+1)</f>
        <v>6</v>
      </c>
      <c r="C135" t="s">
        <v>400</v>
      </c>
      <c r="D135" t="s">
        <v>41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260</v>
      </c>
      <c r="K135" t="s">
        <v>193</v>
      </c>
      <c r="L135" t="s">
        <v>236</v>
      </c>
      <c r="M135">
        <v>46</v>
      </c>
      <c r="O135">
        <v>56</v>
      </c>
      <c r="U135" t="str">
        <f>Block[[#This Row],[服装]]&amp;Block[[#This Row],[名前]]&amp;Block[[#This Row],[レアリティ]]</f>
        <v>探偵灰羽リエーフICONIC</v>
      </c>
    </row>
    <row r="136" spans="1:21" x14ac:dyDescent="0.3">
      <c r="A136">
        <f>VLOOKUP(Block[[#This Row],[No用]],SetNo[[No.用]:[vlookup 用]],2,FALSE)</f>
        <v>35</v>
      </c>
      <c r="B136">
        <f>IF(A135&lt;&gt;Block[[#This Row],[No]],1,B135+1)</f>
        <v>1</v>
      </c>
      <c r="C136" t="s">
        <v>108</v>
      </c>
      <c r="D136" t="s">
        <v>42</v>
      </c>
      <c r="E136" t="s">
        <v>24</v>
      </c>
      <c r="F136" t="s">
        <v>21</v>
      </c>
      <c r="G136" t="s">
        <v>27</v>
      </c>
      <c r="H136" t="s">
        <v>71</v>
      </c>
      <c r="I136">
        <v>1</v>
      </c>
      <c r="J136" t="s">
        <v>260</v>
      </c>
      <c r="U136" t="str">
        <f>Block[[#This Row],[服装]]&amp;Block[[#This Row],[名前]]&amp;Block[[#This Row],[レアリティ]]</f>
        <v>ユニフォーム夜久衛輔ICONIC</v>
      </c>
    </row>
    <row r="137" spans="1:21" x14ac:dyDescent="0.3">
      <c r="A137">
        <f>VLOOKUP(Block[[#This Row],[No用]],SetNo[[No.用]:[vlookup 用]],2,FALSE)</f>
        <v>36</v>
      </c>
      <c r="B137">
        <f>IF(A136&lt;&gt;Block[[#This Row],[No]],1,B136+1)</f>
        <v>1</v>
      </c>
      <c r="C137" t="s">
        <v>108</v>
      </c>
      <c r="D137" t="s">
        <v>43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260</v>
      </c>
      <c r="K137" t="s">
        <v>184</v>
      </c>
      <c r="L137" t="s">
        <v>172</v>
      </c>
      <c r="M137">
        <v>24</v>
      </c>
      <c r="U137" t="str">
        <f>Block[[#This Row],[服装]]&amp;Block[[#This Row],[名前]]&amp;Block[[#This Row],[レアリティ]]</f>
        <v>ユニフォーム福永招平ICONIC</v>
      </c>
    </row>
    <row r="138" spans="1:21" x14ac:dyDescent="0.3">
      <c r="A138">
        <f>VLOOKUP(Block[[#This Row],[No用]],SetNo[[No.用]:[vlookup 用]],2,FALSE)</f>
        <v>36</v>
      </c>
      <c r="B138">
        <f>IF(A137&lt;&gt;Block[[#This Row],[No]],1,B137+1)</f>
        <v>2</v>
      </c>
      <c r="C138" t="s">
        <v>108</v>
      </c>
      <c r="D138" t="s">
        <v>43</v>
      </c>
      <c r="E138" t="s">
        <v>24</v>
      </c>
      <c r="F138" t="s">
        <v>25</v>
      </c>
      <c r="G138" t="s">
        <v>27</v>
      </c>
      <c r="H138" t="s">
        <v>71</v>
      </c>
      <c r="I138">
        <v>1</v>
      </c>
      <c r="J138" t="s">
        <v>260</v>
      </c>
      <c r="K138" t="s">
        <v>185</v>
      </c>
      <c r="L138" t="s">
        <v>172</v>
      </c>
      <c r="M138">
        <v>24</v>
      </c>
      <c r="U138" t="str">
        <f>Block[[#This Row],[服装]]&amp;Block[[#This Row],[名前]]&amp;Block[[#This Row],[レアリティ]]</f>
        <v>ユニフォーム福永招平ICONIC</v>
      </c>
    </row>
    <row r="139" spans="1:21" x14ac:dyDescent="0.3">
      <c r="A139">
        <f>VLOOKUP(Block[[#This Row],[No用]],SetNo[[No.用]:[vlookup 用]],2,FALSE)</f>
        <v>36</v>
      </c>
      <c r="B139">
        <f>IF(A138&lt;&gt;Block[[#This Row],[No]],1,B138+1)</f>
        <v>3</v>
      </c>
      <c r="C139" t="s">
        <v>108</v>
      </c>
      <c r="D139" t="s">
        <v>43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260</v>
      </c>
      <c r="K139" s="3" t="s">
        <v>261</v>
      </c>
      <c r="L139" t="s">
        <v>172</v>
      </c>
      <c r="M139">
        <v>24</v>
      </c>
      <c r="U139" t="str">
        <f>Block[[#This Row],[服装]]&amp;Block[[#This Row],[名前]]&amp;Block[[#This Row],[レアリティ]]</f>
        <v>ユニフォーム福永招平ICONIC</v>
      </c>
    </row>
    <row r="140" spans="1:21" x14ac:dyDescent="0.3">
      <c r="A140">
        <f>VLOOKUP(Block[[#This Row],[No用]],SetNo[[No.用]:[vlookup 用]],2,FALSE)</f>
        <v>37</v>
      </c>
      <c r="B140">
        <f>IF(A139&lt;&gt;Block[[#This Row],[No]],1,B139+1)</f>
        <v>1</v>
      </c>
      <c r="C140" t="s">
        <v>108</v>
      </c>
      <c r="D140" t="s">
        <v>44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260</v>
      </c>
      <c r="K140" t="s">
        <v>184</v>
      </c>
      <c r="L140" t="s">
        <v>183</v>
      </c>
      <c r="M140">
        <v>27</v>
      </c>
      <c r="U140" t="str">
        <f>Block[[#This Row],[服装]]&amp;Block[[#This Row],[名前]]&amp;Block[[#This Row],[レアリティ]]</f>
        <v>ユニフォーム犬岡走ICONIC</v>
      </c>
    </row>
    <row r="141" spans="1:21" x14ac:dyDescent="0.3">
      <c r="A141">
        <f>VLOOKUP(Block[[#This Row],[No用]],SetNo[[No.用]:[vlookup 用]],2,FALSE)</f>
        <v>37</v>
      </c>
      <c r="B141">
        <f>IF(A140&lt;&gt;Block[[#This Row],[No]],1,B140+1)</f>
        <v>2</v>
      </c>
      <c r="C141" t="s">
        <v>108</v>
      </c>
      <c r="D141" t="s">
        <v>44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260</v>
      </c>
      <c r="K141" t="s">
        <v>185</v>
      </c>
      <c r="L141" t="s">
        <v>183</v>
      </c>
      <c r="M141">
        <v>27</v>
      </c>
      <c r="U141" t="str">
        <f>Block[[#This Row],[服装]]&amp;Block[[#This Row],[名前]]&amp;Block[[#This Row],[レアリティ]]</f>
        <v>ユニフォーム犬岡走ICONIC</v>
      </c>
    </row>
    <row r="142" spans="1:21" x14ac:dyDescent="0.3">
      <c r="A142">
        <f>VLOOKUP(Block[[#This Row],[No用]],SetNo[[No.用]:[vlookup 用]],2,FALSE)</f>
        <v>37</v>
      </c>
      <c r="B142">
        <f>IF(A141&lt;&gt;Block[[#This Row],[No]],1,B141+1)</f>
        <v>3</v>
      </c>
      <c r="C142" t="s">
        <v>108</v>
      </c>
      <c r="D142" t="s">
        <v>44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260</v>
      </c>
      <c r="K142" t="s">
        <v>202</v>
      </c>
      <c r="L142" t="s">
        <v>183</v>
      </c>
      <c r="M142">
        <v>37</v>
      </c>
      <c r="U142" t="str">
        <f>Block[[#This Row],[服装]]&amp;Block[[#This Row],[名前]]&amp;Block[[#This Row],[レアリティ]]</f>
        <v>ユニフォーム犬岡走ICONIC</v>
      </c>
    </row>
    <row r="143" spans="1:21" x14ac:dyDescent="0.3">
      <c r="A143">
        <f>VLOOKUP(Block[[#This Row],[No用]],SetNo[[No.用]:[vlookup 用]],2,FALSE)</f>
        <v>37</v>
      </c>
      <c r="B143">
        <f>IF(A142&lt;&gt;Block[[#This Row],[No]],1,B142+1)</f>
        <v>4</v>
      </c>
      <c r="C143" t="s">
        <v>108</v>
      </c>
      <c r="D143" t="s">
        <v>44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260</v>
      </c>
      <c r="K143" t="s">
        <v>187</v>
      </c>
      <c r="L143" t="s">
        <v>183</v>
      </c>
      <c r="M143">
        <v>35</v>
      </c>
      <c r="U143" t="str">
        <f>Block[[#This Row],[服装]]&amp;Block[[#This Row],[名前]]&amp;Block[[#This Row],[レアリティ]]</f>
        <v>ユニフォーム犬岡走ICONIC</v>
      </c>
    </row>
    <row r="144" spans="1:21" x14ac:dyDescent="0.3">
      <c r="A144">
        <f>VLOOKUP(Block[[#This Row],[No用]],SetNo[[No.用]:[vlookup 用]],2,FALSE)</f>
        <v>37</v>
      </c>
      <c r="B144">
        <f>IF(A143&lt;&gt;Block[[#This Row],[No]],1,B143+1)</f>
        <v>5</v>
      </c>
      <c r="C144" t="s">
        <v>108</v>
      </c>
      <c r="D144" t="s">
        <v>44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260</v>
      </c>
      <c r="K144" s="3" t="s">
        <v>261</v>
      </c>
      <c r="L144" t="s">
        <v>172</v>
      </c>
      <c r="M144">
        <v>32</v>
      </c>
      <c r="U144" t="str">
        <f>Block[[#This Row],[服装]]&amp;Block[[#This Row],[名前]]&amp;Block[[#This Row],[レアリティ]]</f>
        <v>ユニフォーム犬岡走ICONIC</v>
      </c>
    </row>
    <row r="145" spans="1:21" x14ac:dyDescent="0.3">
      <c r="A145">
        <f>VLOOKUP(Block[[#This Row],[No用]],SetNo[[No.用]:[vlookup 用]],2,FALSE)</f>
        <v>37</v>
      </c>
      <c r="B145">
        <f>IF(A144&lt;&gt;Block[[#This Row],[No]],1,B144+1)</f>
        <v>6</v>
      </c>
      <c r="C145" t="s">
        <v>108</v>
      </c>
      <c r="D145" t="s">
        <v>44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260</v>
      </c>
      <c r="K145" t="s">
        <v>193</v>
      </c>
      <c r="L145" t="s">
        <v>236</v>
      </c>
      <c r="M145">
        <v>42</v>
      </c>
      <c r="O145">
        <v>52</v>
      </c>
      <c r="U145" t="str">
        <f>Block[[#This Row],[服装]]&amp;Block[[#This Row],[名前]]&amp;Block[[#This Row],[レアリティ]]</f>
        <v>ユニフォーム犬岡走ICONIC</v>
      </c>
    </row>
    <row r="146" spans="1:21" x14ac:dyDescent="0.3">
      <c r="A146">
        <f>VLOOKUP(Block[[#This Row],[No用]],SetNo[[No.用]:[vlookup 用]],2,FALSE)</f>
        <v>38</v>
      </c>
      <c r="B146">
        <f>IF(A145&lt;&gt;Block[[#This Row],[No]],1,B145+1)</f>
        <v>1</v>
      </c>
      <c r="C146" t="s">
        <v>108</v>
      </c>
      <c r="D146" t="s">
        <v>45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260</v>
      </c>
      <c r="K146" t="s">
        <v>184</v>
      </c>
      <c r="L146" t="s">
        <v>172</v>
      </c>
      <c r="M146">
        <v>27</v>
      </c>
      <c r="U146" t="str">
        <f>Block[[#This Row],[服装]]&amp;Block[[#This Row],[名前]]&amp;Block[[#This Row],[レアリティ]]</f>
        <v>ユニフォーム山本猛虎ICONIC</v>
      </c>
    </row>
    <row r="147" spans="1:21" x14ac:dyDescent="0.3">
      <c r="A147">
        <f>VLOOKUP(Block[[#This Row],[No用]],SetNo[[No.用]:[vlookup 用]],2,FALSE)</f>
        <v>38</v>
      </c>
      <c r="B147">
        <f>IF(A146&lt;&gt;Block[[#This Row],[No]],1,B146+1)</f>
        <v>2</v>
      </c>
      <c r="C147" t="s">
        <v>108</v>
      </c>
      <c r="D147" t="s">
        <v>45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260</v>
      </c>
      <c r="K147" t="s">
        <v>185</v>
      </c>
      <c r="L147" t="s">
        <v>172</v>
      </c>
      <c r="M147">
        <v>27</v>
      </c>
      <c r="U147" t="str">
        <f>Block[[#This Row],[服装]]&amp;Block[[#This Row],[名前]]&amp;Block[[#This Row],[レアリティ]]</f>
        <v>ユニフォーム山本猛虎ICONIC</v>
      </c>
    </row>
    <row r="148" spans="1:21" x14ac:dyDescent="0.3">
      <c r="A148">
        <f>VLOOKUP(Block[[#This Row],[No用]],SetNo[[No.用]:[vlookup 用]],2,FALSE)</f>
        <v>38</v>
      </c>
      <c r="B148">
        <f>IF(A147&lt;&gt;Block[[#This Row],[No]],1,B147+1)</f>
        <v>3</v>
      </c>
      <c r="C148" t="s">
        <v>108</v>
      </c>
      <c r="D148" t="s">
        <v>45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260</v>
      </c>
      <c r="K148" t="s">
        <v>187</v>
      </c>
      <c r="L148" t="s">
        <v>172</v>
      </c>
      <c r="M148">
        <v>27</v>
      </c>
      <c r="U148" t="str">
        <f>Block[[#This Row],[服装]]&amp;Block[[#This Row],[名前]]&amp;Block[[#This Row],[レアリティ]]</f>
        <v>ユニフォーム山本猛虎ICONIC</v>
      </c>
    </row>
    <row r="149" spans="1:21" x14ac:dyDescent="0.3">
      <c r="A149">
        <f>VLOOKUP(Block[[#This Row],[No用]],SetNo[[No.用]:[vlookup 用]],2,FALSE)</f>
        <v>38</v>
      </c>
      <c r="B149">
        <f>IF(A148&lt;&gt;Block[[#This Row],[No]],1,B148+1)</f>
        <v>4</v>
      </c>
      <c r="C149" t="s">
        <v>108</v>
      </c>
      <c r="D149" t="s">
        <v>45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260</v>
      </c>
      <c r="K149" s="3" t="s">
        <v>261</v>
      </c>
      <c r="L149" t="s">
        <v>172</v>
      </c>
      <c r="M149">
        <v>27</v>
      </c>
      <c r="U149" t="str">
        <f>Block[[#This Row],[服装]]&amp;Block[[#This Row],[名前]]&amp;Block[[#This Row],[レアリティ]]</f>
        <v>ユニフォーム山本猛虎ICONIC</v>
      </c>
    </row>
    <row r="150" spans="1:21" x14ac:dyDescent="0.3">
      <c r="A150">
        <f>VLOOKUP(Block[[#This Row],[No用]],SetNo[[No.用]:[vlookup 用]],2,FALSE)</f>
        <v>39</v>
      </c>
      <c r="B150">
        <f>IF(A149&lt;&gt;Block[[#This Row],[No]],1,B149+1)</f>
        <v>1</v>
      </c>
      <c r="C150" t="s">
        <v>108</v>
      </c>
      <c r="D150" t="s">
        <v>46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260</v>
      </c>
      <c r="U150" t="str">
        <f>Block[[#This Row],[服装]]&amp;Block[[#This Row],[名前]]&amp;Block[[#This Row],[レアリティ]]</f>
        <v>ユニフォーム芝山優生ICONIC</v>
      </c>
    </row>
    <row r="151" spans="1:21" x14ac:dyDescent="0.3">
      <c r="A151">
        <f>VLOOKUP(Block[[#This Row],[No用]],SetNo[[No.用]:[vlookup 用]],2,FALSE)</f>
        <v>40</v>
      </c>
      <c r="B151">
        <f>IF(A150&lt;&gt;Block[[#This Row],[No]],1,B150+1)</f>
        <v>1</v>
      </c>
      <c r="C151" t="s">
        <v>108</v>
      </c>
      <c r="D151" t="s">
        <v>47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260</v>
      </c>
      <c r="K151" t="s">
        <v>184</v>
      </c>
      <c r="L151" t="s">
        <v>172</v>
      </c>
      <c r="M151">
        <v>27</v>
      </c>
      <c r="U151" t="str">
        <f>Block[[#This Row],[服装]]&amp;Block[[#This Row],[名前]]&amp;Block[[#This Row],[レアリティ]]</f>
        <v>ユニフォーム海信之ICONIC</v>
      </c>
    </row>
    <row r="152" spans="1:21" x14ac:dyDescent="0.3">
      <c r="A152">
        <f>VLOOKUP(Block[[#This Row],[No用]],SetNo[[No.用]:[vlookup 用]],2,FALSE)</f>
        <v>40</v>
      </c>
      <c r="B152">
        <f>IF(A151&lt;&gt;Block[[#This Row],[No]],1,B151+1)</f>
        <v>2</v>
      </c>
      <c r="C152" t="s">
        <v>108</v>
      </c>
      <c r="D152" t="s">
        <v>47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260</v>
      </c>
      <c r="K152" t="s">
        <v>185</v>
      </c>
      <c r="L152" t="s">
        <v>172</v>
      </c>
      <c r="M152">
        <v>27</v>
      </c>
      <c r="U152" t="str">
        <f>Block[[#This Row],[服装]]&amp;Block[[#This Row],[名前]]&amp;Block[[#This Row],[レアリティ]]</f>
        <v>ユニフォーム海信之ICONIC</v>
      </c>
    </row>
    <row r="153" spans="1:21" x14ac:dyDescent="0.3">
      <c r="A153">
        <f>VLOOKUP(Block[[#This Row],[No用]],SetNo[[No.用]:[vlookup 用]],2,FALSE)</f>
        <v>41</v>
      </c>
      <c r="B153">
        <f>IF(A152&lt;&gt;Block[[#This Row],[No]],1,B152+1)</f>
        <v>1</v>
      </c>
      <c r="C153" t="s">
        <v>108</v>
      </c>
      <c r="D153" t="s">
        <v>47</v>
      </c>
      <c r="E153" t="s">
        <v>90</v>
      </c>
      <c r="F153" t="s">
        <v>78</v>
      </c>
      <c r="G153" t="s">
        <v>27</v>
      </c>
      <c r="H153" t="s">
        <v>151</v>
      </c>
      <c r="I153">
        <v>1</v>
      </c>
      <c r="J153" t="s">
        <v>260</v>
      </c>
      <c r="K153" t="s">
        <v>184</v>
      </c>
      <c r="L153" t="s">
        <v>183</v>
      </c>
      <c r="M153">
        <v>33</v>
      </c>
      <c r="U153" t="str">
        <f>Block[[#This Row],[服装]]&amp;Block[[#This Row],[名前]]&amp;Block[[#This Row],[レアリティ]]</f>
        <v>ユニフォーム海信之YELL</v>
      </c>
    </row>
    <row r="154" spans="1:21" x14ac:dyDescent="0.3">
      <c r="A154">
        <f>VLOOKUP(Block[[#This Row],[No用]],SetNo[[No.用]:[vlookup 用]],2,FALSE)</f>
        <v>41</v>
      </c>
      <c r="B154">
        <f>IF(A153&lt;&gt;Block[[#This Row],[No]],1,B153+1)</f>
        <v>2</v>
      </c>
      <c r="C154" t="s">
        <v>108</v>
      </c>
      <c r="D154" t="s">
        <v>47</v>
      </c>
      <c r="E154" t="s">
        <v>90</v>
      </c>
      <c r="F154" t="s">
        <v>78</v>
      </c>
      <c r="G154" t="s">
        <v>27</v>
      </c>
      <c r="H154" t="s">
        <v>151</v>
      </c>
      <c r="I154">
        <v>1</v>
      </c>
      <c r="J154" t="s">
        <v>260</v>
      </c>
      <c r="K154" t="s">
        <v>185</v>
      </c>
      <c r="L154" t="s">
        <v>183</v>
      </c>
      <c r="M154">
        <v>33</v>
      </c>
      <c r="U154" t="str">
        <f>Block[[#This Row],[服装]]&amp;Block[[#This Row],[名前]]&amp;Block[[#This Row],[レアリティ]]</f>
        <v>ユニフォーム海信之YELL</v>
      </c>
    </row>
    <row r="155" spans="1:21" x14ac:dyDescent="0.3">
      <c r="A155">
        <f>VLOOKUP(Block[[#This Row],[No用]],SetNo[[No.用]:[vlookup 用]],2,FALSE)</f>
        <v>42</v>
      </c>
      <c r="B155">
        <f>IF(A154&lt;&gt;Block[[#This Row],[No]],1,B154+1)</f>
        <v>1</v>
      </c>
      <c r="C155" t="s">
        <v>216</v>
      </c>
      <c r="D155" t="s">
        <v>48</v>
      </c>
      <c r="E155" t="s">
        <v>23</v>
      </c>
      <c r="F155" t="s">
        <v>26</v>
      </c>
      <c r="G155" t="s">
        <v>49</v>
      </c>
      <c r="H155" t="s">
        <v>71</v>
      </c>
      <c r="I155">
        <v>1</v>
      </c>
      <c r="J155" t="s">
        <v>260</v>
      </c>
      <c r="K155" t="s">
        <v>184</v>
      </c>
      <c r="L155" t="s">
        <v>183</v>
      </c>
      <c r="M155">
        <v>41</v>
      </c>
      <c r="U155" t="str">
        <f>Block[[#This Row],[服装]]&amp;Block[[#This Row],[名前]]&amp;Block[[#This Row],[レアリティ]]</f>
        <v>ユニフォーム青根高伸ICONIC</v>
      </c>
    </row>
    <row r="156" spans="1:21" x14ac:dyDescent="0.3">
      <c r="A156">
        <f>VLOOKUP(Block[[#This Row],[No用]],SetNo[[No.用]:[vlookup 用]],2,FALSE)</f>
        <v>42</v>
      </c>
      <c r="B156">
        <f>IF(A155&lt;&gt;Block[[#This Row],[No]],1,B155+1)</f>
        <v>2</v>
      </c>
      <c r="C156" t="s">
        <v>216</v>
      </c>
      <c r="D156" t="s">
        <v>48</v>
      </c>
      <c r="E156" t="s">
        <v>23</v>
      </c>
      <c r="F156" t="s">
        <v>26</v>
      </c>
      <c r="G156" t="s">
        <v>49</v>
      </c>
      <c r="H156" t="s">
        <v>71</v>
      </c>
      <c r="I156">
        <v>1</v>
      </c>
      <c r="J156" t="s">
        <v>260</v>
      </c>
      <c r="K156" t="s">
        <v>185</v>
      </c>
      <c r="L156" t="s">
        <v>183</v>
      </c>
      <c r="M156">
        <v>41</v>
      </c>
      <c r="U156" t="str">
        <f>Block[[#This Row],[服装]]&amp;Block[[#This Row],[名前]]&amp;Block[[#This Row],[レアリティ]]</f>
        <v>ユニフォーム青根高伸ICONIC</v>
      </c>
    </row>
    <row r="157" spans="1:21" x14ac:dyDescent="0.3">
      <c r="A157">
        <f>VLOOKUP(Block[[#This Row],[No用]],SetNo[[No.用]:[vlookup 用]],2,FALSE)</f>
        <v>42</v>
      </c>
      <c r="B157">
        <f>IF(A156&lt;&gt;Block[[#This Row],[No]],1,B156+1)</f>
        <v>3</v>
      </c>
      <c r="C157" t="s">
        <v>216</v>
      </c>
      <c r="D157" t="s">
        <v>48</v>
      </c>
      <c r="E157" t="s">
        <v>23</v>
      </c>
      <c r="F157" t="s">
        <v>26</v>
      </c>
      <c r="G157" t="s">
        <v>49</v>
      </c>
      <c r="H157" t="s">
        <v>71</v>
      </c>
      <c r="I157">
        <v>1</v>
      </c>
      <c r="J157" t="s">
        <v>260</v>
      </c>
      <c r="K157" t="s">
        <v>202</v>
      </c>
      <c r="L157" t="s">
        <v>183</v>
      </c>
      <c r="M157">
        <v>47</v>
      </c>
      <c r="U157" t="str">
        <f>Block[[#This Row],[服装]]&amp;Block[[#This Row],[名前]]&amp;Block[[#This Row],[レアリティ]]</f>
        <v>ユニフォーム青根高伸ICONIC</v>
      </c>
    </row>
    <row r="158" spans="1:21" x14ac:dyDescent="0.3">
      <c r="A158">
        <f>VLOOKUP(Block[[#This Row],[No用]],SetNo[[No.用]:[vlookup 用]],2,FALSE)</f>
        <v>42</v>
      </c>
      <c r="B158">
        <f>IF(A157&lt;&gt;Block[[#This Row],[No]],1,B157+1)</f>
        <v>4</v>
      </c>
      <c r="C158" t="s">
        <v>216</v>
      </c>
      <c r="D158" t="s">
        <v>48</v>
      </c>
      <c r="E158" t="s">
        <v>23</v>
      </c>
      <c r="F158" t="s">
        <v>26</v>
      </c>
      <c r="G158" t="s">
        <v>49</v>
      </c>
      <c r="H158" t="s">
        <v>71</v>
      </c>
      <c r="I158">
        <v>1</v>
      </c>
      <c r="J158" t="s">
        <v>260</v>
      </c>
      <c r="K158" t="s">
        <v>187</v>
      </c>
      <c r="L158" t="s">
        <v>172</v>
      </c>
      <c r="M158">
        <v>34</v>
      </c>
      <c r="U158" t="str">
        <f>Block[[#This Row],[服装]]&amp;Block[[#This Row],[名前]]&amp;Block[[#This Row],[レアリティ]]</f>
        <v>ユニフォーム青根高伸ICONIC</v>
      </c>
    </row>
    <row r="159" spans="1:21" x14ac:dyDescent="0.3">
      <c r="A159">
        <f>VLOOKUP(Block[[#This Row],[No用]],SetNo[[No.用]:[vlookup 用]],2,FALSE)</f>
        <v>42</v>
      </c>
      <c r="B159">
        <f>IF(A158&lt;&gt;Block[[#This Row],[No]],1,B158+1)</f>
        <v>5</v>
      </c>
      <c r="C159" t="s">
        <v>216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260</v>
      </c>
      <c r="K159" s="3" t="s">
        <v>261</v>
      </c>
      <c r="L159" t="s">
        <v>172</v>
      </c>
      <c r="M159">
        <v>37</v>
      </c>
      <c r="U159" t="str">
        <f>Block[[#This Row],[服装]]&amp;Block[[#This Row],[名前]]&amp;Block[[#This Row],[レアリティ]]</f>
        <v>ユニフォーム青根高伸ICONIC</v>
      </c>
    </row>
    <row r="160" spans="1:21" x14ac:dyDescent="0.3">
      <c r="A160">
        <f>VLOOKUP(Block[[#This Row],[No用]],SetNo[[No.用]:[vlookup 用]],2,FALSE)</f>
        <v>42</v>
      </c>
      <c r="B160">
        <f>IF(A159&lt;&gt;Block[[#This Row],[No]],1,B159+1)</f>
        <v>6</v>
      </c>
      <c r="C160" t="s">
        <v>216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260</v>
      </c>
      <c r="K160" t="s">
        <v>202</v>
      </c>
      <c r="L160" t="s">
        <v>236</v>
      </c>
      <c r="M160">
        <v>51</v>
      </c>
      <c r="N160">
        <v>5</v>
      </c>
      <c r="O160">
        <v>61</v>
      </c>
      <c r="P160">
        <v>7</v>
      </c>
      <c r="U160" t="str">
        <f>Block[[#This Row],[服装]]&amp;Block[[#This Row],[名前]]&amp;Block[[#This Row],[レアリティ]]</f>
        <v>ユニフォーム青根高伸ICONIC</v>
      </c>
    </row>
    <row r="161" spans="1:21" x14ac:dyDescent="0.3">
      <c r="A161">
        <f>VLOOKUP(Block[[#This Row],[No用]],SetNo[[No.用]:[vlookup 用]],2,FALSE)</f>
        <v>43</v>
      </c>
      <c r="B161">
        <f>IF(A160&lt;&gt;Block[[#This Row],[No]],1,B160+1)</f>
        <v>1</v>
      </c>
      <c r="C161" t="s">
        <v>149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260</v>
      </c>
      <c r="K161" t="s">
        <v>184</v>
      </c>
      <c r="L161" t="s">
        <v>183</v>
      </c>
      <c r="M161">
        <v>41</v>
      </c>
      <c r="U161" t="str">
        <f>Block[[#This Row],[服装]]&amp;Block[[#This Row],[名前]]&amp;Block[[#This Row],[レアリティ]]</f>
        <v>制服青根高伸ICONIC</v>
      </c>
    </row>
    <row r="162" spans="1:21" x14ac:dyDescent="0.3">
      <c r="A162">
        <f>VLOOKUP(Block[[#This Row],[No用]],SetNo[[No.用]:[vlookup 用]],2,FALSE)</f>
        <v>43</v>
      </c>
      <c r="B162">
        <f>IF(A161&lt;&gt;Block[[#This Row],[No]],1,B161+1)</f>
        <v>2</v>
      </c>
      <c r="C162" t="s">
        <v>149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260</v>
      </c>
      <c r="K162" t="s">
        <v>185</v>
      </c>
      <c r="L162" t="s">
        <v>183</v>
      </c>
      <c r="M162">
        <v>41</v>
      </c>
      <c r="U162" t="str">
        <f>Block[[#This Row],[服装]]&amp;Block[[#This Row],[名前]]&amp;Block[[#This Row],[レアリティ]]</f>
        <v>制服青根高伸ICONIC</v>
      </c>
    </row>
    <row r="163" spans="1:21" x14ac:dyDescent="0.3">
      <c r="A163">
        <f>VLOOKUP(Block[[#This Row],[No用]],SetNo[[No.用]:[vlookup 用]],2,FALSE)</f>
        <v>43</v>
      </c>
      <c r="B163">
        <f>IF(A162&lt;&gt;Block[[#This Row],[No]],1,B162+1)</f>
        <v>3</v>
      </c>
      <c r="C163" t="s">
        <v>149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260</v>
      </c>
      <c r="K163" t="s">
        <v>202</v>
      </c>
      <c r="L163" t="s">
        <v>183</v>
      </c>
      <c r="M163">
        <v>47</v>
      </c>
      <c r="U163" t="str">
        <f>Block[[#This Row],[服装]]&amp;Block[[#This Row],[名前]]&amp;Block[[#This Row],[レアリティ]]</f>
        <v>制服青根高伸ICONIC</v>
      </c>
    </row>
    <row r="164" spans="1:21" x14ac:dyDescent="0.3">
      <c r="A164">
        <f>VLOOKUP(Block[[#This Row],[No用]],SetNo[[No.用]:[vlookup 用]],2,FALSE)</f>
        <v>43</v>
      </c>
      <c r="B164">
        <f>IF(A163&lt;&gt;Block[[#This Row],[No]],1,B163+1)</f>
        <v>4</v>
      </c>
      <c r="C164" t="s">
        <v>149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260</v>
      </c>
      <c r="K164" t="s">
        <v>187</v>
      </c>
      <c r="L164" t="s">
        <v>172</v>
      </c>
      <c r="M164">
        <v>34</v>
      </c>
      <c r="U164" t="str">
        <f>Block[[#This Row],[服装]]&amp;Block[[#This Row],[名前]]&amp;Block[[#This Row],[レアリティ]]</f>
        <v>制服青根高伸ICONIC</v>
      </c>
    </row>
    <row r="165" spans="1:21" x14ac:dyDescent="0.3">
      <c r="A165">
        <f>VLOOKUP(Block[[#This Row],[No用]],SetNo[[No.用]:[vlookup 用]],2,FALSE)</f>
        <v>43</v>
      </c>
      <c r="B165">
        <f>IF(A164&lt;&gt;Block[[#This Row],[No]],1,B164+1)</f>
        <v>5</v>
      </c>
      <c r="C165" t="s">
        <v>149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260</v>
      </c>
      <c r="K165" s="3" t="s">
        <v>261</v>
      </c>
      <c r="L165" t="s">
        <v>188</v>
      </c>
      <c r="M165">
        <v>39</v>
      </c>
      <c r="U165" t="str">
        <f>Block[[#This Row],[服装]]&amp;Block[[#This Row],[名前]]&amp;Block[[#This Row],[レアリティ]]</f>
        <v>制服青根高伸ICONIC</v>
      </c>
    </row>
    <row r="166" spans="1:21" x14ac:dyDescent="0.3">
      <c r="A166">
        <f>VLOOKUP(Block[[#This Row],[No用]],SetNo[[No.用]:[vlookup 用]],2,FALSE)</f>
        <v>43</v>
      </c>
      <c r="B166">
        <f>IF(A165&lt;&gt;Block[[#This Row],[No]],1,B165+1)</f>
        <v>6</v>
      </c>
      <c r="C166" t="s">
        <v>149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260</v>
      </c>
      <c r="K166" t="s">
        <v>202</v>
      </c>
      <c r="L166" t="s">
        <v>236</v>
      </c>
      <c r="M166">
        <v>51</v>
      </c>
      <c r="N166">
        <v>5</v>
      </c>
      <c r="O166">
        <v>61</v>
      </c>
      <c r="P166">
        <v>7</v>
      </c>
      <c r="U166" t="str">
        <f>Block[[#This Row],[服装]]&amp;Block[[#This Row],[名前]]&amp;Block[[#This Row],[レアリティ]]</f>
        <v>制服青根高伸ICONIC</v>
      </c>
    </row>
    <row r="167" spans="1:21" x14ac:dyDescent="0.3">
      <c r="A167">
        <f>VLOOKUP(Block[[#This Row],[No用]],SetNo[[No.用]:[vlookup 用]],2,FALSE)</f>
        <v>44</v>
      </c>
      <c r="B167">
        <f>IF(A166&lt;&gt;Block[[#This Row],[No]],1,B166+1)</f>
        <v>1</v>
      </c>
      <c r="C167" t="s">
        <v>117</v>
      </c>
      <c r="D167" t="s">
        <v>48</v>
      </c>
      <c r="E167" t="s">
        <v>24</v>
      </c>
      <c r="F167" t="s">
        <v>26</v>
      </c>
      <c r="G167" t="s">
        <v>49</v>
      </c>
      <c r="H167" t="s">
        <v>71</v>
      </c>
      <c r="I167">
        <v>1</v>
      </c>
      <c r="J167" t="s">
        <v>260</v>
      </c>
      <c r="K167" t="s">
        <v>184</v>
      </c>
      <c r="L167" t="s">
        <v>183</v>
      </c>
      <c r="M167">
        <v>41</v>
      </c>
      <c r="U167" t="str">
        <f>Block[[#This Row],[服装]]&amp;Block[[#This Row],[名前]]&amp;Block[[#This Row],[レアリティ]]</f>
        <v>プール掃除青根高伸ICONIC</v>
      </c>
    </row>
    <row r="168" spans="1:21" x14ac:dyDescent="0.3">
      <c r="A168">
        <f>VLOOKUP(Block[[#This Row],[No用]],SetNo[[No.用]:[vlookup 用]],2,FALSE)</f>
        <v>44</v>
      </c>
      <c r="B168">
        <f>IF(A167&lt;&gt;Block[[#This Row],[No]],1,B167+1)</f>
        <v>2</v>
      </c>
      <c r="C168" t="s">
        <v>117</v>
      </c>
      <c r="D168" t="s">
        <v>48</v>
      </c>
      <c r="E168" t="s">
        <v>24</v>
      </c>
      <c r="F168" t="s">
        <v>26</v>
      </c>
      <c r="G168" t="s">
        <v>49</v>
      </c>
      <c r="H168" t="s">
        <v>71</v>
      </c>
      <c r="I168">
        <v>1</v>
      </c>
      <c r="J168" t="s">
        <v>260</v>
      </c>
      <c r="K168" t="s">
        <v>185</v>
      </c>
      <c r="L168" t="s">
        <v>183</v>
      </c>
      <c r="M168">
        <v>41</v>
      </c>
      <c r="U168" t="str">
        <f>Block[[#This Row],[服装]]&amp;Block[[#This Row],[名前]]&amp;Block[[#This Row],[レアリティ]]</f>
        <v>プール掃除青根高伸ICONIC</v>
      </c>
    </row>
    <row r="169" spans="1:21" x14ac:dyDescent="0.3">
      <c r="A169">
        <f>VLOOKUP(Block[[#This Row],[No用]],SetNo[[No.用]:[vlookup 用]],2,FALSE)</f>
        <v>44</v>
      </c>
      <c r="B169">
        <f>IF(A168&lt;&gt;Block[[#This Row],[No]],1,B168+1)</f>
        <v>3</v>
      </c>
      <c r="C169" t="s">
        <v>117</v>
      </c>
      <c r="D169" t="s">
        <v>48</v>
      </c>
      <c r="E169" t="s">
        <v>24</v>
      </c>
      <c r="F169" t="s">
        <v>26</v>
      </c>
      <c r="G169" t="s">
        <v>49</v>
      </c>
      <c r="H169" t="s">
        <v>71</v>
      </c>
      <c r="I169">
        <v>1</v>
      </c>
      <c r="J169" t="s">
        <v>260</v>
      </c>
      <c r="K169" t="s">
        <v>202</v>
      </c>
      <c r="L169" t="s">
        <v>188</v>
      </c>
      <c r="M169">
        <v>42</v>
      </c>
      <c r="U169" t="str">
        <f>Block[[#This Row],[服装]]&amp;Block[[#This Row],[名前]]&amp;Block[[#This Row],[レアリティ]]</f>
        <v>プール掃除青根高伸ICONIC</v>
      </c>
    </row>
    <row r="170" spans="1:21" x14ac:dyDescent="0.3">
      <c r="A170">
        <f>VLOOKUP(Block[[#This Row],[No用]],SetNo[[No.用]:[vlookup 用]],2,FALSE)</f>
        <v>44</v>
      </c>
      <c r="B170">
        <f>IF(A169&lt;&gt;Block[[#This Row],[No]],1,B169+1)</f>
        <v>4</v>
      </c>
      <c r="C170" t="s">
        <v>117</v>
      </c>
      <c r="D170" t="s">
        <v>48</v>
      </c>
      <c r="E170" t="s">
        <v>24</v>
      </c>
      <c r="F170" t="s">
        <v>26</v>
      </c>
      <c r="G170" t="s">
        <v>49</v>
      </c>
      <c r="H170" t="s">
        <v>71</v>
      </c>
      <c r="I170">
        <v>1</v>
      </c>
      <c r="J170" t="s">
        <v>260</v>
      </c>
      <c r="K170" t="s">
        <v>187</v>
      </c>
      <c r="L170" t="s">
        <v>172</v>
      </c>
      <c r="M170">
        <v>34</v>
      </c>
      <c r="U170" t="str">
        <f>Block[[#This Row],[服装]]&amp;Block[[#This Row],[名前]]&amp;Block[[#This Row],[レアリティ]]</f>
        <v>プール掃除青根高伸ICONIC</v>
      </c>
    </row>
    <row r="171" spans="1:21" x14ac:dyDescent="0.3">
      <c r="A171">
        <f>VLOOKUP(Block[[#This Row],[No用]],SetNo[[No.用]:[vlookup 用]],2,FALSE)</f>
        <v>44</v>
      </c>
      <c r="B171">
        <f>IF(A170&lt;&gt;Block[[#This Row],[No]],1,B170+1)</f>
        <v>5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260</v>
      </c>
      <c r="K171" s="3" t="s">
        <v>261</v>
      </c>
      <c r="L171" t="s">
        <v>172</v>
      </c>
      <c r="M171">
        <v>36</v>
      </c>
      <c r="U171" t="str">
        <f>Block[[#This Row],[服装]]&amp;Block[[#This Row],[名前]]&amp;Block[[#This Row],[レアリティ]]</f>
        <v>プール掃除青根高伸ICONIC</v>
      </c>
    </row>
    <row r="172" spans="1:21" x14ac:dyDescent="0.3">
      <c r="A172">
        <f>VLOOKUP(Block[[#This Row],[No用]],SetNo[[No.用]:[vlookup 用]],2,FALSE)</f>
        <v>45</v>
      </c>
      <c r="B172">
        <f>IF(A171&lt;&gt;Block[[#This Row],[No]],1,B171+1)</f>
        <v>1</v>
      </c>
      <c r="C172" t="s">
        <v>216</v>
      </c>
      <c r="D172" t="s">
        <v>50</v>
      </c>
      <c r="E172" t="s">
        <v>28</v>
      </c>
      <c r="F172" t="s">
        <v>25</v>
      </c>
      <c r="G172" t="s">
        <v>49</v>
      </c>
      <c r="H172" t="s">
        <v>71</v>
      </c>
      <c r="I172">
        <v>1</v>
      </c>
      <c r="J172" t="s">
        <v>260</v>
      </c>
      <c r="K172" t="s">
        <v>184</v>
      </c>
      <c r="L172" t="s">
        <v>172</v>
      </c>
      <c r="M172">
        <v>30</v>
      </c>
      <c r="U172" t="str">
        <f>Block[[#This Row],[服装]]&amp;Block[[#This Row],[名前]]&amp;Block[[#This Row],[レアリティ]]</f>
        <v>ユニフォーム二口堅治ICONIC</v>
      </c>
    </row>
    <row r="173" spans="1:21" x14ac:dyDescent="0.3">
      <c r="A173">
        <f>VLOOKUP(Block[[#This Row],[No用]],SetNo[[No.用]:[vlookup 用]],2,FALSE)</f>
        <v>45</v>
      </c>
      <c r="B173">
        <f>IF(A172&lt;&gt;Block[[#This Row],[No]],1,B172+1)</f>
        <v>2</v>
      </c>
      <c r="C173" t="s">
        <v>216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260</v>
      </c>
      <c r="K173" t="s">
        <v>185</v>
      </c>
      <c r="L173" t="s">
        <v>172</v>
      </c>
      <c r="M173">
        <v>30</v>
      </c>
      <c r="U173" t="str">
        <f>Block[[#This Row],[服装]]&amp;Block[[#This Row],[名前]]&amp;Block[[#This Row],[レアリティ]]</f>
        <v>ユニフォーム二口堅治ICONIC</v>
      </c>
    </row>
    <row r="174" spans="1:21" x14ac:dyDescent="0.3">
      <c r="A174">
        <f>VLOOKUP(Block[[#This Row],[No用]],SetNo[[No.用]:[vlookup 用]],2,FALSE)</f>
        <v>45</v>
      </c>
      <c r="B174">
        <f>IF(A173&lt;&gt;Block[[#This Row],[No]],1,B173+1)</f>
        <v>3</v>
      </c>
      <c r="C174" t="s">
        <v>216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260</v>
      </c>
      <c r="K174" t="s">
        <v>187</v>
      </c>
      <c r="L174" t="s">
        <v>172</v>
      </c>
      <c r="M174">
        <v>26</v>
      </c>
      <c r="U174" t="str">
        <f>Block[[#This Row],[服装]]&amp;Block[[#This Row],[名前]]&amp;Block[[#This Row],[レアリティ]]</f>
        <v>ユニフォーム二口堅治ICONIC</v>
      </c>
    </row>
    <row r="175" spans="1:21" x14ac:dyDescent="0.3">
      <c r="A175">
        <f>VLOOKUP(Block[[#This Row],[No用]],SetNo[[No.用]:[vlookup 用]],2,FALSE)</f>
        <v>46</v>
      </c>
      <c r="B175">
        <f>IF(A174&lt;&gt;Block[[#This Row],[No]],1,B174+1)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260</v>
      </c>
      <c r="K175" t="s">
        <v>184</v>
      </c>
      <c r="L175" t="s">
        <v>172</v>
      </c>
      <c r="M175">
        <v>30</v>
      </c>
      <c r="U175" t="str">
        <f>Block[[#This Row],[服装]]&amp;Block[[#This Row],[名前]]&amp;Block[[#This Row],[レアリティ]]</f>
        <v>制服二口堅治ICONIC</v>
      </c>
    </row>
    <row r="176" spans="1:21" x14ac:dyDescent="0.3">
      <c r="A176">
        <f>VLOOKUP(Block[[#This Row],[No用]],SetNo[[No.用]:[vlookup 用]],2,FALSE)</f>
        <v>46</v>
      </c>
      <c r="B176">
        <f>IF(A175&lt;&gt;Block[[#This Row],[No]],1,B175+1)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260</v>
      </c>
      <c r="K176" t="s">
        <v>185</v>
      </c>
      <c r="L176" t="s">
        <v>188</v>
      </c>
      <c r="M176">
        <v>31</v>
      </c>
      <c r="U176" t="str">
        <f>Block[[#This Row],[服装]]&amp;Block[[#This Row],[名前]]&amp;Block[[#This Row],[レアリティ]]</f>
        <v>制服二口堅治ICONIC</v>
      </c>
    </row>
    <row r="177" spans="1:21" x14ac:dyDescent="0.3">
      <c r="A177">
        <f>VLOOKUP(Block[[#This Row],[No用]],SetNo[[No.用]:[vlookup 用]],2,FALSE)</f>
        <v>46</v>
      </c>
      <c r="B177">
        <f>IF(A176&lt;&gt;Block[[#This Row],[No]],1,B176+1)</f>
        <v>3</v>
      </c>
      <c r="C177" t="s">
        <v>149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260</v>
      </c>
      <c r="K177" t="s">
        <v>187</v>
      </c>
      <c r="L177" t="s">
        <v>188</v>
      </c>
      <c r="M177">
        <v>29</v>
      </c>
      <c r="U177" t="str">
        <f>Block[[#This Row],[服装]]&amp;Block[[#This Row],[名前]]&amp;Block[[#This Row],[レアリティ]]</f>
        <v>制服二口堅治ICONIC</v>
      </c>
    </row>
    <row r="178" spans="1:21" x14ac:dyDescent="0.3">
      <c r="A178">
        <f>VLOOKUP(Block[[#This Row],[No用]],SetNo[[No.用]:[vlookup 用]],2,FALSE)</f>
        <v>46</v>
      </c>
      <c r="B178">
        <f>IF(A177&lt;&gt;Block[[#This Row],[No]],1,B177+1)</f>
        <v>4</v>
      </c>
      <c r="C178" t="s">
        <v>149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260</v>
      </c>
      <c r="K178" t="s">
        <v>193</v>
      </c>
      <c r="L178" t="s">
        <v>236</v>
      </c>
      <c r="M178">
        <v>42</v>
      </c>
      <c r="O178">
        <v>52</v>
      </c>
      <c r="U178" t="str">
        <f>Block[[#This Row],[服装]]&amp;Block[[#This Row],[名前]]&amp;Block[[#This Row],[レアリティ]]</f>
        <v>制服二口堅治ICONIC</v>
      </c>
    </row>
    <row r="179" spans="1:21" x14ac:dyDescent="0.3">
      <c r="A179">
        <f>VLOOKUP(Block[[#This Row],[No用]],SetNo[[No.用]:[vlookup 用]],2,FALSE)</f>
        <v>47</v>
      </c>
      <c r="B179">
        <f>IF(A178&lt;&gt;Block[[#This Row],[No]],1,B178+1)</f>
        <v>1</v>
      </c>
      <c r="C179" t="s">
        <v>117</v>
      </c>
      <c r="D179" t="s">
        <v>50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260</v>
      </c>
      <c r="K179" t="s">
        <v>184</v>
      </c>
      <c r="L179" t="s">
        <v>188</v>
      </c>
      <c r="M179">
        <v>33</v>
      </c>
      <c r="U179" t="str">
        <f>Block[[#This Row],[服装]]&amp;Block[[#This Row],[名前]]&amp;Block[[#This Row],[レアリティ]]</f>
        <v>プール掃除二口堅治ICONIC</v>
      </c>
    </row>
    <row r="180" spans="1:21" x14ac:dyDescent="0.3">
      <c r="A180">
        <f>VLOOKUP(Block[[#This Row],[No用]],SetNo[[No.用]:[vlookup 用]],2,FALSE)</f>
        <v>47</v>
      </c>
      <c r="B180">
        <f>IF(A179&lt;&gt;Block[[#This Row],[No]],1,B179+1)</f>
        <v>2</v>
      </c>
      <c r="C180" t="s">
        <v>117</v>
      </c>
      <c r="D180" t="s">
        <v>50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260</v>
      </c>
      <c r="K180" t="s">
        <v>185</v>
      </c>
      <c r="L180" t="s">
        <v>188</v>
      </c>
      <c r="M180">
        <v>33</v>
      </c>
      <c r="U180" t="str">
        <f>Block[[#This Row],[服装]]&amp;Block[[#This Row],[名前]]&amp;Block[[#This Row],[レアリティ]]</f>
        <v>プール掃除二口堅治ICONIC</v>
      </c>
    </row>
    <row r="181" spans="1:21" x14ac:dyDescent="0.3">
      <c r="A181">
        <f>VLOOKUP(Block[[#This Row],[No用]],SetNo[[No.用]:[vlookup 用]],2,FALSE)</f>
        <v>47</v>
      </c>
      <c r="B181">
        <f>IF(A180&lt;&gt;Block[[#This Row],[No]],1,B180+1)</f>
        <v>3</v>
      </c>
      <c r="C181" t="s">
        <v>117</v>
      </c>
      <c r="D181" t="s">
        <v>50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260</v>
      </c>
      <c r="K181" t="s">
        <v>187</v>
      </c>
      <c r="L181" t="s">
        <v>172</v>
      </c>
      <c r="M181">
        <v>27</v>
      </c>
      <c r="U181" t="str">
        <f>Block[[#This Row],[服装]]&amp;Block[[#This Row],[名前]]&amp;Block[[#This Row],[レアリティ]]</f>
        <v>プール掃除二口堅治ICONIC</v>
      </c>
    </row>
    <row r="182" spans="1:21" x14ac:dyDescent="0.3">
      <c r="A182">
        <f>VLOOKUP(Block[[#This Row],[No用]],SetNo[[No.用]:[vlookup 用]],2,FALSE)</f>
        <v>47</v>
      </c>
      <c r="B182">
        <f>IF(A181&lt;&gt;Block[[#This Row],[No]],1,B181+1)</f>
        <v>4</v>
      </c>
      <c r="C182" t="s">
        <v>117</v>
      </c>
      <c r="D182" t="s">
        <v>50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260</v>
      </c>
      <c r="K182" t="s">
        <v>193</v>
      </c>
      <c r="L182" t="s">
        <v>236</v>
      </c>
      <c r="M182">
        <v>42</v>
      </c>
      <c r="O182">
        <v>52</v>
      </c>
      <c r="U182" t="str">
        <f>Block[[#This Row],[服装]]&amp;Block[[#This Row],[名前]]&amp;Block[[#This Row],[レアリティ]]</f>
        <v>プール掃除二口堅治ICONIC</v>
      </c>
    </row>
    <row r="183" spans="1:21" x14ac:dyDescent="0.3">
      <c r="A183">
        <f>VLOOKUP(Block[[#This Row],[No用]],SetNo[[No.用]:[vlookup 用]],2,FALSE)</f>
        <v>48</v>
      </c>
      <c r="B183">
        <f>IF(A182&lt;&gt;Block[[#This Row],[No]],1,B182+1)</f>
        <v>1</v>
      </c>
      <c r="C183" t="s">
        <v>216</v>
      </c>
      <c r="D183" t="s">
        <v>398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260</v>
      </c>
      <c r="K183" s="3" t="s">
        <v>184</v>
      </c>
      <c r="L183" s="3" t="s">
        <v>172</v>
      </c>
      <c r="M183">
        <v>28</v>
      </c>
      <c r="U183" t="str">
        <f>Block[[#This Row],[服装]]&amp;Block[[#This Row],[名前]]&amp;Block[[#This Row],[レアリティ]]</f>
        <v>ユニフォーム黄金川貫至ICONIC</v>
      </c>
    </row>
    <row r="184" spans="1:21" x14ac:dyDescent="0.3">
      <c r="A184">
        <f>VLOOKUP(Block[[#This Row],[No用]],SetNo[[No.用]:[vlookup 用]],2,FALSE)</f>
        <v>48</v>
      </c>
      <c r="B184">
        <f>IF(A183&lt;&gt;Block[[#This Row],[No]],1,B183+1)</f>
        <v>2</v>
      </c>
      <c r="C184" t="s">
        <v>216</v>
      </c>
      <c r="D184" t="s">
        <v>398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260</v>
      </c>
      <c r="K184" s="3" t="s">
        <v>185</v>
      </c>
      <c r="L184" s="3" t="s">
        <v>172</v>
      </c>
      <c r="M184">
        <v>28</v>
      </c>
      <c r="U184" t="str">
        <f>Block[[#This Row],[服装]]&amp;Block[[#This Row],[名前]]&amp;Block[[#This Row],[レアリティ]]</f>
        <v>ユニフォーム黄金川貫至ICONIC</v>
      </c>
    </row>
    <row r="185" spans="1:21" x14ac:dyDescent="0.3">
      <c r="A185">
        <f>VLOOKUP(Block[[#This Row],[No用]],SetNo[[No.用]:[vlookup 用]],2,FALSE)</f>
        <v>48</v>
      </c>
      <c r="B185">
        <f>IF(A184&lt;&gt;Block[[#This Row],[No]],1,B184+1)</f>
        <v>3</v>
      </c>
      <c r="C185" t="s">
        <v>216</v>
      </c>
      <c r="D185" t="s">
        <v>398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260</v>
      </c>
      <c r="K185" s="3" t="s">
        <v>187</v>
      </c>
      <c r="L185" s="3" t="s">
        <v>172</v>
      </c>
      <c r="M185">
        <v>28</v>
      </c>
      <c r="U185" t="str">
        <f>Block[[#This Row],[服装]]&amp;Block[[#This Row],[名前]]&amp;Block[[#This Row],[レアリティ]]</f>
        <v>ユニフォーム黄金川貫至ICONIC</v>
      </c>
    </row>
    <row r="186" spans="1:21" x14ac:dyDescent="0.3">
      <c r="A186">
        <f>VLOOKUP(Block[[#This Row],[No用]],SetNo[[No.用]:[vlookup 用]],2,FALSE)</f>
        <v>48</v>
      </c>
      <c r="B186">
        <f>IF(A185&lt;&gt;Block[[#This Row],[No]],1,B185+1)</f>
        <v>4</v>
      </c>
      <c r="C186" t="s">
        <v>216</v>
      </c>
      <c r="D186" t="s">
        <v>398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260</v>
      </c>
      <c r="K186" s="3" t="s">
        <v>261</v>
      </c>
      <c r="L186" s="3" t="s">
        <v>172</v>
      </c>
      <c r="M186">
        <v>28</v>
      </c>
      <c r="U186" t="str">
        <f>Block[[#This Row],[服装]]&amp;Block[[#This Row],[名前]]&amp;Block[[#This Row],[レアリティ]]</f>
        <v>ユニフォーム黄金川貫至ICONIC</v>
      </c>
    </row>
    <row r="187" spans="1:21" x14ac:dyDescent="0.3">
      <c r="A187">
        <f>VLOOKUP(Block[[#This Row],[No用]],SetNo[[No.用]:[vlookup 用]],2,FALSE)</f>
        <v>48</v>
      </c>
      <c r="B187">
        <f>IF(A186&lt;&gt;Block[[#This Row],[No]],1,B186+1)</f>
        <v>5</v>
      </c>
      <c r="C187" t="s">
        <v>216</v>
      </c>
      <c r="D187" t="s">
        <v>398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260</v>
      </c>
      <c r="K187" s="3" t="s">
        <v>193</v>
      </c>
      <c r="L187" s="3" t="s">
        <v>236</v>
      </c>
      <c r="M187">
        <v>45</v>
      </c>
      <c r="O187">
        <v>55</v>
      </c>
      <c r="U187" t="str">
        <f>Block[[#This Row],[服装]]&amp;Block[[#This Row],[名前]]&amp;Block[[#This Row],[レアリティ]]</f>
        <v>ユニフォーム黄金川貫至ICONIC</v>
      </c>
    </row>
    <row r="188" spans="1:21" x14ac:dyDescent="0.3">
      <c r="A188">
        <f>VLOOKUP(Block[[#This Row],[No用]],SetNo[[No.用]:[vlookup 用]],2,FALSE)</f>
        <v>49</v>
      </c>
      <c r="B188">
        <f>IF(A187&lt;&gt;Block[[#This Row],[No]],1,B187+1)</f>
        <v>1</v>
      </c>
      <c r="C188" t="s">
        <v>149</v>
      </c>
      <c r="D188" t="s">
        <v>398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260</v>
      </c>
      <c r="K188" s="3" t="s">
        <v>184</v>
      </c>
      <c r="L188" s="3" t="s">
        <v>172</v>
      </c>
      <c r="M188">
        <v>28</v>
      </c>
      <c r="U188" t="str">
        <f>Block[[#This Row],[服装]]&amp;Block[[#This Row],[名前]]&amp;Block[[#This Row],[レアリティ]]</f>
        <v>制服黄金川貫至ICONIC</v>
      </c>
    </row>
    <row r="189" spans="1:21" x14ac:dyDescent="0.3">
      <c r="A189">
        <f>VLOOKUP(Block[[#This Row],[No用]],SetNo[[No.用]:[vlookup 用]],2,FALSE)</f>
        <v>49</v>
      </c>
      <c r="B189">
        <f>IF(A188&lt;&gt;Block[[#This Row],[No]],1,B188+1)</f>
        <v>2</v>
      </c>
      <c r="C189" t="s">
        <v>149</v>
      </c>
      <c r="D189" t="s">
        <v>398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260</v>
      </c>
      <c r="K189" s="3" t="s">
        <v>185</v>
      </c>
      <c r="L189" s="3" t="s">
        <v>188</v>
      </c>
      <c r="M189">
        <v>30</v>
      </c>
      <c r="U189" t="str">
        <f>Block[[#This Row],[服装]]&amp;Block[[#This Row],[名前]]&amp;Block[[#This Row],[レアリティ]]</f>
        <v>制服黄金川貫至ICONIC</v>
      </c>
    </row>
    <row r="190" spans="1:21" x14ac:dyDescent="0.3">
      <c r="A190">
        <f>VLOOKUP(Block[[#This Row],[No用]],SetNo[[No.用]:[vlookup 用]],2,FALSE)</f>
        <v>49</v>
      </c>
      <c r="B190">
        <f>IF(A189&lt;&gt;Block[[#This Row],[No]],1,B189+1)</f>
        <v>3</v>
      </c>
      <c r="C190" t="s">
        <v>149</v>
      </c>
      <c r="D190" t="s">
        <v>398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260</v>
      </c>
      <c r="K190" s="3" t="s">
        <v>187</v>
      </c>
      <c r="L190" s="3" t="s">
        <v>172</v>
      </c>
      <c r="M190">
        <v>28</v>
      </c>
      <c r="U190" t="str">
        <f>Block[[#This Row],[服装]]&amp;Block[[#This Row],[名前]]&amp;Block[[#This Row],[レアリティ]]</f>
        <v>制服黄金川貫至ICONIC</v>
      </c>
    </row>
    <row r="191" spans="1:21" x14ac:dyDescent="0.3">
      <c r="A191">
        <f>VLOOKUP(Block[[#This Row],[No用]],SetNo[[No.用]:[vlookup 用]],2,FALSE)</f>
        <v>49</v>
      </c>
      <c r="B191">
        <f>IF(A190&lt;&gt;Block[[#This Row],[No]],1,B190+1)</f>
        <v>4</v>
      </c>
      <c r="C191" t="s">
        <v>149</v>
      </c>
      <c r="D191" t="s">
        <v>398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260</v>
      </c>
      <c r="K191" s="3" t="s">
        <v>261</v>
      </c>
      <c r="L191" s="3" t="s">
        <v>188</v>
      </c>
      <c r="M191">
        <v>30</v>
      </c>
      <c r="U191" t="str">
        <f>Block[[#This Row],[服装]]&amp;Block[[#This Row],[名前]]&amp;Block[[#This Row],[レアリティ]]</f>
        <v>制服黄金川貫至ICONIC</v>
      </c>
    </row>
    <row r="192" spans="1:21" x14ac:dyDescent="0.3">
      <c r="A192">
        <f>VLOOKUP(Block[[#This Row],[No用]],SetNo[[No.用]:[vlookup 用]],2,FALSE)</f>
        <v>49</v>
      </c>
      <c r="B192">
        <f>IF(A191&lt;&gt;Block[[#This Row],[No]],1,B191+1)</f>
        <v>5</v>
      </c>
      <c r="C192" t="s">
        <v>149</v>
      </c>
      <c r="D192" t="s">
        <v>398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260</v>
      </c>
      <c r="K192" s="3" t="s">
        <v>193</v>
      </c>
      <c r="L192" s="3" t="s">
        <v>236</v>
      </c>
      <c r="M192">
        <v>45</v>
      </c>
      <c r="O192">
        <v>55</v>
      </c>
      <c r="U192" t="str">
        <f>Block[[#This Row],[服装]]&amp;Block[[#This Row],[名前]]&amp;Block[[#This Row],[レアリティ]]</f>
        <v>制服黄金川貫至ICONIC</v>
      </c>
    </row>
    <row r="193" spans="1:21" x14ac:dyDescent="0.3">
      <c r="A193">
        <f>VLOOKUP(Block[[#This Row],[No用]],SetNo[[No.用]:[vlookup 用]],2,FALSE)</f>
        <v>50</v>
      </c>
      <c r="B193">
        <f>IF(A192&lt;&gt;Block[[#This Row],[No]],1,B192+1)</f>
        <v>1</v>
      </c>
      <c r="C193" s="3" t="s">
        <v>718</v>
      </c>
      <c r="D193" t="s">
        <v>398</v>
      </c>
      <c r="E193" s="3" t="s">
        <v>90</v>
      </c>
      <c r="F193" t="s">
        <v>31</v>
      </c>
      <c r="G193" t="s">
        <v>49</v>
      </c>
      <c r="H193" t="s">
        <v>71</v>
      </c>
      <c r="I193">
        <v>1</v>
      </c>
      <c r="J193" t="s">
        <v>260</v>
      </c>
      <c r="K193" s="3" t="s">
        <v>184</v>
      </c>
      <c r="L193" s="3" t="s">
        <v>172</v>
      </c>
      <c r="M193">
        <v>28</v>
      </c>
      <c r="U193" t="str">
        <f>Block[[#This Row],[服装]]&amp;Block[[#This Row],[名前]]&amp;Block[[#This Row],[レアリティ]]</f>
        <v>職業体験黄金川貫至ICONIC</v>
      </c>
    </row>
    <row r="194" spans="1:21" x14ac:dyDescent="0.3">
      <c r="A194">
        <f>VLOOKUP(Block[[#This Row],[No用]],SetNo[[No.用]:[vlookup 用]],2,FALSE)</f>
        <v>50</v>
      </c>
      <c r="B194">
        <f>IF(A193&lt;&gt;Block[[#This Row],[No]],1,B193+1)</f>
        <v>2</v>
      </c>
      <c r="C194" s="3" t="s">
        <v>718</v>
      </c>
      <c r="D194" t="s">
        <v>398</v>
      </c>
      <c r="E194" s="3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260</v>
      </c>
      <c r="K194" s="3" t="s">
        <v>185</v>
      </c>
      <c r="L194" s="3" t="s">
        <v>172</v>
      </c>
      <c r="M194">
        <v>28</v>
      </c>
      <c r="U194" t="str">
        <f>Block[[#This Row],[服装]]&amp;Block[[#This Row],[名前]]&amp;Block[[#This Row],[レアリティ]]</f>
        <v>職業体験黄金川貫至ICONIC</v>
      </c>
    </row>
    <row r="195" spans="1:21" x14ac:dyDescent="0.3">
      <c r="A195">
        <f>VLOOKUP(Block[[#This Row],[No用]],SetNo[[No.用]:[vlookup 用]],2,FALSE)</f>
        <v>50</v>
      </c>
      <c r="B195">
        <f>IF(A194&lt;&gt;Block[[#This Row],[No]],1,B194+1)</f>
        <v>3</v>
      </c>
      <c r="C195" s="3" t="s">
        <v>718</v>
      </c>
      <c r="D195" t="s">
        <v>398</v>
      </c>
      <c r="E195" s="3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260</v>
      </c>
      <c r="K195" s="3" t="s">
        <v>187</v>
      </c>
      <c r="L195" s="3" t="s">
        <v>172</v>
      </c>
      <c r="M195">
        <v>28</v>
      </c>
      <c r="U195" t="str">
        <f>Block[[#This Row],[服装]]&amp;Block[[#This Row],[名前]]&amp;Block[[#This Row],[レアリティ]]</f>
        <v>職業体験黄金川貫至ICONIC</v>
      </c>
    </row>
    <row r="196" spans="1:21" x14ac:dyDescent="0.3">
      <c r="A196">
        <f>VLOOKUP(Block[[#This Row],[No用]],SetNo[[No.用]:[vlookup 用]],2,FALSE)</f>
        <v>50</v>
      </c>
      <c r="B196">
        <f>IF(A195&lt;&gt;Block[[#This Row],[No]],1,B195+1)</f>
        <v>4</v>
      </c>
      <c r="C196" s="3" t="s">
        <v>718</v>
      </c>
      <c r="D196" t="s">
        <v>398</v>
      </c>
      <c r="E196" s="3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260</v>
      </c>
      <c r="K196" s="3" t="s">
        <v>261</v>
      </c>
      <c r="L196" s="3" t="s">
        <v>172</v>
      </c>
      <c r="M196">
        <v>28</v>
      </c>
      <c r="U196" t="str">
        <f>Block[[#This Row],[服装]]&amp;Block[[#This Row],[名前]]&amp;Block[[#This Row],[レアリティ]]</f>
        <v>職業体験黄金川貫至ICONIC</v>
      </c>
    </row>
    <row r="197" spans="1:21" x14ac:dyDescent="0.3">
      <c r="A197">
        <f>VLOOKUP(Block[[#This Row],[No用]],SetNo[[No.用]:[vlookup 用]],2,FALSE)</f>
        <v>51</v>
      </c>
      <c r="B197">
        <f>IF(A196&lt;&gt;Block[[#This Row],[No]],1,B196+1)</f>
        <v>1</v>
      </c>
      <c r="C197" t="s">
        <v>216</v>
      </c>
      <c r="D197" t="s">
        <v>51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260</v>
      </c>
      <c r="K197" s="3" t="s">
        <v>184</v>
      </c>
      <c r="L197" s="3" t="s">
        <v>172</v>
      </c>
      <c r="M197">
        <v>27</v>
      </c>
      <c r="U197" t="str">
        <f>Block[[#This Row],[服装]]&amp;Block[[#This Row],[名前]]&amp;Block[[#This Row],[レアリティ]]</f>
        <v>ユニフォーム小原豊ICONIC</v>
      </c>
    </row>
    <row r="198" spans="1:21" x14ac:dyDescent="0.3">
      <c r="A198">
        <f>VLOOKUP(Block[[#This Row],[No用]],SetNo[[No.用]:[vlookup 用]],2,FALSE)</f>
        <v>51</v>
      </c>
      <c r="B198">
        <f>IF(A197&lt;&gt;Block[[#This Row],[No]],1,B197+1)</f>
        <v>2</v>
      </c>
      <c r="C198" t="s">
        <v>216</v>
      </c>
      <c r="D198" t="s">
        <v>51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260</v>
      </c>
      <c r="K198" s="3" t="s">
        <v>185</v>
      </c>
      <c r="L198" s="3" t="s">
        <v>172</v>
      </c>
      <c r="M198">
        <v>27</v>
      </c>
      <c r="U198" t="str">
        <f>Block[[#This Row],[服装]]&amp;Block[[#This Row],[名前]]&amp;Block[[#This Row],[レアリティ]]</f>
        <v>ユニフォーム小原豊ICONIC</v>
      </c>
    </row>
    <row r="199" spans="1:21" x14ac:dyDescent="0.3">
      <c r="A199">
        <f>VLOOKUP(Block[[#This Row],[No用]],SetNo[[No.用]:[vlookup 用]],2,FALSE)</f>
        <v>51</v>
      </c>
      <c r="B199">
        <f>IF(A198&lt;&gt;Block[[#This Row],[No]],1,B198+1)</f>
        <v>3</v>
      </c>
      <c r="C199" t="s">
        <v>216</v>
      </c>
      <c r="D199" t="s">
        <v>51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260</v>
      </c>
      <c r="K199" s="3" t="s">
        <v>187</v>
      </c>
      <c r="L199" s="3" t="s">
        <v>172</v>
      </c>
      <c r="M199">
        <v>27</v>
      </c>
      <c r="U199" t="str">
        <f>Block[[#This Row],[服装]]&amp;Block[[#This Row],[名前]]&amp;Block[[#This Row],[レアリティ]]</f>
        <v>ユニフォーム小原豊ICONIC</v>
      </c>
    </row>
    <row r="200" spans="1:21" x14ac:dyDescent="0.3">
      <c r="A200">
        <f>VLOOKUP(Block[[#This Row],[No用]],SetNo[[No.用]:[vlookup 用]],2,FALSE)</f>
        <v>51</v>
      </c>
      <c r="B200">
        <f>IF(A199&lt;&gt;Block[[#This Row],[No]],1,B199+1)</f>
        <v>4</v>
      </c>
      <c r="C200" t="s">
        <v>216</v>
      </c>
      <c r="D200" t="s">
        <v>51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260</v>
      </c>
      <c r="K200" s="3" t="s">
        <v>261</v>
      </c>
      <c r="L200" s="3" t="s">
        <v>172</v>
      </c>
      <c r="M200">
        <v>27</v>
      </c>
      <c r="U200" t="str">
        <f>Block[[#This Row],[服装]]&amp;Block[[#This Row],[名前]]&amp;Block[[#This Row],[レアリティ]]</f>
        <v>ユニフォーム小原豊ICONIC</v>
      </c>
    </row>
    <row r="201" spans="1:21" x14ac:dyDescent="0.3">
      <c r="A201">
        <f>VLOOKUP(Block[[#This Row],[No用]],SetNo[[No.用]:[vlookup 用]],2,FALSE)</f>
        <v>52</v>
      </c>
      <c r="B201">
        <f>IF(A200&lt;&gt;Block[[#This Row],[No]],1,B200+1)</f>
        <v>1</v>
      </c>
      <c r="C201" t="s">
        <v>216</v>
      </c>
      <c r="D201" t="s">
        <v>52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260</v>
      </c>
      <c r="K201" s="3" t="s">
        <v>184</v>
      </c>
      <c r="L201" s="3" t="s">
        <v>172</v>
      </c>
      <c r="M201">
        <v>26</v>
      </c>
      <c r="U201" t="str">
        <f>Block[[#This Row],[服装]]&amp;Block[[#This Row],[名前]]&amp;Block[[#This Row],[レアリティ]]</f>
        <v>ユニフォーム女川太郎ICONIC</v>
      </c>
    </row>
    <row r="202" spans="1:21" x14ac:dyDescent="0.3">
      <c r="A202">
        <f>VLOOKUP(Block[[#This Row],[No用]],SetNo[[No.用]:[vlookup 用]],2,FALSE)</f>
        <v>52</v>
      </c>
      <c r="B202">
        <f>IF(A201&lt;&gt;Block[[#This Row],[No]],1,B201+1)</f>
        <v>2</v>
      </c>
      <c r="C202" t="s">
        <v>216</v>
      </c>
      <c r="D202" t="s">
        <v>52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260</v>
      </c>
      <c r="K202" s="3" t="s">
        <v>185</v>
      </c>
      <c r="L202" s="3" t="s">
        <v>172</v>
      </c>
      <c r="M202">
        <v>26</v>
      </c>
      <c r="U202" t="str">
        <f>Block[[#This Row],[服装]]&amp;Block[[#This Row],[名前]]&amp;Block[[#This Row],[レアリティ]]</f>
        <v>ユニフォーム女川太郎ICONIC</v>
      </c>
    </row>
    <row r="203" spans="1:21" x14ac:dyDescent="0.3">
      <c r="A203">
        <f>VLOOKUP(Block[[#This Row],[No用]],SetNo[[No.用]:[vlookup 用]],2,FALSE)</f>
        <v>52</v>
      </c>
      <c r="B203">
        <f>IF(A202&lt;&gt;Block[[#This Row],[No]],1,B202+1)</f>
        <v>3</v>
      </c>
      <c r="C203" t="s">
        <v>216</v>
      </c>
      <c r="D203" t="s">
        <v>52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260</v>
      </c>
      <c r="K203" s="3" t="s">
        <v>193</v>
      </c>
      <c r="L203" s="3" t="s">
        <v>236</v>
      </c>
      <c r="M203">
        <v>43</v>
      </c>
      <c r="O203">
        <v>53</v>
      </c>
      <c r="U203" t="str">
        <f>Block[[#This Row],[服装]]&amp;Block[[#This Row],[名前]]&amp;Block[[#This Row],[レアリティ]]</f>
        <v>ユニフォーム女川太郎ICONIC</v>
      </c>
    </row>
    <row r="204" spans="1:21" x14ac:dyDescent="0.3">
      <c r="A204">
        <f>VLOOKUP(Block[[#This Row],[No用]],SetNo[[No.用]:[vlookup 用]],2,FALSE)</f>
        <v>53</v>
      </c>
      <c r="B204">
        <f>IF(A203&lt;&gt;Block[[#This Row],[No]],1,B203+1)</f>
        <v>1</v>
      </c>
      <c r="C204" t="s">
        <v>216</v>
      </c>
      <c r="D204" t="s">
        <v>53</v>
      </c>
      <c r="E204" t="s">
        <v>23</v>
      </c>
      <c r="F204" t="s">
        <v>21</v>
      </c>
      <c r="G204" t="s">
        <v>49</v>
      </c>
      <c r="H204" t="s">
        <v>71</v>
      </c>
      <c r="I204">
        <v>1</v>
      </c>
      <c r="J204" t="s">
        <v>260</v>
      </c>
      <c r="U204" t="str">
        <f>Block[[#This Row],[服装]]&amp;Block[[#This Row],[名前]]&amp;Block[[#This Row],[レアリティ]]</f>
        <v>ユニフォーム作並浩輔ICONIC</v>
      </c>
    </row>
    <row r="205" spans="1:21" x14ac:dyDescent="0.3">
      <c r="A205">
        <f>VLOOKUP(Block[[#This Row],[No用]],SetNo[[No.用]:[vlookup 用]],2,FALSE)</f>
        <v>54</v>
      </c>
      <c r="B205">
        <f>IF(A204&lt;&gt;Block[[#This Row],[No]],1,B204+1)</f>
        <v>1</v>
      </c>
      <c r="C205" t="s">
        <v>216</v>
      </c>
      <c r="D205" t="s">
        <v>54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260</v>
      </c>
      <c r="K205" s="3" t="s">
        <v>184</v>
      </c>
      <c r="L205" s="3" t="s">
        <v>183</v>
      </c>
      <c r="M205">
        <v>36</v>
      </c>
      <c r="U205" t="str">
        <f>Block[[#This Row],[服装]]&amp;Block[[#This Row],[名前]]&amp;Block[[#This Row],[レアリティ]]</f>
        <v>ユニフォーム吹上仁悟ICONIC</v>
      </c>
    </row>
    <row r="206" spans="1:21" x14ac:dyDescent="0.3">
      <c r="A206">
        <f>VLOOKUP(Block[[#This Row],[No用]],SetNo[[No.用]:[vlookup 用]],2,FALSE)</f>
        <v>54</v>
      </c>
      <c r="B206">
        <f>IF(A205&lt;&gt;Block[[#This Row],[No]],1,B205+1)</f>
        <v>2</v>
      </c>
      <c r="C206" t="s">
        <v>216</v>
      </c>
      <c r="D206" t="s">
        <v>54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260</v>
      </c>
      <c r="K206" s="3" t="s">
        <v>185</v>
      </c>
      <c r="L206" s="3" t="s">
        <v>183</v>
      </c>
      <c r="M206">
        <v>36</v>
      </c>
      <c r="U206" t="str">
        <f>Block[[#This Row],[服装]]&amp;Block[[#This Row],[名前]]&amp;Block[[#This Row],[レアリティ]]</f>
        <v>ユニフォーム吹上仁悟ICONIC</v>
      </c>
    </row>
    <row r="207" spans="1:21" x14ac:dyDescent="0.3">
      <c r="A207">
        <f>VLOOKUP(Block[[#This Row],[No用]],SetNo[[No.用]:[vlookup 用]],2,FALSE)</f>
        <v>54</v>
      </c>
      <c r="B207">
        <f>IF(A206&lt;&gt;Block[[#This Row],[No]],1,B206+1)</f>
        <v>3</v>
      </c>
      <c r="C207" t="s">
        <v>216</v>
      </c>
      <c r="D207" t="s">
        <v>54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260</v>
      </c>
      <c r="K207" s="3" t="s">
        <v>202</v>
      </c>
      <c r="L207" s="3" t="s">
        <v>183</v>
      </c>
      <c r="M207">
        <v>36</v>
      </c>
      <c r="U207" t="str">
        <f>Block[[#This Row],[服装]]&amp;Block[[#This Row],[名前]]&amp;Block[[#This Row],[レアリティ]]</f>
        <v>ユニフォーム吹上仁悟ICONIC</v>
      </c>
    </row>
    <row r="208" spans="1:21" x14ac:dyDescent="0.3">
      <c r="A208">
        <f>VLOOKUP(Block[[#This Row],[No用]],SetNo[[No.用]:[vlookup 用]],2,FALSE)</f>
        <v>54</v>
      </c>
      <c r="B208">
        <f>IF(A207&lt;&gt;Block[[#This Row],[No]],1,B207+1)</f>
        <v>4</v>
      </c>
      <c r="C208" t="s">
        <v>216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260</v>
      </c>
      <c r="K208" s="3" t="s">
        <v>187</v>
      </c>
      <c r="L208" s="3" t="s">
        <v>172</v>
      </c>
      <c r="M208">
        <v>33</v>
      </c>
      <c r="U208" t="str">
        <f>Block[[#This Row],[服装]]&amp;Block[[#This Row],[名前]]&amp;Block[[#This Row],[レアリティ]]</f>
        <v>ユニフォーム吹上仁悟ICONIC</v>
      </c>
    </row>
    <row r="209" spans="1:21" x14ac:dyDescent="0.3">
      <c r="A209">
        <f>VLOOKUP(Block[[#This Row],[No用]],SetNo[[No.用]:[vlookup 用]],2,FALSE)</f>
        <v>54</v>
      </c>
      <c r="B209">
        <f>IF(A208&lt;&gt;Block[[#This Row],[No]],1,B208+1)</f>
        <v>5</v>
      </c>
      <c r="C209" t="s">
        <v>216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260</v>
      </c>
      <c r="K209" s="3" t="s">
        <v>261</v>
      </c>
      <c r="L209" s="3" t="s">
        <v>172</v>
      </c>
      <c r="M209">
        <v>33</v>
      </c>
      <c r="U209" t="str">
        <f>Block[[#This Row],[服装]]&amp;Block[[#This Row],[名前]]&amp;Block[[#This Row],[レアリティ]]</f>
        <v>ユニフォーム吹上仁悟ICONIC</v>
      </c>
    </row>
    <row r="210" spans="1:21" x14ac:dyDescent="0.3">
      <c r="A210">
        <f>VLOOKUP(Block[[#This Row],[No用]],SetNo[[No.用]:[vlookup 用]],2,FALSE)</f>
        <v>54</v>
      </c>
      <c r="B210">
        <f>IF(A209&lt;&gt;Block[[#This Row],[No]],1,B209+1)</f>
        <v>6</v>
      </c>
      <c r="C210" t="s">
        <v>216</v>
      </c>
      <c r="D210" t="s">
        <v>54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260</v>
      </c>
      <c r="K210" s="3" t="s">
        <v>193</v>
      </c>
      <c r="L210" s="3" t="s">
        <v>236</v>
      </c>
      <c r="M210">
        <v>44</v>
      </c>
      <c r="O210">
        <v>54</v>
      </c>
      <c r="U210" t="str">
        <f>Block[[#This Row],[服装]]&amp;Block[[#This Row],[名前]]&amp;Block[[#This Row],[レアリティ]]</f>
        <v>ユニフォーム吹上仁悟ICONIC</v>
      </c>
    </row>
    <row r="211" spans="1:21" x14ac:dyDescent="0.3">
      <c r="A211">
        <f>VLOOKUP(Block[[#This Row],[No用]],SetNo[[No.用]:[vlookup 用]],2,FALSE)</f>
        <v>55</v>
      </c>
      <c r="B211">
        <f>IF(A210&lt;&gt;Block[[#This Row],[No]],1,B210+1)</f>
        <v>1</v>
      </c>
      <c r="C211" t="s">
        <v>216</v>
      </c>
      <c r="D211" t="s">
        <v>30</v>
      </c>
      <c r="E211" t="s">
        <v>23</v>
      </c>
      <c r="F211" t="s">
        <v>31</v>
      </c>
      <c r="G211" t="s">
        <v>20</v>
      </c>
      <c r="H211" t="s">
        <v>71</v>
      </c>
      <c r="I211">
        <v>1</v>
      </c>
      <c r="J211" t="s">
        <v>260</v>
      </c>
      <c r="K211" s="3" t="s">
        <v>184</v>
      </c>
      <c r="L211" s="3" t="s">
        <v>172</v>
      </c>
      <c r="M211">
        <v>28</v>
      </c>
      <c r="U211" t="str">
        <f>Block[[#This Row],[服装]]&amp;Block[[#This Row],[名前]]&amp;Block[[#This Row],[レアリティ]]</f>
        <v>ユニフォーム及川徹ICONIC</v>
      </c>
    </row>
    <row r="212" spans="1:21" x14ac:dyDescent="0.3">
      <c r="A212">
        <f>VLOOKUP(Block[[#This Row],[No用]],SetNo[[No.用]:[vlookup 用]],2,FALSE)</f>
        <v>55</v>
      </c>
      <c r="B212">
        <f>IF(A211&lt;&gt;Block[[#This Row],[No]],1,B211+1)</f>
        <v>2</v>
      </c>
      <c r="C212" t="s">
        <v>216</v>
      </c>
      <c r="D212" t="s">
        <v>30</v>
      </c>
      <c r="E212" t="s">
        <v>23</v>
      </c>
      <c r="F212" t="s">
        <v>31</v>
      </c>
      <c r="G212" t="s">
        <v>20</v>
      </c>
      <c r="H212" t="s">
        <v>71</v>
      </c>
      <c r="I212">
        <v>1</v>
      </c>
      <c r="J212" t="s">
        <v>260</v>
      </c>
      <c r="K212" s="3" t="s">
        <v>185</v>
      </c>
      <c r="L212" s="3" t="s">
        <v>172</v>
      </c>
      <c r="M212">
        <v>28</v>
      </c>
      <c r="U212" t="str">
        <f>Block[[#This Row],[服装]]&amp;Block[[#This Row],[名前]]&amp;Block[[#This Row],[レアリティ]]</f>
        <v>ユニフォーム及川徹ICONIC</v>
      </c>
    </row>
    <row r="213" spans="1:21" x14ac:dyDescent="0.3">
      <c r="A213">
        <f>VLOOKUP(Block[[#This Row],[No用]],SetNo[[No.用]:[vlookup 用]],2,FALSE)</f>
        <v>55</v>
      </c>
      <c r="B213">
        <f>IF(A212&lt;&gt;Block[[#This Row],[No]],1,B212+1)</f>
        <v>3</v>
      </c>
      <c r="C213" t="s">
        <v>216</v>
      </c>
      <c r="D213" t="s">
        <v>30</v>
      </c>
      <c r="E213" t="s">
        <v>23</v>
      </c>
      <c r="F213" t="s">
        <v>31</v>
      </c>
      <c r="G213" t="s">
        <v>20</v>
      </c>
      <c r="H213" t="s">
        <v>71</v>
      </c>
      <c r="I213">
        <v>1</v>
      </c>
      <c r="J213" t="s">
        <v>260</v>
      </c>
      <c r="K213" s="3" t="s">
        <v>261</v>
      </c>
      <c r="L213" s="3" t="s">
        <v>172</v>
      </c>
      <c r="M213">
        <v>27</v>
      </c>
      <c r="U213" t="str">
        <f>Block[[#This Row],[服装]]&amp;Block[[#This Row],[名前]]&amp;Block[[#This Row],[レアリティ]]</f>
        <v>ユニフォーム及川徹ICONIC</v>
      </c>
    </row>
    <row r="214" spans="1:21" x14ac:dyDescent="0.3">
      <c r="A214">
        <f>VLOOKUP(Block[[#This Row],[No用]],SetNo[[No.用]:[vlookup 用]],2,FALSE)</f>
        <v>56</v>
      </c>
      <c r="B214">
        <f>IF(A213&lt;&gt;Block[[#This Row],[No]],1,B213+1)</f>
        <v>1</v>
      </c>
      <c r="C214" t="s">
        <v>117</v>
      </c>
      <c r="D214" t="s">
        <v>30</v>
      </c>
      <c r="E214" t="s">
        <v>24</v>
      </c>
      <c r="F214" t="s">
        <v>31</v>
      </c>
      <c r="G214" t="s">
        <v>20</v>
      </c>
      <c r="H214" t="s">
        <v>71</v>
      </c>
      <c r="I214">
        <v>1</v>
      </c>
      <c r="J214" t="s">
        <v>260</v>
      </c>
      <c r="K214" s="3" t="s">
        <v>184</v>
      </c>
      <c r="L214" s="3" t="s">
        <v>172</v>
      </c>
      <c r="M214">
        <v>28</v>
      </c>
      <c r="U214" t="str">
        <f>Block[[#This Row],[服装]]&amp;Block[[#This Row],[名前]]&amp;Block[[#This Row],[レアリティ]]</f>
        <v>プール掃除及川徹ICONIC</v>
      </c>
    </row>
    <row r="215" spans="1:21" x14ac:dyDescent="0.3">
      <c r="A215">
        <f>VLOOKUP(Block[[#This Row],[No用]],SetNo[[No.用]:[vlookup 用]],2,FALSE)</f>
        <v>56</v>
      </c>
      <c r="B215">
        <f>IF(A214&lt;&gt;Block[[#This Row],[No]],1,B214+1)</f>
        <v>2</v>
      </c>
      <c r="C215" t="s">
        <v>117</v>
      </c>
      <c r="D215" t="s">
        <v>30</v>
      </c>
      <c r="E215" t="s">
        <v>24</v>
      </c>
      <c r="F215" t="s">
        <v>31</v>
      </c>
      <c r="G215" t="s">
        <v>20</v>
      </c>
      <c r="H215" t="s">
        <v>71</v>
      </c>
      <c r="I215">
        <v>1</v>
      </c>
      <c r="J215" t="s">
        <v>260</v>
      </c>
      <c r="K215" s="3" t="s">
        <v>185</v>
      </c>
      <c r="L215" s="3" t="s">
        <v>172</v>
      </c>
      <c r="M215">
        <v>28</v>
      </c>
      <c r="U215" t="str">
        <f>Block[[#This Row],[服装]]&amp;Block[[#This Row],[名前]]&amp;Block[[#This Row],[レアリティ]]</f>
        <v>プール掃除及川徹ICONIC</v>
      </c>
    </row>
    <row r="216" spans="1:21" x14ac:dyDescent="0.3">
      <c r="A216">
        <f>VLOOKUP(Block[[#This Row],[No用]],SetNo[[No.用]:[vlookup 用]],2,FALSE)</f>
        <v>56</v>
      </c>
      <c r="B216">
        <f>IF(A215&lt;&gt;Block[[#This Row],[No]],1,B215+1)</f>
        <v>3</v>
      </c>
      <c r="C216" t="s">
        <v>117</v>
      </c>
      <c r="D216" t="s">
        <v>30</v>
      </c>
      <c r="E216" t="s">
        <v>24</v>
      </c>
      <c r="F216" t="s">
        <v>31</v>
      </c>
      <c r="G216" t="s">
        <v>20</v>
      </c>
      <c r="H216" t="s">
        <v>71</v>
      </c>
      <c r="I216">
        <v>1</v>
      </c>
      <c r="J216" t="s">
        <v>260</v>
      </c>
      <c r="K216" s="3" t="s">
        <v>261</v>
      </c>
      <c r="L216" s="3" t="s">
        <v>172</v>
      </c>
      <c r="M216">
        <v>27</v>
      </c>
      <c r="U216" t="str">
        <f>Block[[#This Row],[服装]]&amp;Block[[#This Row],[名前]]&amp;Block[[#This Row],[レアリティ]]</f>
        <v>プール掃除及川徹ICONIC</v>
      </c>
    </row>
    <row r="217" spans="1:21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216</v>
      </c>
      <c r="D217" t="s">
        <v>32</v>
      </c>
      <c r="E217" t="s">
        <v>28</v>
      </c>
      <c r="F217" t="s">
        <v>25</v>
      </c>
      <c r="G217" t="s">
        <v>20</v>
      </c>
      <c r="H217" t="s">
        <v>71</v>
      </c>
      <c r="I217">
        <v>1</v>
      </c>
      <c r="J217" t="s">
        <v>260</v>
      </c>
      <c r="K217" s="3" t="s">
        <v>184</v>
      </c>
      <c r="L217" s="3" t="s">
        <v>172</v>
      </c>
      <c r="M217">
        <v>26</v>
      </c>
      <c r="U217" t="str">
        <f>Block[[#This Row],[服装]]&amp;Block[[#This Row],[名前]]&amp;Block[[#This Row],[レアリティ]]</f>
        <v>ユニフォーム岩泉一ICONIC</v>
      </c>
    </row>
    <row r="218" spans="1:21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216</v>
      </c>
      <c r="D218" t="s">
        <v>32</v>
      </c>
      <c r="E218" t="s">
        <v>28</v>
      </c>
      <c r="F218" t="s">
        <v>25</v>
      </c>
      <c r="G218" t="s">
        <v>20</v>
      </c>
      <c r="H218" t="s">
        <v>71</v>
      </c>
      <c r="I218">
        <v>1</v>
      </c>
      <c r="J218" t="s">
        <v>260</v>
      </c>
      <c r="K218" s="3" t="s">
        <v>185</v>
      </c>
      <c r="L218" s="3" t="s">
        <v>172</v>
      </c>
      <c r="M218">
        <v>26</v>
      </c>
      <c r="U218" t="str">
        <f>Block[[#This Row],[服装]]&amp;Block[[#This Row],[名前]]&amp;Block[[#This Row],[レアリティ]]</f>
        <v>ユニフォーム岩泉一ICONIC</v>
      </c>
    </row>
    <row r="219" spans="1:21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216</v>
      </c>
      <c r="D219" t="s">
        <v>32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260</v>
      </c>
      <c r="K219" s="3" t="s">
        <v>187</v>
      </c>
      <c r="L219" s="3" t="s">
        <v>172</v>
      </c>
      <c r="M219">
        <v>26</v>
      </c>
      <c r="U219" t="str">
        <f>Block[[#This Row],[服装]]&amp;Block[[#This Row],[名前]]&amp;Block[[#This Row],[レアリティ]]</f>
        <v>ユニフォーム岩泉一ICONIC</v>
      </c>
    </row>
    <row r="220" spans="1:21" x14ac:dyDescent="0.3">
      <c r="A220">
        <f>VLOOKUP(Block[[#This Row],[No用]],SetNo[[No.用]:[vlookup 用]],2,FALSE)</f>
        <v>57</v>
      </c>
      <c r="B220">
        <f>IF(A219&lt;&gt;Block[[#This Row],[No]],1,B219+1)</f>
        <v>4</v>
      </c>
      <c r="C220" t="s">
        <v>216</v>
      </c>
      <c r="D220" t="s">
        <v>32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260</v>
      </c>
      <c r="K220" s="3" t="s">
        <v>261</v>
      </c>
      <c r="L220" s="3" t="s">
        <v>172</v>
      </c>
      <c r="M220">
        <v>26</v>
      </c>
      <c r="U220" t="str">
        <f>Block[[#This Row],[服装]]&amp;Block[[#This Row],[名前]]&amp;Block[[#This Row],[レアリティ]]</f>
        <v>ユニフォーム岩泉一ICONIC</v>
      </c>
    </row>
    <row r="221" spans="1:21" x14ac:dyDescent="0.3">
      <c r="A221">
        <f>VLOOKUP(Block[[#This Row],[No用]],SetNo[[No.用]:[vlookup 用]],2,FALSE)</f>
        <v>58</v>
      </c>
      <c r="B221">
        <f>IF(A220&lt;&gt;Block[[#This Row],[No]],1,B220+1)</f>
        <v>1</v>
      </c>
      <c r="C221" t="s">
        <v>117</v>
      </c>
      <c r="D221" t="s">
        <v>32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260</v>
      </c>
      <c r="K221" s="3" t="s">
        <v>184</v>
      </c>
      <c r="L221" s="3" t="s">
        <v>172</v>
      </c>
      <c r="M221">
        <v>26</v>
      </c>
      <c r="U221" t="str">
        <f>Block[[#This Row],[服装]]&amp;Block[[#This Row],[名前]]&amp;Block[[#This Row],[レアリティ]]</f>
        <v>プール掃除岩泉一ICONIC</v>
      </c>
    </row>
    <row r="222" spans="1:21" x14ac:dyDescent="0.3">
      <c r="A222">
        <f>VLOOKUP(Block[[#This Row],[No用]],SetNo[[No.用]:[vlookup 用]],2,FALSE)</f>
        <v>58</v>
      </c>
      <c r="B222">
        <f>IF(A221&lt;&gt;Block[[#This Row],[No]],1,B221+1)</f>
        <v>2</v>
      </c>
      <c r="C222" t="s">
        <v>117</v>
      </c>
      <c r="D222" t="s">
        <v>32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260</v>
      </c>
      <c r="K222" s="3" t="s">
        <v>185</v>
      </c>
      <c r="L222" s="3" t="s">
        <v>172</v>
      </c>
      <c r="M222">
        <v>26</v>
      </c>
      <c r="U222" t="str">
        <f>Block[[#This Row],[服装]]&amp;Block[[#This Row],[名前]]&amp;Block[[#This Row],[レアリティ]]</f>
        <v>プール掃除岩泉一ICONIC</v>
      </c>
    </row>
    <row r="223" spans="1:21" x14ac:dyDescent="0.3">
      <c r="A223">
        <f>VLOOKUP(Block[[#This Row],[No用]],SetNo[[No.用]:[vlookup 用]],2,FALSE)</f>
        <v>58</v>
      </c>
      <c r="B223">
        <f>IF(A222&lt;&gt;Block[[#This Row],[No]],1,B222+1)</f>
        <v>3</v>
      </c>
      <c r="C223" t="s">
        <v>117</v>
      </c>
      <c r="D223" t="s">
        <v>32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260</v>
      </c>
      <c r="K223" s="3" t="s">
        <v>187</v>
      </c>
      <c r="L223" s="3" t="s">
        <v>172</v>
      </c>
      <c r="M223">
        <v>26</v>
      </c>
      <c r="U223" t="str">
        <f>Block[[#This Row],[服装]]&amp;Block[[#This Row],[名前]]&amp;Block[[#This Row],[レアリティ]]</f>
        <v>プール掃除岩泉一ICONIC</v>
      </c>
    </row>
    <row r="224" spans="1:21" x14ac:dyDescent="0.3">
      <c r="A224">
        <f>VLOOKUP(Block[[#This Row],[No用]],SetNo[[No.用]:[vlookup 用]],2,FALSE)</f>
        <v>58</v>
      </c>
      <c r="B224">
        <f>IF(A223&lt;&gt;Block[[#This Row],[No]],1,B223+1)</f>
        <v>4</v>
      </c>
      <c r="C224" t="s">
        <v>117</v>
      </c>
      <c r="D224" t="s">
        <v>32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260</v>
      </c>
      <c r="K224" s="3" t="s">
        <v>261</v>
      </c>
      <c r="L224" s="3" t="s">
        <v>188</v>
      </c>
      <c r="M224">
        <v>29</v>
      </c>
      <c r="U224" t="str">
        <f>Block[[#This Row],[服装]]&amp;Block[[#This Row],[名前]]&amp;Block[[#This Row],[レアリティ]]</f>
        <v>プール掃除岩泉一ICONIC</v>
      </c>
    </row>
    <row r="225" spans="1:21" x14ac:dyDescent="0.3">
      <c r="A225">
        <f>VLOOKUP(Block[[#This Row],[No用]],SetNo[[No.用]:[vlookup 用]],2,FALSE)</f>
        <v>59</v>
      </c>
      <c r="B225">
        <f>IF(A224&lt;&gt;Block[[#This Row],[No]],1,B224+1)</f>
        <v>1</v>
      </c>
      <c r="C225" t="s">
        <v>216</v>
      </c>
      <c r="D225" t="s">
        <v>33</v>
      </c>
      <c r="E225" t="s">
        <v>24</v>
      </c>
      <c r="F225" t="s">
        <v>26</v>
      </c>
      <c r="G225" t="s">
        <v>20</v>
      </c>
      <c r="H225" t="s">
        <v>71</v>
      </c>
      <c r="I225">
        <v>1</v>
      </c>
      <c r="J225" t="s">
        <v>260</v>
      </c>
      <c r="K225" s="3" t="s">
        <v>184</v>
      </c>
      <c r="L225" s="3" t="s">
        <v>183</v>
      </c>
      <c r="M225">
        <v>30</v>
      </c>
      <c r="U225" t="str">
        <f>Block[[#This Row],[服装]]&amp;Block[[#This Row],[名前]]&amp;Block[[#This Row],[レアリティ]]</f>
        <v>ユニフォーム金田一勇太郎ICONIC</v>
      </c>
    </row>
    <row r="226" spans="1:21" x14ac:dyDescent="0.3">
      <c r="A226">
        <f>VLOOKUP(Block[[#This Row],[No用]],SetNo[[No.用]:[vlookup 用]],2,FALSE)</f>
        <v>59</v>
      </c>
      <c r="B226">
        <f>IF(A225&lt;&gt;Block[[#This Row],[No]],1,B225+1)</f>
        <v>2</v>
      </c>
      <c r="C226" t="s">
        <v>216</v>
      </c>
      <c r="D226" t="s">
        <v>33</v>
      </c>
      <c r="E226" t="s">
        <v>24</v>
      </c>
      <c r="F226" t="s">
        <v>26</v>
      </c>
      <c r="G226" t="s">
        <v>20</v>
      </c>
      <c r="H226" t="s">
        <v>71</v>
      </c>
      <c r="I226">
        <v>1</v>
      </c>
      <c r="J226" t="s">
        <v>260</v>
      </c>
      <c r="K226" s="3" t="s">
        <v>185</v>
      </c>
      <c r="L226" s="3" t="s">
        <v>183</v>
      </c>
      <c r="M226">
        <v>30</v>
      </c>
      <c r="U226" t="str">
        <f>Block[[#This Row],[服装]]&amp;Block[[#This Row],[名前]]&amp;Block[[#This Row],[レアリティ]]</f>
        <v>ユニフォーム金田一勇太郎ICONIC</v>
      </c>
    </row>
    <row r="227" spans="1:21" x14ac:dyDescent="0.3">
      <c r="A227">
        <f>VLOOKUP(Block[[#This Row],[No用]],SetNo[[No.用]:[vlookup 用]],2,FALSE)</f>
        <v>59</v>
      </c>
      <c r="B227">
        <f>IF(A226&lt;&gt;Block[[#This Row],[No]],1,B226+1)</f>
        <v>3</v>
      </c>
      <c r="C227" t="s">
        <v>216</v>
      </c>
      <c r="D227" t="s">
        <v>33</v>
      </c>
      <c r="E227" t="s">
        <v>24</v>
      </c>
      <c r="F227" t="s">
        <v>26</v>
      </c>
      <c r="G227" t="s">
        <v>20</v>
      </c>
      <c r="H227" t="s">
        <v>71</v>
      </c>
      <c r="I227">
        <v>1</v>
      </c>
      <c r="J227" t="s">
        <v>260</v>
      </c>
      <c r="K227" s="3" t="s">
        <v>189</v>
      </c>
      <c r="L227" s="3" t="s">
        <v>183</v>
      </c>
      <c r="M227">
        <v>33</v>
      </c>
      <c r="U227" t="str">
        <f>Block[[#This Row],[服装]]&amp;Block[[#This Row],[名前]]&amp;Block[[#This Row],[レアリティ]]</f>
        <v>ユニフォーム金田一勇太郎ICONIC</v>
      </c>
    </row>
    <row r="228" spans="1:21" x14ac:dyDescent="0.3">
      <c r="A228">
        <f>VLOOKUP(Block[[#This Row],[No用]],SetNo[[No.用]:[vlookup 用]],2,FALSE)</f>
        <v>59</v>
      </c>
      <c r="B228">
        <f>IF(A227&lt;&gt;Block[[#This Row],[No]],1,B227+1)</f>
        <v>4</v>
      </c>
      <c r="C228" t="s">
        <v>216</v>
      </c>
      <c r="D228" t="s">
        <v>33</v>
      </c>
      <c r="E228" t="s">
        <v>24</v>
      </c>
      <c r="F228" t="s">
        <v>26</v>
      </c>
      <c r="G228" t="s">
        <v>20</v>
      </c>
      <c r="H228" t="s">
        <v>71</v>
      </c>
      <c r="I228">
        <v>1</v>
      </c>
      <c r="J228" t="s">
        <v>260</v>
      </c>
      <c r="K228" s="3" t="s">
        <v>187</v>
      </c>
      <c r="L228" s="3" t="s">
        <v>172</v>
      </c>
      <c r="M228">
        <v>30</v>
      </c>
      <c r="U228" t="str">
        <f>Block[[#This Row],[服装]]&amp;Block[[#This Row],[名前]]&amp;Block[[#This Row],[レアリティ]]</f>
        <v>ユニフォーム金田一勇太郎ICONIC</v>
      </c>
    </row>
    <row r="229" spans="1:21" x14ac:dyDescent="0.3">
      <c r="A229">
        <f>VLOOKUP(Block[[#This Row],[No用]],SetNo[[No.用]:[vlookup 用]],2,FALSE)</f>
        <v>59</v>
      </c>
      <c r="B229">
        <f>IF(A228&lt;&gt;Block[[#This Row],[No]],1,B228+1)</f>
        <v>5</v>
      </c>
      <c r="C229" t="s">
        <v>216</v>
      </c>
      <c r="D229" t="s">
        <v>33</v>
      </c>
      <c r="E229" t="s">
        <v>24</v>
      </c>
      <c r="F229" t="s">
        <v>26</v>
      </c>
      <c r="G229" t="s">
        <v>20</v>
      </c>
      <c r="H229" t="s">
        <v>71</v>
      </c>
      <c r="I229">
        <v>1</v>
      </c>
      <c r="J229" t="s">
        <v>260</v>
      </c>
      <c r="K229" s="3" t="s">
        <v>261</v>
      </c>
      <c r="L229" s="3" t="s">
        <v>172</v>
      </c>
      <c r="M229">
        <v>30</v>
      </c>
      <c r="U229" t="str">
        <f>Block[[#This Row],[服装]]&amp;Block[[#This Row],[名前]]&amp;Block[[#This Row],[レアリティ]]</f>
        <v>ユニフォーム金田一勇太郎ICONIC</v>
      </c>
    </row>
    <row r="230" spans="1:21" x14ac:dyDescent="0.3">
      <c r="A230">
        <f>VLOOKUP(Block[[#This Row],[No用]],SetNo[[No.用]:[vlookup 用]],2,FALSE)</f>
        <v>60</v>
      </c>
      <c r="B230">
        <f>IF(A229&lt;&gt;Block[[#This Row],[No]],1,B229+1)</f>
        <v>1</v>
      </c>
      <c r="C230" t="s">
        <v>216</v>
      </c>
      <c r="D230" t="s">
        <v>34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260</v>
      </c>
      <c r="K230" s="3" t="s">
        <v>184</v>
      </c>
      <c r="L230" s="3" t="s">
        <v>172</v>
      </c>
      <c r="M230">
        <v>27</v>
      </c>
      <c r="U230" t="str">
        <f>Block[[#This Row],[服装]]&amp;Block[[#This Row],[名前]]&amp;Block[[#This Row],[レアリティ]]</f>
        <v>ユニフォーム京谷賢太郎ICONIC</v>
      </c>
    </row>
    <row r="231" spans="1:21" x14ac:dyDescent="0.3">
      <c r="A231">
        <f>VLOOKUP(Block[[#This Row],[No用]],SetNo[[No.用]:[vlookup 用]],2,FALSE)</f>
        <v>60</v>
      </c>
      <c r="B231">
        <f>IF(A230&lt;&gt;Block[[#This Row],[No]],1,B230+1)</f>
        <v>2</v>
      </c>
      <c r="C231" t="s">
        <v>216</v>
      </c>
      <c r="D231" t="s">
        <v>34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260</v>
      </c>
      <c r="K231" s="3" t="s">
        <v>185</v>
      </c>
      <c r="L231" s="3" t="s">
        <v>172</v>
      </c>
      <c r="M231">
        <v>27</v>
      </c>
      <c r="U231" t="str">
        <f>Block[[#This Row],[服装]]&amp;Block[[#This Row],[名前]]&amp;Block[[#This Row],[レアリティ]]</f>
        <v>ユニフォーム京谷賢太郎ICONIC</v>
      </c>
    </row>
    <row r="232" spans="1:21" x14ac:dyDescent="0.3">
      <c r="A232">
        <f>VLOOKUP(Block[[#This Row],[No用]],SetNo[[No.用]:[vlookup 用]],2,FALSE)</f>
        <v>60</v>
      </c>
      <c r="B232">
        <f>IF(A231&lt;&gt;Block[[#This Row],[No]],1,B231+1)</f>
        <v>3</v>
      </c>
      <c r="C232" t="s">
        <v>216</v>
      </c>
      <c r="D232" t="s">
        <v>34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260</v>
      </c>
      <c r="K232" s="3" t="s">
        <v>261</v>
      </c>
      <c r="L232" s="3" t="s">
        <v>172</v>
      </c>
      <c r="M232">
        <v>27</v>
      </c>
      <c r="U232" t="str">
        <f>Block[[#This Row],[服装]]&amp;Block[[#This Row],[名前]]&amp;Block[[#This Row],[レアリティ]]</f>
        <v>ユニフォーム京谷賢太郎ICONIC</v>
      </c>
    </row>
    <row r="233" spans="1:21" x14ac:dyDescent="0.3">
      <c r="A233">
        <f>VLOOKUP(Block[[#This Row],[No用]],SetNo[[No.用]:[vlookup 用]],2,FALSE)</f>
        <v>61</v>
      </c>
      <c r="B233">
        <f>IF(A232&lt;&gt;Block[[#This Row],[No]],1,B232+1)</f>
        <v>1</v>
      </c>
      <c r="C233" t="s">
        <v>216</v>
      </c>
      <c r="D233" t="s">
        <v>35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260</v>
      </c>
      <c r="K233" s="3" t="s">
        <v>184</v>
      </c>
      <c r="L233" s="3" t="s">
        <v>172</v>
      </c>
      <c r="M233">
        <v>26</v>
      </c>
      <c r="U233" t="str">
        <f>Block[[#This Row],[服装]]&amp;Block[[#This Row],[名前]]&amp;Block[[#This Row],[レアリティ]]</f>
        <v>ユニフォーム国見英ICONIC</v>
      </c>
    </row>
    <row r="234" spans="1:21" x14ac:dyDescent="0.3">
      <c r="A234">
        <f>VLOOKUP(Block[[#This Row],[No用]],SetNo[[No.用]:[vlookup 用]],2,FALSE)</f>
        <v>61</v>
      </c>
      <c r="B234">
        <f>IF(A233&lt;&gt;Block[[#This Row],[No]],1,B233+1)</f>
        <v>2</v>
      </c>
      <c r="C234" t="s">
        <v>216</v>
      </c>
      <c r="D234" t="s">
        <v>35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260</v>
      </c>
      <c r="K234" s="3" t="s">
        <v>185</v>
      </c>
      <c r="L234" s="3" t="s">
        <v>172</v>
      </c>
      <c r="M234">
        <v>26</v>
      </c>
      <c r="U234" t="str">
        <f>Block[[#This Row],[服装]]&amp;Block[[#This Row],[名前]]&amp;Block[[#This Row],[レアリティ]]</f>
        <v>ユニフォーム国見英ICONIC</v>
      </c>
    </row>
    <row r="235" spans="1:21" x14ac:dyDescent="0.3">
      <c r="A235">
        <f>VLOOKUP(Block[[#This Row],[No用]],SetNo[[No.用]:[vlookup 用]],2,FALSE)</f>
        <v>61</v>
      </c>
      <c r="B235">
        <f>IF(A234&lt;&gt;Block[[#This Row],[No]],1,B234+1)</f>
        <v>3</v>
      </c>
      <c r="C235" t="s">
        <v>216</v>
      </c>
      <c r="D235" t="s">
        <v>35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260</v>
      </c>
      <c r="K235" s="3" t="s">
        <v>187</v>
      </c>
      <c r="L235" s="3" t="s">
        <v>172</v>
      </c>
      <c r="M235">
        <v>26</v>
      </c>
      <c r="U235" t="str">
        <f>Block[[#This Row],[服装]]&amp;Block[[#This Row],[名前]]&amp;Block[[#This Row],[レアリティ]]</f>
        <v>ユニフォーム国見英ICONIC</v>
      </c>
    </row>
    <row r="236" spans="1:21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s="3" t="s">
        <v>718</v>
      </c>
      <c r="D236" t="s">
        <v>35</v>
      </c>
      <c r="E236" s="3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260</v>
      </c>
      <c r="K236" s="3" t="s">
        <v>184</v>
      </c>
      <c r="L236" s="3" t="s">
        <v>172</v>
      </c>
      <c r="M236">
        <v>26</v>
      </c>
      <c r="U236" t="str">
        <f>Block[[#This Row],[服装]]&amp;Block[[#This Row],[名前]]&amp;Block[[#This Row],[レアリティ]]</f>
        <v>職業体験国見英ICONIC</v>
      </c>
    </row>
    <row r="237" spans="1:21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s="3" t="s">
        <v>718</v>
      </c>
      <c r="D237" t="s">
        <v>35</v>
      </c>
      <c r="E237" s="3" t="s">
        <v>90</v>
      </c>
      <c r="F237" t="s">
        <v>25</v>
      </c>
      <c r="G237" t="s">
        <v>20</v>
      </c>
      <c r="H237" t="s">
        <v>71</v>
      </c>
      <c r="I237">
        <v>1</v>
      </c>
      <c r="J237" t="s">
        <v>260</v>
      </c>
      <c r="K237" s="3" t="s">
        <v>185</v>
      </c>
      <c r="L237" s="3" t="s">
        <v>172</v>
      </c>
      <c r="M237">
        <v>26</v>
      </c>
      <c r="U237" t="str">
        <f>Block[[#This Row],[服装]]&amp;Block[[#This Row],[名前]]&amp;Block[[#This Row],[レアリティ]]</f>
        <v>職業体験国見英ICONIC</v>
      </c>
    </row>
    <row r="238" spans="1:21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s="3" t="s">
        <v>718</v>
      </c>
      <c r="D238" t="s">
        <v>35</v>
      </c>
      <c r="E238" s="3" t="s">
        <v>90</v>
      </c>
      <c r="F238" t="s">
        <v>25</v>
      </c>
      <c r="G238" t="s">
        <v>20</v>
      </c>
      <c r="H238" t="s">
        <v>71</v>
      </c>
      <c r="I238">
        <v>1</v>
      </c>
      <c r="J238" t="s">
        <v>260</v>
      </c>
      <c r="K238" s="3" t="s">
        <v>187</v>
      </c>
      <c r="L238" s="3" t="s">
        <v>172</v>
      </c>
      <c r="M238">
        <v>26</v>
      </c>
      <c r="U238" t="str">
        <f>Block[[#This Row],[服装]]&amp;Block[[#This Row],[名前]]&amp;Block[[#This Row],[レアリティ]]</f>
        <v>職業体験国見英ICONIC</v>
      </c>
    </row>
    <row r="239" spans="1:21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216</v>
      </c>
      <c r="D239" t="s">
        <v>36</v>
      </c>
      <c r="E239" t="s">
        <v>23</v>
      </c>
      <c r="F239" t="s">
        <v>21</v>
      </c>
      <c r="G239" t="s">
        <v>20</v>
      </c>
      <c r="H239" t="s">
        <v>71</v>
      </c>
      <c r="I239">
        <v>1</v>
      </c>
      <c r="J239" t="s">
        <v>260</v>
      </c>
      <c r="U239" t="str">
        <f>Block[[#This Row],[服装]]&amp;Block[[#This Row],[名前]]&amp;Block[[#This Row],[レアリティ]]</f>
        <v>ユニフォーム渡親治ICONIC</v>
      </c>
    </row>
    <row r="240" spans="1:21" x14ac:dyDescent="0.3">
      <c r="A240">
        <f>VLOOKUP(Block[[#This Row],[No用]],SetNo[[No.用]:[vlookup 用]],2,FALSE)</f>
        <v>64</v>
      </c>
      <c r="B240">
        <f>IF(A239&lt;&gt;Block[[#This Row],[No]],1,B239+1)</f>
        <v>1</v>
      </c>
      <c r="C240" t="s">
        <v>216</v>
      </c>
      <c r="D240" t="s">
        <v>37</v>
      </c>
      <c r="E240" t="s">
        <v>23</v>
      </c>
      <c r="F240" t="s">
        <v>26</v>
      </c>
      <c r="G240" t="s">
        <v>20</v>
      </c>
      <c r="H240" t="s">
        <v>71</v>
      </c>
      <c r="I240">
        <v>1</v>
      </c>
      <c r="J240" t="s">
        <v>260</v>
      </c>
      <c r="K240" s="3" t="s">
        <v>184</v>
      </c>
      <c r="L240" s="3" t="s">
        <v>183</v>
      </c>
      <c r="M240">
        <v>38</v>
      </c>
      <c r="U240" t="str">
        <f>Block[[#This Row],[服装]]&amp;Block[[#This Row],[名前]]&amp;Block[[#This Row],[レアリティ]]</f>
        <v>ユニフォーム松川一静ICONIC</v>
      </c>
    </row>
    <row r="241" spans="1:21" x14ac:dyDescent="0.3">
      <c r="A241">
        <f>VLOOKUP(Block[[#This Row],[No用]],SetNo[[No.用]:[vlookup 用]],2,FALSE)</f>
        <v>64</v>
      </c>
      <c r="B241">
        <f>IF(A240&lt;&gt;Block[[#This Row],[No]],1,B240+1)</f>
        <v>2</v>
      </c>
      <c r="C241" t="s">
        <v>216</v>
      </c>
      <c r="D241" t="s">
        <v>37</v>
      </c>
      <c r="E241" t="s">
        <v>23</v>
      </c>
      <c r="F241" t="s">
        <v>26</v>
      </c>
      <c r="G241" t="s">
        <v>20</v>
      </c>
      <c r="H241" t="s">
        <v>71</v>
      </c>
      <c r="I241">
        <v>1</v>
      </c>
      <c r="J241" t="s">
        <v>260</v>
      </c>
      <c r="K241" s="3" t="s">
        <v>185</v>
      </c>
      <c r="L241" s="3" t="s">
        <v>183</v>
      </c>
      <c r="M241">
        <v>38</v>
      </c>
      <c r="U241" t="str">
        <f>Block[[#This Row],[服装]]&amp;Block[[#This Row],[名前]]&amp;Block[[#This Row],[レアリティ]]</f>
        <v>ユニフォーム松川一静ICONIC</v>
      </c>
    </row>
    <row r="242" spans="1:21" x14ac:dyDescent="0.3">
      <c r="A242">
        <f>VLOOKUP(Block[[#This Row],[No用]],SetNo[[No.用]:[vlookup 用]],2,FALSE)</f>
        <v>64</v>
      </c>
      <c r="B242">
        <f>IF(A241&lt;&gt;Block[[#This Row],[No]],1,B241+1)</f>
        <v>3</v>
      </c>
      <c r="C242" t="s">
        <v>216</v>
      </c>
      <c r="D242" t="s">
        <v>37</v>
      </c>
      <c r="E242" t="s">
        <v>23</v>
      </c>
      <c r="F242" t="s">
        <v>26</v>
      </c>
      <c r="G242" t="s">
        <v>20</v>
      </c>
      <c r="H242" t="s">
        <v>71</v>
      </c>
      <c r="I242">
        <v>1</v>
      </c>
      <c r="J242" t="s">
        <v>260</v>
      </c>
      <c r="K242" s="3" t="s">
        <v>186</v>
      </c>
      <c r="L242" s="3" t="s">
        <v>183</v>
      </c>
      <c r="M242">
        <v>43</v>
      </c>
      <c r="U242" t="str">
        <f>Block[[#This Row],[服装]]&amp;Block[[#This Row],[名前]]&amp;Block[[#This Row],[レアリティ]]</f>
        <v>ユニフォーム松川一静ICONIC</v>
      </c>
    </row>
    <row r="243" spans="1:21" x14ac:dyDescent="0.3">
      <c r="A243">
        <f>VLOOKUP(Block[[#This Row],[No用]],SetNo[[No.用]:[vlookup 用]],2,FALSE)</f>
        <v>64</v>
      </c>
      <c r="B243">
        <f>IF(A242&lt;&gt;Block[[#This Row],[No]],1,B242+1)</f>
        <v>4</v>
      </c>
      <c r="C243" t="s">
        <v>216</v>
      </c>
      <c r="D243" t="s">
        <v>37</v>
      </c>
      <c r="E243" t="s">
        <v>23</v>
      </c>
      <c r="F243" t="s">
        <v>26</v>
      </c>
      <c r="G243" t="s">
        <v>20</v>
      </c>
      <c r="H243" t="s">
        <v>71</v>
      </c>
      <c r="I243">
        <v>1</v>
      </c>
      <c r="J243" t="s">
        <v>260</v>
      </c>
      <c r="K243" s="3" t="s">
        <v>202</v>
      </c>
      <c r="L243" s="3" t="s">
        <v>172</v>
      </c>
      <c r="M243">
        <v>38</v>
      </c>
      <c r="U243" t="str">
        <f>Block[[#This Row],[服装]]&amp;Block[[#This Row],[名前]]&amp;Block[[#This Row],[レアリティ]]</f>
        <v>ユニフォーム松川一静ICONIC</v>
      </c>
    </row>
    <row r="244" spans="1:21" x14ac:dyDescent="0.3">
      <c r="A244">
        <f>VLOOKUP(Block[[#This Row],[No用]],SetNo[[No.用]:[vlookup 用]],2,FALSE)</f>
        <v>64</v>
      </c>
      <c r="B244">
        <f>IF(A243&lt;&gt;Block[[#This Row],[No]],1,B243+1)</f>
        <v>5</v>
      </c>
      <c r="C244" t="s">
        <v>216</v>
      </c>
      <c r="D244" t="s">
        <v>37</v>
      </c>
      <c r="E244" t="s">
        <v>23</v>
      </c>
      <c r="F244" t="s">
        <v>26</v>
      </c>
      <c r="G244" t="s">
        <v>20</v>
      </c>
      <c r="H244" t="s">
        <v>71</v>
      </c>
      <c r="I244">
        <v>1</v>
      </c>
      <c r="J244" t="s">
        <v>260</v>
      </c>
      <c r="K244" s="3" t="s">
        <v>187</v>
      </c>
      <c r="L244" s="3" t="s">
        <v>172</v>
      </c>
      <c r="M244">
        <v>33</v>
      </c>
      <c r="U244" t="str">
        <f>Block[[#This Row],[服装]]&amp;Block[[#This Row],[名前]]&amp;Block[[#This Row],[レアリティ]]</f>
        <v>ユニフォーム松川一静ICONIC</v>
      </c>
    </row>
    <row r="245" spans="1:21" x14ac:dyDescent="0.3">
      <c r="A245">
        <f>VLOOKUP(Block[[#This Row],[No用]],SetNo[[No.用]:[vlookup 用]],2,FALSE)</f>
        <v>64</v>
      </c>
      <c r="B245">
        <f>IF(A244&lt;&gt;Block[[#This Row],[No]],1,B244+1)</f>
        <v>6</v>
      </c>
      <c r="C245" t="s">
        <v>216</v>
      </c>
      <c r="D245" t="s">
        <v>37</v>
      </c>
      <c r="E245" t="s">
        <v>23</v>
      </c>
      <c r="F245" t="s">
        <v>26</v>
      </c>
      <c r="G245" t="s">
        <v>20</v>
      </c>
      <c r="H245" t="s">
        <v>71</v>
      </c>
      <c r="I245">
        <v>1</v>
      </c>
      <c r="J245" t="s">
        <v>260</v>
      </c>
      <c r="K245" s="3" t="s">
        <v>261</v>
      </c>
      <c r="L245" s="3" t="s">
        <v>172</v>
      </c>
      <c r="M245">
        <v>33</v>
      </c>
      <c r="U245" t="str">
        <f>Block[[#This Row],[服装]]&amp;Block[[#This Row],[名前]]&amp;Block[[#This Row],[レアリティ]]</f>
        <v>ユニフォーム松川一静ICONIC</v>
      </c>
    </row>
    <row r="246" spans="1:21" x14ac:dyDescent="0.3">
      <c r="A246">
        <f>VLOOKUP(Block[[#This Row],[No用]],SetNo[[No.用]:[vlookup 用]],2,FALSE)</f>
        <v>65</v>
      </c>
      <c r="B246">
        <f>IF(A245&lt;&gt;Block[[#This Row],[No]],1,B245+1)</f>
        <v>1</v>
      </c>
      <c r="C246" t="s">
        <v>216</v>
      </c>
      <c r="D246" t="s">
        <v>38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260</v>
      </c>
      <c r="K246" s="3" t="s">
        <v>184</v>
      </c>
      <c r="L246" s="3" t="s">
        <v>172</v>
      </c>
      <c r="M246">
        <v>26</v>
      </c>
      <c r="U246" t="str">
        <f>Block[[#This Row],[服装]]&amp;Block[[#This Row],[名前]]&amp;Block[[#This Row],[レアリティ]]</f>
        <v>ユニフォーム花巻貴大ICONIC</v>
      </c>
    </row>
    <row r="247" spans="1:21" x14ac:dyDescent="0.3">
      <c r="A247">
        <f>VLOOKUP(Block[[#This Row],[No用]],SetNo[[No.用]:[vlookup 用]],2,FALSE)</f>
        <v>65</v>
      </c>
      <c r="B247">
        <f>IF(A246&lt;&gt;Block[[#This Row],[No]],1,B246+1)</f>
        <v>2</v>
      </c>
      <c r="C247" t="s">
        <v>216</v>
      </c>
      <c r="D247" t="s">
        <v>38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260</v>
      </c>
      <c r="K247" s="3" t="s">
        <v>185</v>
      </c>
      <c r="L247" s="3" t="s">
        <v>172</v>
      </c>
      <c r="M247">
        <v>26</v>
      </c>
      <c r="U247" t="str">
        <f>Block[[#This Row],[服装]]&amp;Block[[#This Row],[名前]]&amp;Block[[#This Row],[レアリティ]]</f>
        <v>ユニフォーム花巻貴大ICONIC</v>
      </c>
    </row>
    <row r="248" spans="1:21" x14ac:dyDescent="0.3">
      <c r="A248">
        <f>VLOOKUP(Block[[#This Row],[No用]],SetNo[[No.用]:[vlookup 用]],2,FALSE)</f>
        <v>65</v>
      </c>
      <c r="B248">
        <f>IF(A247&lt;&gt;Block[[#This Row],[No]],1,B247+1)</f>
        <v>3</v>
      </c>
      <c r="C248" t="s">
        <v>216</v>
      </c>
      <c r="D248" t="s">
        <v>38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260</v>
      </c>
      <c r="K248" s="3" t="s">
        <v>187</v>
      </c>
      <c r="L248" s="3" t="s">
        <v>172</v>
      </c>
      <c r="M248">
        <v>26</v>
      </c>
      <c r="U248" t="str">
        <f>Block[[#This Row],[服装]]&amp;Block[[#This Row],[名前]]&amp;Block[[#This Row],[レアリティ]]</f>
        <v>ユニフォーム花巻貴大ICONIC</v>
      </c>
    </row>
    <row r="249" spans="1:21" x14ac:dyDescent="0.3">
      <c r="A249">
        <f>VLOOKUP(Block[[#This Row],[No用]],SetNo[[No.用]:[vlookup 用]],2,FALSE)</f>
        <v>66</v>
      </c>
      <c r="B249">
        <f>IF(A248&lt;&gt;Block[[#This Row],[No]],1,B248+1)</f>
        <v>1</v>
      </c>
      <c r="C249" t="s">
        <v>216</v>
      </c>
      <c r="D249" t="s">
        <v>55</v>
      </c>
      <c r="E249" t="s">
        <v>23</v>
      </c>
      <c r="F249" t="s">
        <v>25</v>
      </c>
      <c r="G249" t="s">
        <v>56</v>
      </c>
      <c r="H249" t="s">
        <v>71</v>
      </c>
      <c r="I249">
        <v>1</v>
      </c>
      <c r="J249" t="s">
        <v>260</v>
      </c>
      <c r="K249" s="3" t="s">
        <v>184</v>
      </c>
      <c r="L249" s="3" t="s">
        <v>172</v>
      </c>
      <c r="M249">
        <v>25</v>
      </c>
      <c r="U249" t="str">
        <f>Block[[#This Row],[服装]]&amp;Block[[#This Row],[名前]]&amp;Block[[#This Row],[レアリティ]]</f>
        <v>ユニフォーム駒木輝ICONIC</v>
      </c>
    </row>
    <row r="250" spans="1:21" x14ac:dyDescent="0.3">
      <c r="A250">
        <f>VLOOKUP(Block[[#This Row],[No用]],SetNo[[No.用]:[vlookup 用]],2,FALSE)</f>
        <v>66</v>
      </c>
      <c r="B250">
        <f>IF(A249&lt;&gt;Block[[#This Row],[No]],1,B249+1)</f>
        <v>2</v>
      </c>
      <c r="C250" t="s">
        <v>216</v>
      </c>
      <c r="D250" t="s">
        <v>55</v>
      </c>
      <c r="E250" t="s">
        <v>23</v>
      </c>
      <c r="F250" t="s">
        <v>25</v>
      </c>
      <c r="G250" t="s">
        <v>56</v>
      </c>
      <c r="H250" t="s">
        <v>71</v>
      </c>
      <c r="I250">
        <v>1</v>
      </c>
      <c r="J250" t="s">
        <v>260</v>
      </c>
      <c r="K250" s="3" t="s">
        <v>185</v>
      </c>
      <c r="L250" s="3" t="s">
        <v>172</v>
      </c>
      <c r="M250">
        <v>25</v>
      </c>
      <c r="U250" t="str">
        <f>Block[[#This Row],[服装]]&amp;Block[[#This Row],[名前]]&amp;Block[[#This Row],[レアリティ]]</f>
        <v>ユニフォーム駒木輝ICONIC</v>
      </c>
    </row>
    <row r="251" spans="1:21" x14ac:dyDescent="0.3">
      <c r="A251">
        <f>VLOOKUP(Block[[#This Row],[No用]],SetNo[[No.用]:[vlookup 用]],2,FALSE)</f>
        <v>66</v>
      </c>
      <c r="B251">
        <f>IF(A250&lt;&gt;Block[[#This Row],[No]],1,B250+1)</f>
        <v>3</v>
      </c>
      <c r="C251" t="s">
        <v>216</v>
      </c>
      <c r="D251" t="s">
        <v>55</v>
      </c>
      <c r="E251" t="s">
        <v>23</v>
      </c>
      <c r="F251" t="s">
        <v>25</v>
      </c>
      <c r="G251" t="s">
        <v>56</v>
      </c>
      <c r="H251" t="s">
        <v>71</v>
      </c>
      <c r="I251">
        <v>1</v>
      </c>
      <c r="J251" t="s">
        <v>260</v>
      </c>
      <c r="K251" s="3" t="s">
        <v>187</v>
      </c>
      <c r="L251" s="3" t="s">
        <v>172</v>
      </c>
      <c r="M251">
        <v>25</v>
      </c>
      <c r="U251" t="str">
        <f>Block[[#This Row],[服装]]&amp;Block[[#This Row],[名前]]&amp;Block[[#This Row],[レアリティ]]</f>
        <v>ユニフォーム駒木輝ICONIC</v>
      </c>
    </row>
    <row r="252" spans="1:21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t="s">
        <v>216</v>
      </c>
      <c r="D252" t="s">
        <v>57</v>
      </c>
      <c r="E252" t="s">
        <v>24</v>
      </c>
      <c r="F252" t="s">
        <v>26</v>
      </c>
      <c r="G252" t="s">
        <v>56</v>
      </c>
      <c r="H252" t="s">
        <v>71</v>
      </c>
      <c r="I252">
        <v>1</v>
      </c>
      <c r="J252" t="s">
        <v>260</v>
      </c>
      <c r="K252" s="3" t="s">
        <v>184</v>
      </c>
      <c r="L252" s="3" t="s">
        <v>183</v>
      </c>
      <c r="M252">
        <v>33</v>
      </c>
      <c r="U252" t="str">
        <f>Block[[#This Row],[服装]]&amp;Block[[#This Row],[名前]]&amp;Block[[#This Row],[レアリティ]]</f>
        <v>ユニフォーム茶屋和馬ICONIC</v>
      </c>
    </row>
    <row r="253" spans="1:21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t="s">
        <v>216</v>
      </c>
      <c r="D253" t="s">
        <v>57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260</v>
      </c>
      <c r="K253" s="3" t="s">
        <v>185</v>
      </c>
      <c r="L253" s="3" t="s">
        <v>183</v>
      </c>
      <c r="M253">
        <v>33</v>
      </c>
      <c r="U253" t="str">
        <f>Block[[#This Row],[服装]]&amp;Block[[#This Row],[名前]]&amp;Block[[#This Row],[レアリティ]]</f>
        <v>ユニフォーム茶屋和馬ICONIC</v>
      </c>
    </row>
    <row r="254" spans="1:21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t="s">
        <v>216</v>
      </c>
      <c r="D254" t="s">
        <v>57</v>
      </c>
      <c r="E254" t="s">
        <v>24</v>
      </c>
      <c r="F254" t="s">
        <v>26</v>
      </c>
      <c r="G254" t="s">
        <v>56</v>
      </c>
      <c r="H254" t="s">
        <v>71</v>
      </c>
      <c r="I254">
        <v>1</v>
      </c>
      <c r="J254" t="s">
        <v>260</v>
      </c>
      <c r="K254" s="3" t="s">
        <v>245</v>
      </c>
      <c r="L254" s="3" t="s">
        <v>183</v>
      </c>
      <c r="M254">
        <v>36</v>
      </c>
      <c r="U254" t="str">
        <f>Block[[#This Row],[服装]]&amp;Block[[#This Row],[名前]]&amp;Block[[#This Row],[レアリティ]]</f>
        <v>ユニフォーム茶屋和馬ICONIC</v>
      </c>
    </row>
    <row r="255" spans="1:21" x14ac:dyDescent="0.3">
      <c r="A255">
        <f>VLOOKUP(Block[[#This Row],[No用]],SetNo[[No.用]:[vlookup 用]],2,FALSE)</f>
        <v>67</v>
      </c>
      <c r="B255">
        <f>IF(A254&lt;&gt;Block[[#This Row],[No]],1,B254+1)</f>
        <v>4</v>
      </c>
      <c r="C255" t="s">
        <v>216</v>
      </c>
      <c r="D255" t="s">
        <v>57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260</v>
      </c>
      <c r="K255" s="3" t="s">
        <v>187</v>
      </c>
      <c r="L255" s="3" t="s">
        <v>172</v>
      </c>
      <c r="M255">
        <v>31</v>
      </c>
      <c r="U255" t="str">
        <f>Block[[#This Row],[服装]]&amp;Block[[#This Row],[名前]]&amp;Block[[#This Row],[レアリティ]]</f>
        <v>ユニフォーム茶屋和馬ICONIC</v>
      </c>
    </row>
    <row r="256" spans="1:21" x14ac:dyDescent="0.3">
      <c r="A256">
        <f>VLOOKUP(Block[[#This Row],[No用]],SetNo[[No.用]:[vlookup 用]],2,FALSE)</f>
        <v>67</v>
      </c>
      <c r="B256">
        <f>IF(A255&lt;&gt;Block[[#This Row],[No]],1,B255+1)</f>
        <v>5</v>
      </c>
      <c r="C256" t="s">
        <v>216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260</v>
      </c>
      <c r="K256" s="3" t="s">
        <v>261</v>
      </c>
      <c r="L256" s="3" t="s">
        <v>172</v>
      </c>
      <c r="M256">
        <v>31</v>
      </c>
      <c r="U256" t="str">
        <f>Block[[#This Row],[服装]]&amp;Block[[#This Row],[名前]]&amp;Block[[#This Row],[レアリティ]]</f>
        <v>ユニフォーム茶屋和馬ICONIC</v>
      </c>
    </row>
    <row r="257" spans="1:21" x14ac:dyDescent="0.3">
      <c r="A257">
        <f>VLOOKUP(Block[[#This Row],[No用]],SetNo[[No.用]:[vlookup 用]],2,FALSE)</f>
        <v>67</v>
      </c>
      <c r="B257">
        <f>IF(A256&lt;&gt;Block[[#This Row],[No]],1,B256+1)</f>
        <v>6</v>
      </c>
      <c r="C257" t="s">
        <v>216</v>
      </c>
      <c r="D257" t="s">
        <v>57</v>
      </c>
      <c r="E257" t="s">
        <v>24</v>
      </c>
      <c r="F257" t="s">
        <v>26</v>
      </c>
      <c r="G257" t="s">
        <v>56</v>
      </c>
      <c r="H257" t="s">
        <v>71</v>
      </c>
      <c r="I257">
        <v>1</v>
      </c>
      <c r="J257" t="s">
        <v>260</v>
      </c>
      <c r="K257" s="3" t="s">
        <v>193</v>
      </c>
      <c r="L257" s="3" t="s">
        <v>236</v>
      </c>
      <c r="M257">
        <v>45</v>
      </c>
      <c r="O257">
        <v>55</v>
      </c>
      <c r="U257" t="str">
        <f>Block[[#This Row],[服装]]&amp;Block[[#This Row],[名前]]&amp;Block[[#This Row],[レアリティ]]</f>
        <v>ユニフォーム茶屋和馬ICONIC</v>
      </c>
    </row>
    <row r="258" spans="1:21" x14ac:dyDescent="0.3">
      <c r="A258">
        <f>VLOOKUP(Block[[#This Row],[No用]],SetNo[[No.用]:[vlookup 用]],2,FALSE)</f>
        <v>68</v>
      </c>
      <c r="B258">
        <f>IF(A257&lt;&gt;Block[[#This Row],[No]],1,B257+1)</f>
        <v>1</v>
      </c>
      <c r="C258" t="s">
        <v>216</v>
      </c>
      <c r="D258" t="s">
        <v>58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260</v>
      </c>
      <c r="K258" s="3" t="s">
        <v>184</v>
      </c>
      <c r="L258" s="3" t="s">
        <v>172</v>
      </c>
      <c r="M258">
        <v>25</v>
      </c>
      <c r="U258" t="str">
        <f>Block[[#This Row],[服装]]&amp;Block[[#This Row],[名前]]&amp;Block[[#This Row],[レアリティ]]</f>
        <v>ユニフォーム玉川弘樹ICONIC</v>
      </c>
    </row>
    <row r="259" spans="1:21" x14ac:dyDescent="0.3">
      <c r="A259">
        <f>VLOOKUP(Block[[#This Row],[No用]],SetNo[[No.用]:[vlookup 用]],2,FALSE)</f>
        <v>68</v>
      </c>
      <c r="B259">
        <f>IF(A258&lt;&gt;Block[[#This Row],[No]],1,B258+1)</f>
        <v>2</v>
      </c>
      <c r="C259" t="s">
        <v>216</v>
      </c>
      <c r="D259" t="s">
        <v>58</v>
      </c>
      <c r="E259" t="s">
        <v>24</v>
      </c>
      <c r="F259" t="s">
        <v>25</v>
      </c>
      <c r="G259" t="s">
        <v>56</v>
      </c>
      <c r="H259" t="s">
        <v>71</v>
      </c>
      <c r="I259">
        <v>1</v>
      </c>
      <c r="J259" t="s">
        <v>260</v>
      </c>
      <c r="K259" s="3" t="s">
        <v>185</v>
      </c>
      <c r="L259" s="3" t="s">
        <v>172</v>
      </c>
      <c r="M259">
        <v>25</v>
      </c>
      <c r="U259" t="str">
        <f>Block[[#This Row],[服装]]&amp;Block[[#This Row],[名前]]&amp;Block[[#This Row],[レアリティ]]</f>
        <v>ユニフォーム玉川弘樹ICONIC</v>
      </c>
    </row>
    <row r="260" spans="1:21" x14ac:dyDescent="0.3">
      <c r="A260">
        <f>VLOOKUP(Block[[#This Row],[No用]],SetNo[[No.用]:[vlookup 用]],2,FALSE)</f>
        <v>68</v>
      </c>
      <c r="B260">
        <f>IF(A259&lt;&gt;Block[[#This Row],[No]],1,B259+1)</f>
        <v>3</v>
      </c>
      <c r="C260" t="s">
        <v>216</v>
      </c>
      <c r="D260" t="s">
        <v>58</v>
      </c>
      <c r="E260" t="s">
        <v>24</v>
      </c>
      <c r="F260" t="s">
        <v>25</v>
      </c>
      <c r="G260" t="s">
        <v>56</v>
      </c>
      <c r="H260" t="s">
        <v>71</v>
      </c>
      <c r="I260">
        <v>1</v>
      </c>
      <c r="J260" t="s">
        <v>260</v>
      </c>
      <c r="K260" s="3" t="s">
        <v>187</v>
      </c>
      <c r="L260" s="3" t="s">
        <v>172</v>
      </c>
      <c r="M260">
        <v>25</v>
      </c>
      <c r="U260" t="str">
        <f>Block[[#This Row],[服装]]&amp;Block[[#This Row],[名前]]&amp;Block[[#This Row],[レアリティ]]</f>
        <v>ユニフォーム玉川弘樹ICONIC</v>
      </c>
    </row>
    <row r="261" spans="1:21" x14ac:dyDescent="0.3">
      <c r="A261">
        <f>VLOOKUP(Block[[#This Row],[No用]],SetNo[[No.用]:[vlookup 用]],2,FALSE)</f>
        <v>68</v>
      </c>
      <c r="B261">
        <f>IF(A260&lt;&gt;Block[[#This Row],[No]],1,B260+1)</f>
        <v>4</v>
      </c>
      <c r="C261" t="s">
        <v>216</v>
      </c>
      <c r="D261" t="s">
        <v>58</v>
      </c>
      <c r="E261" t="s">
        <v>24</v>
      </c>
      <c r="F261" t="s">
        <v>25</v>
      </c>
      <c r="G261" t="s">
        <v>56</v>
      </c>
      <c r="H261" t="s">
        <v>71</v>
      </c>
      <c r="I261">
        <v>1</v>
      </c>
      <c r="J261" t="s">
        <v>260</v>
      </c>
      <c r="K261" s="3" t="s">
        <v>261</v>
      </c>
      <c r="L261" s="3" t="s">
        <v>172</v>
      </c>
      <c r="M261">
        <v>25</v>
      </c>
      <c r="U261" t="str">
        <f>Block[[#This Row],[服装]]&amp;Block[[#This Row],[名前]]&amp;Block[[#This Row],[レアリティ]]</f>
        <v>ユニフォーム玉川弘樹ICONIC</v>
      </c>
    </row>
    <row r="262" spans="1:21" x14ac:dyDescent="0.3">
      <c r="A262">
        <f>VLOOKUP(Block[[#This Row],[No用]],SetNo[[No.用]:[vlookup 用]],2,FALSE)</f>
        <v>69</v>
      </c>
      <c r="B262">
        <f>IF(A261&lt;&gt;Block[[#This Row],[No]],1,B261+1)</f>
        <v>1</v>
      </c>
      <c r="C262" t="s">
        <v>216</v>
      </c>
      <c r="D262" t="s">
        <v>59</v>
      </c>
      <c r="E262" t="s">
        <v>24</v>
      </c>
      <c r="F262" t="s">
        <v>21</v>
      </c>
      <c r="G262" t="s">
        <v>56</v>
      </c>
      <c r="H262" t="s">
        <v>71</v>
      </c>
      <c r="I262">
        <v>1</v>
      </c>
      <c r="J262" t="s">
        <v>260</v>
      </c>
      <c r="U262" t="str">
        <f>Block[[#This Row],[服装]]&amp;Block[[#This Row],[名前]]&amp;Block[[#This Row],[レアリティ]]</f>
        <v>ユニフォーム桜井大河ICONIC</v>
      </c>
    </row>
    <row r="263" spans="1:21" x14ac:dyDescent="0.3">
      <c r="A263">
        <f>VLOOKUP(Block[[#This Row],[No用]],SetNo[[No.用]:[vlookup 用]],2,FALSE)</f>
        <v>70</v>
      </c>
      <c r="B263">
        <f>IF(A262&lt;&gt;Block[[#This Row],[No]],1,B262+1)</f>
        <v>1</v>
      </c>
      <c r="C263" t="s">
        <v>216</v>
      </c>
      <c r="D263" t="s">
        <v>60</v>
      </c>
      <c r="E263" t="s">
        <v>24</v>
      </c>
      <c r="F263" t="s">
        <v>31</v>
      </c>
      <c r="G263" t="s">
        <v>56</v>
      </c>
      <c r="H263" t="s">
        <v>71</v>
      </c>
      <c r="I263">
        <v>1</v>
      </c>
      <c r="J263" t="s">
        <v>260</v>
      </c>
      <c r="K263" s="3" t="s">
        <v>184</v>
      </c>
      <c r="L263" s="3" t="s">
        <v>172</v>
      </c>
      <c r="M263">
        <v>27</v>
      </c>
      <c r="U263" t="str">
        <f>Block[[#This Row],[服装]]&amp;Block[[#This Row],[名前]]&amp;Block[[#This Row],[レアリティ]]</f>
        <v>ユニフォーム芳賀良治ICONIC</v>
      </c>
    </row>
    <row r="264" spans="1:21" x14ac:dyDescent="0.3">
      <c r="A264">
        <f>VLOOKUP(Block[[#This Row],[No用]],SetNo[[No.用]:[vlookup 用]],2,FALSE)</f>
        <v>70</v>
      </c>
      <c r="B264">
        <f>IF(A263&lt;&gt;Block[[#This Row],[No]],1,B263+1)</f>
        <v>2</v>
      </c>
      <c r="C264" t="s">
        <v>216</v>
      </c>
      <c r="D264" t="s">
        <v>60</v>
      </c>
      <c r="E264" t="s">
        <v>24</v>
      </c>
      <c r="F264" t="s">
        <v>31</v>
      </c>
      <c r="G264" t="s">
        <v>56</v>
      </c>
      <c r="H264" t="s">
        <v>71</v>
      </c>
      <c r="I264">
        <v>1</v>
      </c>
      <c r="J264" t="s">
        <v>260</v>
      </c>
      <c r="K264" s="3" t="s">
        <v>185</v>
      </c>
      <c r="L264" s="3" t="s">
        <v>172</v>
      </c>
      <c r="M264">
        <v>27</v>
      </c>
      <c r="U264" t="str">
        <f>Block[[#This Row],[服装]]&amp;Block[[#This Row],[名前]]&amp;Block[[#This Row],[レアリティ]]</f>
        <v>ユニフォーム芳賀良治ICONIC</v>
      </c>
    </row>
    <row r="265" spans="1:21" x14ac:dyDescent="0.3">
      <c r="A265">
        <f>VLOOKUP(Block[[#This Row],[No用]],SetNo[[No.用]:[vlookup 用]],2,FALSE)</f>
        <v>70</v>
      </c>
      <c r="B265">
        <f>IF(A264&lt;&gt;Block[[#This Row],[No]],1,B264+1)</f>
        <v>3</v>
      </c>
      <c r="C265" t="s">
        <v>216</v>
      </c>
      <c r="D265" t="s">
        <v>60</v>
      </c>
      <c r="E265" t="s">
        <v>24</v>
      </c>
      <c r="F265" t="s">
        <v>31</v>
      </c>
      <c r="G265" t="s">
        <v>56</v>
      </c>
      <c r="H265" t="s">
        <v>71</v>
      </c>
      <c r="I265">
        <v>1</v>
      </c>
      <c r="J265" t="s">
        <v>260</v>
      </c>
      <c r="K265" s="3" t="s">
        <v>261</v>
      </c>
      <c r="L265" s="3" t="s">
        <v>172</v>
      </c>
      <c r="M265">
        <v>26</v>
      </c>
      <c r="U265" t="str">
        <f>Block[[#This Row],[服装]]&amp;Block[[#This Row],[名前]]&amp;Block[[#This Row],[レアリティ]]</f>
        <v>ユニフォーム芳賀良治ICONIC</v>
      </c>
    </row>
    <row r="266" spans="1:21" x14ac:dyDescent="0.3">
      <c r="A266">
        <f>VLOOKUP(Block[[#This Row],[No用]],SetNo[[No.用]:[vlookup 用]],2,FALSE)</f>
        <v>71</v>
      </c>
      <c r="B266">
        <f>IF(A265&lt;&gt;Block[[#This Row],[No]],1,B265+1)</f>
        <v>1</v>
      </c>
      <c r="C266" t="s">
        <v>216</v>
      </c>
      <c r="D266" t="s">
        <v>61</v>
      </c>
      <c r="E266" t="s">
        <v>24</v>
      </c>
      <c r="F266" t="s">
        <v>26</v>
      </c>
      <c r="G266" t="s">
        <v>56</v>
      </c>
      <c r="H266" t="s">
        <v>71</v>
      </c>
      <c r="I266">
        <v>1</v>
      </c>
      <c r="J266" t="s">
        <v>260</v>
      </c>
      <c r="K266" s="3" t="s">
        <v>184</v>
      </c>
      <c r="L266" s="3" t="s">
        <v>183</v>
      </c>
      <c r="M266">
        <v>35</v>
      </c>
      <c r="U266" t="str">
        <f>Block[[#This Row],[服装]]&amp;Block[[#This Row],[名前]]&amp;Block[[#This Row],[レアリティ]]</f>
        <v>ユニフォーム渋谷陸斗ICONIC</v>
      </c>
    </row>
    <row r="267" spans="1:21" x14ac:dyDescent="0.3">
      <c r="A267">
        <f>VLOOKUP(Block[[#This Row],[No用]],SetNo[[No.用]:[vlookup 用]],2,FALSE)</f>
        <v>71</v>
      </c>
      <c r="B267">
        <f>IF(A266&lt;&gt;Block[[#This Row],[No]],1,B266+1)</f>
        <v>2</v>
      </c>
      <c r="C267" t="s">
        <v>216</v>
      </c>
      <c r="D267" t="s">
        <v>61</v>
      </c>
      <c r="E267" t="s">
        <v>24</v>
      </c>
      <c r="F267" t="s">
        <v>26</v>
      </c>
      <c r="G267" t="s">
        <v>56</v>
      </c>
      <c r="H267" t="s">
        <v>71</v>
      </c>
      <c r="I267">
        <v>1</v>
      </c>
      <c r="J267" t="s">
        <v>260</v>
      </c>
      <c r="K267" s="3" t="s">
        <v>185</v>
      </c>
      <c r="L267" s="3" t="s">
        <v>183</v>
      </c>
      <c r="M267">
        <v>35</v>
      </c>
      <c r="U267" t="str">
        <f>Block[[#This Row],[服装]]&amp;Block[[#This Row],[名前]]&amp;Block[[#This Row],[レアリティ]]</f>
        <v>ユニフォーム渋谷陸斗ICONIC</v>
      </c>
    </row>
    <row r="268" spans="1:21" x14ac:dyDescent="0.3">
      <c r="A268">
        <f>VLOOKUP(Block[[#This Row],[No用]],SetNo[[No.用]:[vlookup 用]],2,FALSE)</f>
        <v>71</v>
      </c>
      <c r="B268">
        <f>IF(A267&lt;&gt;Block[[#This Row],[No]],1,B267+1)</f>
        <v>3</v>
      </c>
      <c r="C268" t="s">
        <v>216</v>
      </c>
      <c r="D268" t="s">
        <v>61</v>
      </c>
      <c r="E268" t="s">
        <v>24</v>
      </c>
      <c r="F268" t="s">
        <v>26</v>
      </c>
      <c r="G268" t="s">
        <v>56</v>
      </c>
      <c r="H268" t="s">
        <v>71</v>
      </c>
      <c r="I268">
        <v>1</v>
      </c>
      <c r="J268" t="s">
        <v>260</v>
      </c>
      <c r="K268" s="3" t="s">
        <v>189</v>
      </c>
      <c r="L268" s="3" t="s">
        <v>183</v>
      </c>
      <c r="M268">
        <v>42</v>
      </c>
      <c r="U268" t="str">
        <f>Block[[#This Row],[服装]]&amp;Block[[#This Row],[名前]]&amp;Block[[#This Row],[レアリティ]]</f>
        <v>ユニフォーム渋谷陸斗ICONIC</v>
      </c>
    </row>
    <row r="269" spans="1:21" x14ac:dyDescent="0.3">
      <c r="A269">
        <f>VLOOKUP(Block[[#This Row],[No用]],SetNo[[No.用]:[vlookup 用]],2,FALSE)</f>
        <v>71</v>
      </c>
      <c r="B269">
        <f>IF(A268&lt;&gt;Block[[#This Row],[No]],1,B268+1)</f>
        <v>4</v>
      </c>
      <c r="C269" t="s">
        <v>216</v>
      </c>
      <c r="D269" t="s">
        <v>61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260</v>
      </c>
      <c r="K269" s="3" t="s">
        <v>187</v>
      </c>
      <c r="L269" s="3" t="s">
        <v>172</v>
      </c>
      <c r="M269">
        <v>32</v>
      </c>
      <c r="U269" t="str">
        <f>Block[[#This Row],[服装]]&amp;Block[[#This Row],[名前]]&amp;Block[[#This Row],[レアリティ]]</f>
        <v>ユニフォーム渋谷陸斗ICONIC</v>
      </c>
    </row>
    <row r="270" spans="1:21" x14ac:dyDescent="0.3">
      <c r="A270">
        <f>VLOOKUP(Block[[#This Row],[No用]],SetNo[[No.用]:[vlookup 用]],2,FALSE)</f>
        <v>71</v>
      </c>
      <c r="B270">
        <f>IF(A269&lt;&gt;Block[[#This Row],[No]],1,B269+1)</f>
        <v>5</v>
      </c>
      <c r="C270" t="s">
        <v>216</v>
      </c>
      <c r="D270" t="s">
        <v>61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260</v>
      </c>
      <c r="K270" s="3" t="s">
        <v>261</v>
      </c>
      <c r="L270" s="3" t="s">
        <v>172</v>
      </c>
      <c r="M270">
        <v>32</v>
      </c>
      <c r="U270" t="str">
        <f>Block[[#This Row],[服装]]&amp;Block[[#This Row],[名前]]&amp;Block[[#This Row],[レアリティ]]</f>
        <v>ユニフォーム渋谷陸斗ICONIC</v>
      </c>
    </row>
    <row r="271" spans="1:21" x14ac:dyDescent="0.3">
      <c r="A271">
        <f>VLOOKUP(Block[[#This Row],[No用]],SetNo[[No.用]:[vlookup 用]],2,FALSE)</f>
        <v>71</v>
      </c>
      <c r="B271">
        <f>IF(A270&lt;&gt;Block[[#This Row],[No]],1,B270+1)</f>
        <v>6</v>
      </c>
      <c r="C271" t="s">
        <v>216</v>
      </c>
      <c r="D271" t="s">
        <v>61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260</v>
      </c>
      <c r="K271" s="3" t="s">
        <v>193</v>
      </c>
      <c r="L271" s="3" t="s">
        <v>236</v>
      </c>
      <c r="M271">
        <v>45</v>
      </c>
      <c r="O271">
        <v>55</v>
      </c>
      <c r="U271" t="str">
        <f>Block[[#This Row],[服装]]&amp;Block[[#This Row],[名前]]&amp;Block[[#This Row],[レアリティ]]</f>
        <v>ユニフォーム渋谷陸斗ICONIC</v>
      </c>
    </row>
    <row r="272" spans="1:21" x14ac:dyDescent="0.3">
      <c r="A272">
        <f>VLOOKUP(Block[[#This Row],[No用]],SetNo[[No.用]:[vlookup 用]],2,FALSE)</f>
        <v>72</v>
      </c>
      <c r="B272">
        <f>IF(A271&lt;&gt;Block[[#This Row],[No]],1,B271+1)</f>
        <v>1</v>
      </c>
      <c r="C272" t="s">
        <v>216</v>
      </c>
      <c r="D272" t="s">
        <v>62</v>
      </c>
      <c r="E272" t="s">
        <v>24</v>
      </c>
      <c r="F272" t="s">
        <v>25</v>
      </c>
      <c r="G272" t="s">
        <v>56</v>
      </c>
      <c r="H272" t="s">
        <v>71</v>
      </c>
      <c r="I272">
        <v>1</v>
      </c>
      <c r="J272" t="s">
        <v>260</v>
      </c>
      <c r="K272" s="3" t="s">
        <v>184</v>
      </c>
      <c r="L272" s="3" t="s">
        <v>172</v>
      </c>
      <c r="M272">
        <v>26</v>
      </c>
      <c r="U272" t="str">
        <f>Block[[#This Row],[服装]]&amp;Block[[#This Row],[名前]]&amp;Block[[#This Row],[レアリティ]]</f>
        <v>ユニフォーム池尻隼人ICONIC</v>
      </c>
    </row>
    <row r="273" spans="1:21" x14ac:dyDescent="0.3">
      <c r="A273">
        <f>VLOOKUP(Block[[#This Row],[No用]],SetNo[[No.用]:[vlookup 用]],2,FALSE)</f>
        <v>72</v>
      </c>
      <c r="B273">
        <f>IF(A272&lt;&gt;Block[[#This Row],[No]],1,B272+1)</f>
        <v>2</v>
      </c>
      <c r="C273" t="s">
        <v>216</v>
      </c>
      <c r="D273" t="s">
        <v>62</v>
      </c>
      <c r="E273" t="s">
        <v>24</v>
      </c>
      <c r="F273" t="s">
        <v>25</v>
      </c>
      <c r="G273" t="s">
        <v>56</v>
      </c>
      <c r="H273" t="s">
        <v>71</v>
      </c>
      <c r="I273">
        <v>1</v>
      </c>
      <c r="J273" t="s">
        <v>260</v>
      </c>
      <c r="K273" s="3" t="s">
        <v>185</v>
      </c>
      <c r="L273" s="3" t="s">
        <v>172</v>
      </c>
      <c r="M273">
        <v>26</v>
      </c>
      <c r="U273" t="str">
        <f>Block[[#This Row],[服装]]&amp;Block[[#This Row],[名前]]&amp;Block[[#This Row],[レアリティ]]</f>
        <v>ユニフォーム池尻隼人ICONIC</v>
      </c>
    </row>
    <row r="274" spans="1:21" x14ac:dyDescent="0.3">
      <c r="A274">
        <f>VLOOKUP(Block[[#This Row],[No用]],SetNo[[No.用]:[vlookup 用]],2,FALSE)</f>
        <v>72</v>
      </c>
      <c r="B274">
        <f>IF(A273&lt;&gt;Block[[#This Row],[No]],1,B273+1)</f>
        <v>3</v>
      </c>
      <c r="C274" t="s">
        <v>216</v>
      </c>
      <c r="D274" t="s">
        <v>62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260</v>
      </c>
      <c r="K274" s="3" t="s">
        <v>187</v>
      </c>
      <c r="L274" s="3" t="s">
        <v>172</v>
      </c>
      <c r="M274">
        <v>26</v>
      </c>
      <c r="U274" t="str">
        <f>Block[[#This Row],[服装]]&amp;Block[[#This Row],[名前]]&amp;Block[[#This Row],[レアリティ]]</f>
        <v>ユニフォーム池尻隼人ICONIC</v>
      </c>
    </row>
    <row r="275" spans="1:21" x14ac:dyDescent="0.3">
      <c r="A275">
        <f>VLOOKUP(Block[[#This Row],[No用]],SetNo[[No.用]:[vlookup 用]],2,FALSE)</f>
        <v>72</v>
      </c>
      <c r="B275">
        <f>IF(A274&lt;&gt;Block[[#This Row],[No]],1,B274+1)</f>
        <v>4</v>
      </c>
      <c r="C275" t="s">
        <v>216</v>
      </c>
      <c r="D275" t="s">
        <v>62</v>
      </c>
      <c r="E275" t="s">
        <v>24</v>
      </c>
      <c r="F275" t="s">
        <v>25</v>
      </c>
      <c r="G275" t="s">
        <v>56</v>
      </c>
      <c r="H275" t="s">
        <v>71</v>
      </c>
      <c r="I275">
        <v>1</v>
      </c>
      <c r="J275" t="s">
        <v>260</v>
      </c>
      <c r="K275" s="3" t="s">
        <v>261</v>
      </c>
      <c r="L275" s="3" t="s">
        <v>172</v>
      </c>
      <c r="M275">
        <v>26</v>
      </c>
      <c r="U275" t="str">
        <f>Block[[#This Row],[服装]]&amp;Block[[#This Row],[名前]]&amp;Block[[#This Row],[レアリティ]]</f>
        <v>ユニフォーム池尻隼人ICONIC</v>
      </c>
    </row>
    <row r="276" spans="1:21" x14ac:dyDescent="0.3">
      <c r="A276">
        <f>VLOOKUP(Block[[#This Row],[No用]],SetNo[[No.用]:[vlookup 用]],2,FALSE)</f>
        <v>73</v>
      </c>
      <c r="B276">
        <f>IF(A275&lt;&gt;Block[[#This Row],[No]],1,B275+1)</f>
        <v>1</v>
      </c>
      <c r="C276" t="s">
        <v>216</v>
      </c>
      <c r="D276" t="s">
        <v>63</v>
      </c>
      <c r="E276" t="s">
        <v>28</v>
      </c>
      <c r="F276" t="s">
        <v>25</v>
      </c>
      <c r="G276" t="s">
        <v>64</v>
      </c>
      <c r="H276" t="s">
        <v>71</v>
      </c>
      <c r="I276">
        <v>1</v>
      </c>
      <c r="J276" t="s">
        <v>260</v>
      </c>
      <c r="K276" s="3" t="s">
        <v>184</v>
      </c>
      <c r="L276" s="3" t="s">
        <v>172</v>
      </c>
      <c r="M276">
        <v>26</v>
      </c>
      <c r="U276" t="str">
        <f>Block[[#This Row],[服装]]&amp;Block[[#This Row],[名前]]&amp;Block[[#This Row],[レアリティ]]</f>
        <v>ユニフォーム十和田良樹ICONIC</v>
      </c>
    </row>
    <row r="277" spans="1:21" x14ac:dyDescent="0.3">
      <c r="A277">
        <f>VLOOKUP(Block[[#This Row],[No用]],SetNo[[No.用]:[vlookup 用]],2,FALSE)</f>
        <v>73</v>
      </c>
      <c r="B277">
        <f>IF(A276&lt;&gt;Block[[#This Row],[No]],1,B276+1)</f>
        <v>2</v>
      </c>
      <c r="C277" t="s">
        <v>216</v>
      </c>
      <c r="D277" t="s">
        <v>63</v>
      </c>
      <c r="E277" t="s">
        <v>28</v>
      </c>
      <c r="F277" t="s">
        <v>25</v>
      </c>
      <c r="G277" t="s">
        <v>64</v>
      </c>
      <c r="H277" t="s">
        <v>71</v>
      </c>
      <c r="I277">
        <v>1</v>
      </c>
      <c r="J277" t="s">
        <v>260</v>
      </c>
      <c r="K277" s="3" t="s">
        <v>185</v>
      </c>
      <c r="L277" s="3" t="s">
        <v>172</v>
      </c>
      <c r="M277">
        <v>26</v>
      </c>
      <c r="U277" t="str">
        <f>Block[[#This Row],[服装]]&amp;Block[[#This Row],[名前]]&amp;Block[[#This Row],[レアリティ]]</f>
        <v>ユニフォーム十和田良樹ICONIC</v>
      </c>
    </row>
    <row r="278" spans="1:21" x14ac:dyDescent="0.3">
      <c r="A278">
        <f>VLOOKUP(Block[[#This Row],[No用]],SetNo[[No.用]:[vlookup 用]],2,FALSE)</f>
        <v>73</v>
      </c>
      <c r="B278">
        <f>IF(A277&lt;&gt;Block[[#This Row],[No]],1,B277+1)</f>
        <v>3</v>
      </c>
      <c r="C278" t="s">
        <v>216</v>
      </c>
      <c r="D278" t="s">
        <v>63</v>
      </c>
      <c r="E278" t="s">
        <v>28</v>
      </c>
      <c r="F278" t="s">
        <v>25</v>
      </c>
      <c r="G278" t="s">
        <v>64</v>
      </c>
      <c r="H278" t="s">
        <v>71</v>
      </c>
      <c r="I278">
        <v>1</v>
      </c>
      <c r="J278" t="s">
        <v>260</v>
      </c>
      <c r="K278" s="3" t="s">
        <v>187</v>
      </c>
      <c r="L278" s="3" t="s">
        <v>172</v>
      </c>
      <c r="M278">
        <v>26</v>
      </c>
      <c r="U278" t="str">
        <f>Block[[#This Row],[服装]]&amp;Block[[#This Row],[名前]]&amp;Block[[#This Row],[レアリティ]]</f>
        <v>ユニフォーム十和田良樹ICONIC</v>
      </c>
    </row>
    <row r="279" spans="1:21" x14ac:dyDescent="0.3">
      <c r="A279">
        <f>VLOOKUP(Block[[#This Row],[No用]],SetNo[[No.用]:[vlookup 用]],2,FALSE)</f>
        <v>73</v>
      </c>
      <c r="B279">
        <f>IF(A278&lt;&gt;Block[[#This Row],[No]],1,B278+1)</f>
        <v>4</v>
      </c>
      <c r="C279" t="s">
        <v>216</v>
      </c>
      <c r="D279" t="s">
        <v>63</v>
      </c>
      <c r="E279" t="s">
        <v>28</v>
      </c>
      <c r="F279" t="s">
        <v>25</v>
      </c>
      <c r="G279" t="s">
        <v>64</v>
      </c>
      <c r="H279" t="s">
        <v>71</v>
      </c>
      <c r="I279">
        <v>1</v>
      </c>
      <c r="J279" t="s">
        <v>260</v>
      </c>
      <c r="K279" s="3" t="s">
        <v>261</v>
      </c>
      <c r="L279" s="3" t="s">
        <v>172</v>
      </c>
      <c r="M279">
        <v>26</v>
      </c>
      <c r="U279" t="str">
        <f>Block[[#This Row],[服装]]&amp;Block[[#This Row],[名前]]&amp;Block[[#This Row],[レアリティ]]</f>
        <v>ユニフォーム十和田良樹ICONIC</v>
      </c>
    </row>
    <row r="280" spans="1:21" x14ac:dyDescent="0.3">
      <c r="A280">
        <f>VLOOKUP(Block[[#This Row],[No用]],SetNo[[No.用]:[vlookup 用]],2,FALSE)</f>
        <v>74</v>
      </c>
      <c r="B280">
        <f>IF(A279&lt;&gt;Block[[#This Row],[No]],1,B279+1)</f>
        <v>1</v>
      </c>
      <c r="C280" t="s">
        <v>216</v>
      </c>
      <c r="D280" t="s">
        <v>65</v>
      </c>
      <c r="E280" t="s">
        <v>28</v>
      </c>
      <c r="F280" t="s">
        <v>26</v>
      </c>
      <c r="G280" t="s">
        <v>64</v>
      </c>
      <c r="H280" t="s">
        <v>71</v>
      </c>
      <c r="I280">
        <v>1</v>
      </c>
      <c r="J280" t="s">
        <v>260</v>
      </c>
      <c r="K280" s="3" t="s">
        <v>184</v>
      </c>
      <c r="L280" s="3" t="s">
        <v>183</v>
      </c>
      <c r="M280">
        <v>35</v>
      </c>
      <c r="U280" t="str">
        <f>Block[[#This Row],[服装]]&amp;Block[[#This Row],[名前]]&amp;Block[[#This Row],[レアリティ]]</f>
        <v>ユニフォーム森岳歩ICONIC</v>
      </c>
    </row>
    <row r="281" spans="1:21" x14ac:dyDescent="0.3">
      <c r="A281">
        <f>VLOOKUP(Block[[#This Row],[No用]],SetNo[[No.用]:[vlookup 用]],2,FALSE)</f>
        <v>74</v>
      </c>
      <c r="B281">
        <f>IF(A280&lt;&gt;Block[[#This Row],[No]],1,B280+1)</f>
        <v>2</v>
      </c>
      <c r="C281" t="s">
        <v>216</v>
      </c>
      <c r="D281" t="s">
        <v>65</v>
      </c>
      <c r="E281" t="s">
        <v>28</v>
      </c>
      <c r="F281" t="s">
        <v>26</v>
      </c>
      <c r="G281" t="s">
        <v>64</v>
      </c>
      <c r="H281" t="s">
        <v>71</v>
      </c>
      <c r="I281">
        <v>1</v>
      </c>
      <c r="J281" t="s">
        <v>260</v>
      </c>
      <c r="K281" s="3" t="s">
        <v>185</v>
      </c>
      <c r="L281" s="3" t="s">
        <v>183</v>
      </c>
      <c r="M281">
        <v>35</v>
      </c>
      <c r="U281" t="str">
        <f>Block[[#This Row],[服装]]&amp;Block[[#This Row],[名前]]&amp;Block[[#This Row],[レアリティ]]</f>
        <v>ユニフォーム森岳歩ICONIC</v>
      </c>
    </row>
    <row r="282" spans="1:21" x14ac:dyDescent="0.3">
      <c r="A282">
        <f>VLOOKUP(Block[[#This Row],[No用]],SetNo[[No.用]:[vlookup 用]],2,FALSE)</f>
        <v>74</v>
      </c>
      <c r="B282">
        <f>IF(A281&lt;&gt;Block[[#This Row],[No]],1,B281+1)</f>
        <v>3</v>
      </c>
      <c r="C282" t="s">
        <v>216</v>
      </c>
      <c r="D282" t="s">
        <v>65</v>
      </c>
      <c r="E282" t="s">
        <v>28</v>
      </c>
      <c r="F282" t="s">
        <v>26</v>
      </c>
      <c r="G282" t="s">
        <v>64</v>
      </c>
      <c r="H282" t="s">
        <v>71</v>
      </c>
      <c r="I282">
        <v>1</v>
      </c>
      <c r="J282" t="s">
        <v>260</v>
      </c>
      <c r="K282" s="3" t="s">
        <v>202</v>
      </c>
      <c r="L282" s="3" t="s">
        <v>183</v>
      </c>
      <c r="M282">
        <v>42</v>
      </c>
      <c r="U282" t="str">
        <f>Block[[#This Row],[服装]]&amp;Block[[#This Row],[名前]]&amp;Block[[#This Row],[レアリティ]]</f>
        <v>ユニフォーム森岳歩ICONIC</v>
      </c>
    </row>
    <row r="283" spans="1:21" x14ac:dyDescent="0.3">
      <c r="A283">
        <f>VLOOKUP(Block[[#This Row],[No用]],SetNo[[No.用]:[vlookup 用]],2,FALSE)</f>
        <v>74</v>
      </c>
      <c r="B283">
        <f>IF(A282&lt;&gt;Block[[#This Row],[No]],1,B282+1)</f>
        <v>4</v>
      </c>
      <c r="C283" t="s">
        <v>216</v>
      </c>
      <c r="D283" t="s">
        <v>65</v>
      </c>
      <c r="E283" t="s">
        <v>28</v>
      </c>
      <c r="F283" t="s">
        <v>26</v>
      </c>
      <c r="G283" t="s">
        <v>64</v>
      </c>
      <c r="H283" t="s">
        <v>71</v>
      </c>
      <c r="I283">
        <v>1</v>
      </c>
      <c r="J283" t="s">
        <v>260</v>
      </c>
      <c r="K283" s="3" t="s">
        <v>187</v>
      </c>
      <c r="L283" s="3" t="s">
        <v>172</v>
      </c>
      <c r="M283">
        <v>32</v>
      </c>
      <c r="U283" t="str">
        <f>Block[[#This Row],[服装]]&amp;Block[[#This Row],[名前]]&amp;Block[[#This Row],[レアリティ]]</f>
        <v>ユニフォーム森岳歩ICONIC</v>
      </c>
    </row>
    <row r="284" spans="1:21" x14ac:dyDescent="0.3">
      <c r="A284">
        <f>VLOOKUP(Block[[#This Row],[No用]],SetNo[[No.用]:[vlookup 用]],2,FALSE)</f>
        <v>74</v>
      </c>
      <c r="B284">
        <f>IF(A283&lt;&gt;Block[[#This Row],[No]],1,B283+1)</f>
        <v>5</v>
      </c>
      <c r="C284" t="s">
        <v>216</v>
      </c>
      <c r="D284" t="s">
        <v>65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260</v>
      </c>
      <c r="K284" s="3" t="s">
        <v>261</v>
      </c>
      <c r="L284" s="3" t="s">
        <v>172</v>
      </c>
      <c r="M284">
        <v>32</v>
      </c>
      <c r="U284" t="str">
        <f>Block[[#This Row],[服装]]&amp;Block[[#This Row],[名前]]&amp;Block[[#This Row],[レアリティ]]</f>
        <v>ユニフォーム森岳歩ICONIC</v>
      </c>
    </row>
    <row r="285" spans="1:21" x14ac:dyDescent="0.3">
      <c r="A285">
        <f>VLOOKUP(Block[[#This Row],[No用]],SetNo[[No.用]:[vlookup 用]],2,FALSE)</f>
        <v>74</v>
      </c>
      <c r="B285">
        <f>IF(A284&lt;&gt;Block[[#This Row],[No]],1,B284+1)</f>
        <v>6</v>
      </c>
      <c r="C285" t="s">
        <v>216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260</v>
      </c>
      <c r="K285" s="3" t="s">
        <v>193</v>
      </c>
      <c r="L285" s="3" t="s">
        <v>236</v>
      </c>
      <c r="M285">
        <v>44</v>
      </c>
      <c r="O285">
        <v>54</v>
      </c>
      <c r="U285" t="str">
        <f>Block[[#This Row],[服装]]&amp;Block[[#This Row],[名前]]&amp;Block[[#This Row],[レアリティ]]</f>
        <v>ユニフォーム森岳歩ICONIC</v>
      </c>
    </row>
    <row r="286" spans="1:21" x14ac:dyDescent="0.3">
      <c r="A286">
        <f>VLOOKUP(Block[[#This Row],[No用]],SetNo[[No.用]:[vlookup 用]],2,FALSE)</f>
        <v>75</v>
      </c>
      <c r="B286">
        <f>IF(A285&lt;&gt;Block[[#This Row],[No]],1,B285+1)</f>
        <v>1</v>
      </c>
      <c r="C286" t="s">
        <v>216</v>
      </c>
      <c r="D286" t="s">
        <v>66</v>
      </c>
      <c r="E286" t="s">
        <v>24</v>
      </c>
      <c r="F286" t="s">
        <v>25</v>
      </c>
      <c r="G286" t="s">
        <v>64</v>
      </c>
      <c r="H286" t="s">
        <v>71</v>
      </c>
      <c r="I286">
        <v>1</v>
      </c>
      <c r="J286" t="s">
        <v>260</v>
      </c>
      <c r="K286" s="3" t="s">
        <v>184</v>
      </c>
      <c r="L286" s="3" t="s">
        <v>172</v>
      </c>
      <c r="M286">
        <v>26</v>
      </c>
      <c r="U286" t="str">
        <f>Block[[#This Row],[服装]]&amp;Block[[#This Row],[名前]]&amp;Block[[#This Row],[レアリティ]]</f>
        <v>ユニフォーム唐松拓巳ICONIC</v>
      </c>
    </row>
    <row r="287" spans="1:21" x14ac:dyDescent="0.3">
      <c r="A287">
        <f>VLOOKUP(Block[[#This Row],[No用]],SetNo[[No.用]:[vlookup 用]],2,FALSE)</f>
        <v>75</v>
      </c>
      <c r="B287">
        <f>IF(A286&lt;&gt;Block[[#This Row],[No]],1,B286+1)</f>
        <v>2</v>
      </c>
      <c r="C287" t="s">
        <v>216</v>
      </c>
      <c r="D287" t="s">
        <v>66</v>
      </c>
      <c r="E287" t="s">
        <v>24</v>
      </c>
      <c r="F287" t="s">
        <v>25</v>
      </c>
      <c r="G287" t="s">
        <v>64</v>
      </c>
      <c r="H287" t="s">
        <v>71</v>
      </c>
      <c r="I287">
        <v>1</v>
      </c>
      <c r="J287" t="s">
        <v>260</v>
      </c>
      <c r="K287" s="3" t="s">
        <v>185</v>
      </c>
      <c r="L287" s="3" t="s">
        <v>172</v>
      </c>
      <c r="M287">
        <v>26</v>
      </c>
      <c r="U287" t="str">
        <f>Block[[#This Row],[服装]]&amp;Block[[#This Row],[名前]]&amp;Block[[#This Row],[レアリティ]]</f>
        <v>ユニフォーム唐松拓巳ICONIC</v>
      </c>
    </row>
    <row r="288" spans="1:21" x14ac:dyDescent="0.3">
      <c r="A288">
        <f>VLOOKUP(Block[[#This Row],[No用]],SetNo[[No.用]:[vlookup 用]],2,FALSE)</f>
        <v>75</v>
      </c>
      <c r="B288">
        <f>IF(A287&lt;&gt;Block[[#This Row],[No]],1,B287+1)</f>
        <v>3</v>
      </c>
      <c r="C288" t="s">
        <v>216</v>
      </c>
      <c r="D288" t="s">
        <v>66</v>
      </c>
      <c r="E288" t="s">
        <v>24</v>
      </c>
      <c r="F288" t="s">
        <v>25</v>
      </c>
      <c r="G288" t="s">
        <v>64</v>
      </c>
      <c r="H288" t="s">
        <v>71</v>
      </c>
      <c r="I288">
        <v>1</v>
      </c>
      <c r="J288" t="s">
        <v>260</v>
      </c>
      <c r="K288" s="3" t="s">
        <v>187</v>
      </c>
      <c r="L288" s="3" t="s">
        <v>172</v>
      </c>
      <c r="M288">
        <v>26</v>
      </c>
      <c r="U288" t="str">
        <f>Block[[#This Row],[服装]]&amp;Block[[#This Row],[名前]]&amp;Block[[#This Row],[レアリティ]]</f>
        <v>ユニフォーム唐松拓巳ICONIC</v>
      </c>
    </row>
    <row r="289" spans="1:21" x14ac:dyDescent="0.3">
      <c r="A289">
        <f>VLOOKUP(Block[[#This Row],[No用]],SetNo[[No.用]:[vlookup 用]],2,FALSE)</f>
        <v>75</v>
      </c>
      <c r="B289">
        <f>IF(A288&lt;&gt;Block[[#This Row],[No]],1,B288+1)</f>
        <v>4</v>
      </c>
      <c r="C289" t="s">
        <v>216</v>
      </c>
      <c r="D289" t="s">
        <v>66</v>
      </c>
      <c r="E289" t="s">
        <v>24</v>
      </c>
      <c r="F289" t="s">
        <v>25</v>
      </c>
      <c r="G289" t="s">
        <v>64</v>
      </c>
      <c r="H289" t="s">
        <v>71</v>
      </c>
      <c r="I289">
        <v>1</v>
      </c>
      <c r="J289" t="s">
        <v>260</v>
      </c>
      <c r="K289" s="3" t="s">
        <v>261</v>
      </c>
      <c r="L289" s="3" t="s">
        <v>172</v>
      </c>
      <c r="M289">
        <v>26</v>
      </c>
      <c r="U289" t="str">
        <f>Block[[#This Row],[服装]]&amp;Block[[#This Row],[名前]]&amp;Block[[#This Row],[レアリティ]]</f>
        <v>ユニフォーム唐松拓巳ICONIC</v>
      </c>
    </row>
    <row r="290" spans="1:21" x14ac:dyDescent="0.3">
      <c r="A290">
        <f>VLOOKUP(Block[[#This Row],[No用]],SetNo[[No.用]:[vlookup 用]],2,FALSE)</f>
        <v>76</v>
      </c>
      <c r="B290">
        <f>IF(A289&lt;&gt;Block[[#This Row],[No]],1,B289+1)</f>
        <v>1</v>
      </c>
      <c r="C290" t="s">
        <v>216</v>
      </c>
      <c r="D290" t="s">
        <v>67</v>
      </c>
      <c r="E290" t="s">
        <v>28</v>
      </c>
      <c r="F290" t="s">
        <v>25</v>
      </c>
      <c r="G290" t="s">
        <v>64</v>
      </c>
      <c r="H290" t="s">
        <v>71</v>
      </c>
      <c r="I290">
        <v>1</v>
      </c>
      <c r="J290" t="s">
        <v>260</v>
      </c>
      <c r="K290" s="3" t="s">
        <v>184</v>
      </c>
      <c r="L290" s="3" t="s">
        <v>172</v>
      </c>
      <c r="M290">
        <v>26</v>
      </c>
      <c r="U290" t="str">
        <f>Block[[#This Row],[服装]]&amp;Block[[#This Row],[名前]]&amp;Block[[#This Row],[レアリティ]]</f>
        <v>ユニフォーム田沢裕樹ICONIC</v>
      </c>
    </row>
    <row r="291" spans="1:21" x14ac:dyDescent="0.3">
      <c r="A291">
        <f>VLOOKUP(Block[[#This Row],[No用]],SetNo[[No.用]:[vlookup 用]],2,FALSE)</f>
        <v>76</v>
      </c>
      <c r="B291">
        <f>IF(A290&lt;&gt;Block[[#This Row],[No]],1,B290+1)</f>
        <v>2</v>
      </c>
      <c r="C291" t="s">
        <v>216</v>
      </c>
      <c r="D291" t="s">
        <v>67</v>
      </c>
      <c r="E291" t="s">
        <v>28</v>
      </c>
      <c r="F291" t="s">
        <v>25</v>
      </c>
      <c r="G291" t="s">
        <v>64</v>
      </c>
      <c r="H291" t="s">
        <v>71</v>
      </c>
      <c r="I291">
        <v>1</v>
      </c>
      <c r="J291" t="s">
        <v>260</v>
      </c>
      <c r="K291" s="3" t="s">
        <v>185</v>
      </c>
      <c r="L291" s="3" t="s">
        <v>172</v>
      </c>
      <c r="M291">
        <v>26</v>
      </c>
      <c r="U291" t="str">
        <f>Block[[#This Row],[服装]]&amp;Block[[#This Row],[名前]]&amp;Block[[#This Row],[レアリティ]]</f>
        <v>ユニフォーム田沢裕樹ICONIC</v>
      </c>
    </row>
    <row r="292" spans="1:21" x14ac:dyDescent="0.3">
      <c r="A292">
        <f>VLOOKUP(Block[[#This Row],[No用]],SetNo[[No.用]:[vlookup 用]],2,FALSE)</f>
        <v>76</v>
      </c>
      <c r="B292">
        <f>IF(A291&lt;&gt;Block[[#This Row],[No]],1,B291+1)</f>
        <v>3</v>
      </c>
      <c r="C292" t="s">
        <v>216</v>
      </c>
      <c r="D292" t="s">
        <v>67</v>
      </c>
      <c r="E292" t="s">
        <v>28</v>
      </c>
      <c r="F292" t="s">
        <v>25</v>
      </c>
      <c r="G292" t="s">
        <v>64</v>
      </c>
      <c r="H292" t="s">
        <v>71</v>
      </c>
      <c r="I292">
        <v>1</v>
      </c>
      <c r="J292" t="s">
        <v>260</v>
      </c>
      <c r="K292" s="3" t="s">
        <v>187</v>
      </c>
      <c r="L292" s="3" t="s">
        <v>172</v>
      </c>
      <c r="M292">
        <v>26</v>
      </c>
      <c r="U292" t="str">
        <f>Block[[#This Row],[服装]]&amp;Block[[#This Row],[名前]]&amp;Block[[#This Row],[レアリティ]]</f>
        <v>ユニフォーム田沢裕樹ICONIC</v>
      </c>
    </row>
    <row r="293" spans="1:21" x14ac:dyDescent="0.3">
      <c r="A293">
        <f>VLOOKUP(Block[[#This Row],[No用]],SetNo[[No.用]:[vlookup 用]],2,FALSE)</f>
        <v>76</v>
      </c>
      <c r="B293">
        <f>IF(A292&lt;&gt;Block[[#This Row],[No]],1,B292+1)</f>
        <v>4</v>
      </c>
      <c r="C293" t="s">
        <v>216</v>
      </c>
      <c r="D293" t="s">
        <v>67</v>
      </c>
      <c r="E293" t="s">
        <v>28</v>
      </c>
      <c r="F293" t="s">
        <v>25</v>
      </c>
      <c r="G293" t="s">
        <v>64</v>
      </c>
      <c r="H293" t="s">
        <v>71</v>
      </c>
      <c r="I293">
        <v>1</v>
      </c>
      <c r="J293" t="s">
        <v>260</v>
      </c>
      <c r="K293" s="3" t="s">
        <v>261</v>
      </c>
      <c r="L293" s="3" t="s">
        <v>172</v>
      </c>
      <c r="M293">
        <v>26</v>
      </c>
      <c r="U293" t="str">
        <f>Block[[#This Row],[服装]]&amp;Block[[#This Row],[名前]]&amp;Block[[#This Row],[レアリティ]]</f>
        <v>ユニフォーム田沢裕樹ICONIC</v>
      </c>
    </row>
    <row r="294" spans="1:21" x14ac:dyDescent="0.3">
      <c r="A294">
        <f>VLOOKUP(Block[[#This Row],[No用]],SetNo[[No.用]:[vlookup 用]],2,FALSE)</f>
        <v>77</v>
      </c>
      <c r="B294">
        <f>IF(A293&lt;&gt;Block[[#This Row],[No]],1,B293+1)</f>
        <v>1</v>
      </c>
      <c r="C294" t="s">
        <v>216</v>
      </c>
      <c r="D294" t="s">
        <v>68</v>
      </c>
      <c r="E294" t="s">
        <v>28</v>
      </c>
      <c r="F294" t="s">
        <v>26</v>
      </c>
      <c r="G294" t="s">
        <v>64</v>
      </c>
      <c r="H294" t="s">
        <v>71</v>
      </c>
      <c r="I294">
        <v>1</v>
      </c>
      <c r="J294" t="s">
        <v>260</v>
      </c>
      <c r="K294" s="3" t="s">
        <v>184</v>
      </c>
      <c r="L294" s="3" t="s">
        <v>183</v>
      </c>
      <c r="M294">
        <v>40</v>
      </c>
      <c r="U294" t="str">
        <f>Block[[#This Row],[服装]]&amp;Block[[#This Row],[名前]]&amp;Block[[#This Row],[レアリティ]]</f>
        <v>ユニフォーム子安颯真ICONIC</v>
      </c>
    </row>
    <row r="295" spans="1:21" x14ac:dyDescent="0.3">
      <c r="A295">
        <f>VLOOKUP(Block[[#This Row],[No用]],SetNo[[No.用]:[vlookup 用]],2,FALSE)</f>
        <v>77</v>
      </c>
      <c r="B295">
        <f>IF(A294&lt;&gt;Block[[#This Row],[No]],1,B294+1)</f>
        <v>2</v>
      </c>
      <c r="C295" t="s">
        <v>216</v>
      </c>
      <c r="D295" t="s">
        <v>68</v>
      </c>
      <c r="E295" t="s">
        <v>28</v>
      </c>
      <c r="F295" t="s">
        <v>26</v>
      </c>
      <c r="G295" t="s">
        <v>64</v>
      </c>
      <c r="H295" t="s">
        <v>71</v>
      </c>
      <c r="I295">
        <v>1</v>
      </c>
      <c r="J295" t="s">
        <v>260</v>
      </c>
      <c r="K295" s="3" t="s">
        <v>185</v>
      </c>
      <c r="L295" s="3" t="s">
        <v>183</v>
      </c>
      <c r="M295">
        <v>40</v>
      </c>
      <c r="U295" t="str">
        <f>Block[[#This Row],[服装]]&amp;Block[[#This Row],[名前]]&amp;Block[[#This Row],[レアリティ]]</f>
        <v>ユニフォーム子安颯真ICONIC</v>
      </c>
    </row>
    <row r="296" spans="1:21" x14ac:dyDescent="0.3">
      <c r="A296">
        <f>VLOOKUP(Block[[#This Row],[No用]],SetNo[[No.用]:[vlookup 用]],2,FALSE)</f>
        <v>77</v>
      </c>
      <c r="B296">
        <f>IF(A295&lt;&gt;Block[[#This Row],[No]],1,B295+1)</f>
        <v>3</v>
      </c>
      <c r="C296" t="s">
        <v>216</v>
      </c>
      <c r="D296" t="s">
        <v>68</v>
      </c>
      <c r="E296" t="s">
        <v>28</v>
      </c>
      <c r="F296" t="s">
        <v>26</v>
      </c>
      <c r="G296" t="s">
        <v>64</v>
      </c>
      <c r="H296" t="s">
        <v>71</v>
      </c>
      <c r="I296">
        <v>1</v>
      </c>
      <c r="J296" t="s">
        <v>260</v>
      </c>
      <c r="K296" s="3" t="s">
        <v>186</v>
      </c>
      <c r="L296" s="3" t="s">
        <v>183</v>
      </c>
      <c r="M296">
        <v>43</v>
      </c>
      <c r="U296" t="str">
        <f>Block[[#This Row],[服装]]&amp;Block[[#This Row],[名前]]&amp;Block[[#This Row],[レアリティ]]</f>
        <v>ユニフォーム子安颯真ICONIC</v>
      </c>
    </row>
    <row r="297" spans="1:21" x14ac:dyDescent="0.3">
      <c r="A297">
        <f>VLOOKUP(Block[[#This Row],[No用]],SetNo[[No.用]:[vlookup 用]],2,FALSE)</f>
        <v>77</v>
      </c>
      <c r="B297">
        <f>IF(A296&lt;&gt;Block[[#This Row],[No]],1,B296+1)</f>
        <v>4</v>
      </c>
      <c r="C297" t="s">
        <v>216</v>
      </c>
      <c r="D297" t="s">
        <v>68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260</v>
      </c>
      <c r="K297" s="3" t="s">
        <v>187</v>
      </c>
      <c r="L297" s="3" t="s">
        <v>172</v>
      </c>
      <c r="M297">
        <v>33</v>
      </c>
      <c r="U297" t="str">
        <f>Block[[#This Row],[服装]]&amp;Block[[#This Row],[名前]]&amp;Block[[#This Row],[レアリティ]]</f>
        <v>ユニフォーム子安颯真ICONIC</v>
      </c>
    </row>
    <row r="298" spans="1:21" x14ac:dyDescent="0.3">
      <c r="A298">
        <f>VLOOKUP(Block[[#This Row],[No用]],SetNo[[No.用]:[vlookup 用]],2,FALSE)</f>
        <v>77</v>
      </c>
      <c r="B298">
        <f>IF(A297&lt;&gt;Block[[#This Row],[No]],1,B297+1)</f>
        <v>5</v>
      </c>
      <c r="C298" t="s">
        <v>216</v>
      </c>
      <c r="D298" t="s">
        <v>68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260</v>
      </c>
      <c r="K298" s="3" t="s">
        <v>261</v>
      </c>
      <c r="L298" s="3" t="s">
        <v>172</v>
      </c>
      <c r="M298">
        <v>33</v>
      </c>
      <c r="U298" t="str">
        <f>Block[[#This Row],[服装]]&amp;Block[[#This Row],[名前]]&amp;Block[[#This Row],[レアリティ]]</f>
        <v>ユニフォーム子安颯真ICONIC</v>
      </c>
    </row>
    <row r="299" spans="1:21" x14ac:dyDescent="0.3">
      <c r="A299">
        <f>VLOOKUP(Block[[#This Row],[No用]],SetNo[[No.用]:[vlookup 用]],2,FALSE)</f>
        <v>77</v>
      </c>
      <c r="B299">
        <f>IF(A298&lt;&gt;Block[[#This Row],[No]],1,B298+1)</f>
        <v>6</v>
      </c>
      <c r="C299" t="s">
        <v>216</v>
      </c>
      <c r="D299" t="s">
        <v>68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260</v>
      </c>
      <c r="K299" s="3" t="s">
        <v>193</v>
      </c>
      <c r="L299" s="3" t="s">
        <v>236</v>
      </c>
      <c r="M299">
        <v>45</v>
      </c>
      <c r="O299">
        <v>55</v>
      </c>
      <c r="U299" t="str">
        <f>Block[[#This Row],[服装]]&amp;Block[[#This Row],[名前]]&amp;Block[[#This Row],[レアリティ]]</f>
        <v>ユニフォーム子安颯真ICONIC</v>
      </c>
    </row>
    <row r="300" spans="1:21" x14ac:dyDescent="0.3">
      <c r="A300">
        <f>VLOOKUP(Block[[#This Row],[No用]],SetNo[[No.用]:[vlookup 用]],2,FALSE)</f>
        <v>78</v>
      </c>
      <c r="B300">
        <f>IF(A299&lt;&gt;Block[[#This Row],[No]],1,B299+1)</f>
        <v>1</v>
      </c>
      <c r="C300" t="s">
        <v>216</v>
      </c>
      <c r="D300" t="s">
        <v>69</v>
      </c>
      <c r="E300" t="s">
        <v>28</v>
      </c>
      <c r="F300" t="s">
        <v>21</v>
      </c>
      <c r="G300" t="s">
        <v>64</v>
      </c>
      <c r="H300" t="s">
        <v>71</v>
      </c>
      <c r="I300">
        <v>1</v>
      </c>
      <c r="J300" t="s">
        <v>260</v>
      </c>
      <c r="K300" s="3"/>
      <c r="L300" s="3"/>
      <c r="U300" t="str">
        <f>Block[[#This Row],[服装]]&amp;Block[[#This Row],[名前]]&amp;Block[[#This Row],[レアリティ]]</f>
        <v>ユニフォーム横手駿ICONIC</v>
      </c>
    </row>
    <row r="301" spans="1:21" x14ac:dyDescent="0.3">
      <c r="A301">
        <f>VLOOKUP(Block[[#This Row],[No用]],SetNo[[No.用]:[vlookup 用]],2,FALSE)</f>
        <v>79</v>
      </c>
      <c r="B301">
        <f>IF(A300&lt;&gt;Block[[#This Row],[No]],1,B300+1)</f>
        <v>1</v>
      </c>
      <c r="C301" t="s">
        <v>216</v>
      </c>
      <c r="D301" t="s">
        <v>70</v>
      </c>
      <c r="E301" t="s">
        <v>28</v>
      </c>
      <c r="F301" t="s">
        <v>31</v>
      </c>
      <c r="G301" t="s">
        <v>64</v>
      </c>
      <c r="H301" t="s">
        <v>71</v>
      </c>
      <c r="I301">
        <v>1</v>
      </c>
      <c r="J301" t="s">
        <v>260</v>
      </c>
      <c r="K301" s="3" t="s">
        <v>184</v>
      </c>
      <c r="L301" s="3" t="s">
        <v>172</v>
      </c>
      <c r="M301">
        <v>28</v>
      </c>
      <c r="U301" t="str">
        <f>Block[[#This Row],[服装]]&amp;Block[[#This Row],[名前]]&amp;Block[[#This Row],[レアリティ]]</f>
        <v>ユニフォーム夏瀬伊吹ICONIC</v>
      </c>
    </row>
    <row r="302" spans="1:21" x14ac:dyDescent="0.3">
      <c r="A302">
        <f>VLOOKUP(Block[[#This Row],[No用]],SetNo[[No.用]:[vlookup 用]],2,FALSE)</f>
        <v>79</v>
      </c>
      <c r="B302">
        <f>IF(A301&lt;&gt;Block[[#This Row],[No]],1,B301+1)</f>
        <v>2</v>
      </c>
      <c r="C302" t="s">
        <v>216</v>
      </c>
      <c r="D302" t="s">
        <v>70</v>
      </c>
      <c r="E302" t="s">
        <v>28</v>
      </c>
      <c r="F302" t="s">
        <v>31</v>
      </c>
      <c r="G302" t="s">
        <v>64</v>
      </c>
      <c r="H302" t="s">
        <v>71</v>
      </c>
      <c r="I302">
        <v>1</v>
      </c>
      <c r="J302" t="s">
        <v>260</v>
      </c>
      <c r="K302" s="3" t="s">
        <v>185</v>
      </c>
      <c r="L302" s="3" t="s">
        <v>172</v>
      </c>
      <c r="M302">
        <v>28</v>
      </c>
      <c r="U302" t="str">
        <f>Block[[#This Row],[服装]]&amp;Block[[#This Row],[名前]]&amp;Block[[#This Row],[レアリティ]]</f>
        <v>ユニフォーム夏瀬伊吹ICONIC</v>
      </c>
    </row>
    <row r="303" spans="1:21" x14ac:dyDescent="0.3">
      <c r="A303">
        <f>VLOOKUP(Block[[#This Row],[No用]],SetNo[[No.用]:[vlookup 用]],2,FALSE)</f>
        <v>79</v>
      </c>
      <c r="B303">
        <f>IF(A302&lt;&gt;Block[[#This Row],[No]],1,B302+1)</f>
        <v>3</v>
      </c>
      <c r="C303" t="s">
        <v>216</v>
      </c>
      <c r="D303" t="s">
        <v>70</v>
      </c>
      <c r="E303" t="s">
        <v>28</v>
      </c>
      <c r="F303" t="s">
        <v>31</v>
      </c>
      <c r="G303" t="s">
        <v>64</v>
      </c>
      <c r="H303" t="s">
        <v>71</v>
      </c>
      <c r="I303">
        <v>1</v>
      </c>
      <c r="J303" t="s">
        <v>260</v>
      </c>
      <c r="K303" s="3" t="s">
        <v>261</v>
      </c>
      <c r="L303" s="3" t="s">
        <v>172</v>
      </c>
      <c r="M303">
        <v>27</v>
      </c>
      <c r="U303" t="str">
        <f>Block[[#This Row],[服装]]&amp;Block[[#This Row],[名前]]&amp;Block[[#This Row],[レアリティ]]</f>
        <v>ユニフォーム夏瀬伊吹ICONIC</v>
      </c>
    </row>
    <row r="304" spans="1:21" x14ac:dyDescent="0.3">
      <c r="A304">
        <f>VLOOKUP(Block[[#This Row],[No用]],SetNo[[No.用]:[vlookup 用]],2,FALSE)</f>
        <v>80</v>
      </c>
      <c r="B304">
        <f>IF(A303&lt;&gt;Block[[#This Row],[No]],1,B303+1)</f>
        <v>1</v>
      </c>
      <c r="C304" t="s">
        <v>216</v>
      </c>
      <c r="D304" t="s">
        <v>72</v>
      </c>
      <c r="E304" t="s">
        <v>23</v>
      </c>
      <c r="F304" t="s">
        <v>31</v>
      </c>
      <c r="G304" t="s">
        <v>75</v>
      </c>
      <c r="H304" t="s">
        <v>71</v>
      </c>
      <c r="I304">
        <v>1</v>
      </c>
      <c r="J304" t="s">
        <v>260</v>
      </c>
      <c r="K304" s="3" t="s">
        <v>184</v>
      </c>
      <c r="L304" s="3" t="s">
        <v>172</v>
      </c>
      <c r="M304">
        <v>28</v>
      </c>
      <c r="U304" t="str">
        <f>Block[[#This Row],[服装]]&amp;Block[[#This Row],[名前]]&amp;Block[[#This Row],[レアリティ]]</f>
        <v>ユニフォーム古牧譲ICONIC</v>
      </c>
    </row>
    <row r="305" spans="1:21" x14ac:dyDescent="0.3">
      <c r="A305">
        <f>VLOOKUP(Block[[#This Row],[No用]],SetNo[[No.用]:[vlookup 用]],2,FALSE)</f>
        <v>80</v>
      </c>
      <c r="B305">
        <f>IF(A304&lt;&gt;Block[[#This Row],[No]],1,B304+1)</f>
        <v>2</v>
      </c>
      <c r="C305" t="s">
        <v>216</v>
      </c>
      <c r="D305" t="s">
        <v>72</v>
      </c>
      <c r="E305" t="s">
        <v>23</v>
      </c>
      <c r="F305" t="s">
        <v>31</v>
      </c>
      <c r="G305" t="s">
        <v>75</v>
      </c>
      <c r="H305" t="s">
        <v>71</v>
      </c>
      <c r="I305">
        <v>1</v>
      </c>
      <c r="J305" t="s">
        <v>260</v>
      </c>
      <c r="K305" s="3" t="s">
        <v>185</v>
      </c>
      <c r="L305" s="3" t="s">
        <v>172</v>
      </c>
      <c r="M305">
        <v>28</v>
      </c>
      <c r="U305" t="str">
        <f>Block[[#This Row],[服装]]&amp;Block[[#This Row],[名前]]&amp;Block[[#This Row],[レアリティ]]</f>
        <v>ユニフォーム古牧譲ICONIC</v>
      </c>
    </row>
    <row r="306" spans="1:21" x14ac:dyDescent="0.3">
      <c r="A306">
        <f>VLOOKUP(Block[[#This Row],[No用]],SetNo[[No.用]:[vlookup 用]],2,FALSE)</f>
        <v>80</v>
      </c>
      <c r="B306">
        <f>IF(A305&lt;&gt;Block[[#This Row],[No]],1,B305+1)</f>
        <v>3</v>
      </c>
      <c r="C306" t="s">
        <v>216</v>
      </c>
      <c r="D306" t="s">
        <v>72</v>
      </c>
      <c r="E306" t="s">
        <v>23</v>
      </c>
      <c r="F306" t="s">
        <v>31</v>
      </c>
      <c r="G306" t="s">
        <v>75</v>
      </c>
      <c r="H306" t="s">
        <v>71</v>
      </c>
      <c r="I306">
        <v>1</v>
      </c>
      <c r="J306" t="s">
        <v>260</v>
      </c>
      <c r="K306" s="3" t="s">
        <v>261</v>
      </c>
      <c r="L306" s="3" t="s">
        <v>172</v>
      </c>
      <c r="M306">
        <v>27</v>
      </c>
      <c r="U306" t="str">
        <f>Block[[#This Row],[服装]]&amp;Block[[#This Row],[名前]]&amp;Block[[#This Row],[レアリティ]]</f>
        <v>ユニフォーム古牧譲ICONIC</v>
      </c>
    </row>
    <row r="307" spans="1:21" x14ac:dyDescent="0.3">
      <c r="A307">
        <f>VLOOKUP(Block[[#This Row],[No用]],SetNo[[No.用]:[vlookup 用]],2,FALSE)</f>
        <v>81</v>
      </c>
      <c r="B307">
        <f>IF(A306&lt;&gt;Block[[#This Row],[No]],1,B306+1)</f>
        <v>1</v>
      </c>
      <c r="C307" t="s">
        <v>216</v>
      </c>
      <c r="D307" t="s">
        <v>76</v>
      </c>
      <c r="E307" t="s">
        <v>28</v>
      </c>
      <c r="F307" t="s">
        <v>25</v>
      </c>
      <c r="G307" t="s">
        <v>75</v>
      </c>
      <c r="H307" t="s">
        <v>71</v>
      </c>
      <c r="I307">
        <v>1</v>
      </c>
      <c r="J307" t="s">
        <v>260</v>
      </c>
      <c r="K307" s="3" t="s">
        <v>184</v>
      </c>
      <c r="L307" s="3" t="s">
        <v>172</v>
      </c>
      <c r="M307">
        <v>27</v>
      </c>
      <c r="U307" t="str">
        <f>Block[[#This Row],[服装]]&amp;Block[[#This Row],[名前]]&amp;Block[[#This Row],[レアリティ]]</f>
        <v>ユニフォーム浅虫快人ICONIC</v>
      </c>
    </row>
    <row r="308" spans="1:21" x14ac:dyDescent="0.3">
      <c r="A308">
        <f>VLOOKUP(Block[[#This Row],[No用]],SetNo[[No.用]:[vlookup 用]],2,FALSE)</f>
        <v>81</v>
      </c>
      <c r="B308">
        <f>IF(A307&lt;&gt;Block[[#This Row],[No]],1,B307+1)</f>
        <v>2</v>
      </c>
      <c r="C308" t="s">
        <v>216</v>
      </c>
      <c r="D308" t="s">
        <v>76</v>
      </c>
      <c r="E308" t="s">
        <v>28</v>
      </c>
      <c r="F308" t="s">
        <v>25</v>
      </c>
      <c r="G308" t="s">
        <v>75</v>
      </c>
      <c r="H308" t="s">
        <v>71</v>
      </c>
      <c r="I308">
        <v>1</v>
      </c>
      <c r="J308" t="s">
        <v>260</v>
      </c>
      <c r="K308" s="3" t="s">
        <v>185</v>
      </c>
      <c r="L308" s="3" t="s">
        <v>172</v>
      </c>
      <c r="M308">
        <v>27</v>
      </c>
      <c r="U308" t="str">
        <f>Block[[#This Row],[服装]]&amp;Block[[#This Row],[名前]]&amp;Block[[#This Row],[レアリティ]]</f>
        <v>ユニフォーム浅虫快人ICONIC</v>
      </c>
    </row>
    <row r="309" spans="1:21" x14ac:dyDescent="0.3">
      <c r="A309">
        <f>VLOOKUP(Block[[#This Row],[No用]],SetNo[[No.用]:[vlookup 用]],2,FALSE)</f>
        <v>81</v>
      </c>
      <c r="B309">
        <f>IF(A308&lt;&gt;Block[[#This Row],[No]],1,B308+1)</f>
        <v>3</v>
      </c>
      <c r="C309" t="s">
        <v>216</v>
      </c>
      <c r="D309" t="s">
        <v>76</v>
      </c>
      <c r="E309" t="s">
        <v>28</v>
      </c>
      <c r="F309" t="s">
        <v>25</v>
      </c>
      <c r="G309" t="s">
        <v>75</v>
      </c>
      <c r="H309" t="s">
        <v>71</v>
      </c>
      <c r="I309">
        <v>1</v>
      </c>
      <c r="J309" t="s">
        <v>260</v>
      </c>
      <c r="K309" s="3" t="s">
        <v>187</v>
      </c>
      <c r="L309" s="3" t="s">
        <v>172</v>
      </c>
      <c r="M309">
        <v>27</v>
      </c>
      <c r="U309" t="str">
        <f>Block[[#This Row],[服装]]&amp;Block[[#This Row],[名前]]&amp;Block[[#This Row],[レアリティ]]</f>
        <v>ユニフォーム浅虫快人ICONIC</v>
      </c>
    </row>
    <row r="310" spans="1:21" x14ac:dyDescent="0.3">
      <c r="A310">
        <f>VLOOKUP(Block[[#This Row],[No用]],SetNo[[No.用]:[vlookup 用]],2,FALSE)</f>
        <v>81</v>
      </c>
      <c r="B310">
        <f>IF(A309&lt;&gt;Block[[#This Row],[No]],1,B309+1)</f>
        <v>4</v>
      </c>
      <c r="C310" t="s">
        <v>216</v>
      </c>
      <c r="D310" t="s">
        <v>76</v>
      </c>
      <c r="E310" t="s">
        <v>28</v>
      </c>
      <c r="F310" t="s">
        <v>25</v>
      </c>
      <c r="G310" t="s">
        <v>75</v>
      </c>
      <c r="H310" t="s">
        <v>71</v>
      </c>
      <c r="I310">
        <v>1</v>
      </c>
      <c r="J310" t="s">
        <v>260</v>
      </c>
      <c r="K310" s="3" t="s">
        <v>261</v>
      </c>
      <c r="L310" s="3" t="s">
        <v>172</v>
      </c>
      <c r="M310">
        <v>27</v>
      </c>
      <c r="U310" t="str">
        <f>Block[[#This Row],[服装]]&amp;Block[[#This Row],[名前]]&amp;Block[[#This Row],[レアリティ]]</f>
        <v>ユニフォーム浅虫快人ICONIC</v>
      </c>
    </row>
    <row r="311" spans="1:21" x14ac:dyDescent="0.3">
      <c r="A311">
        <f>VLOOKUP(Block[[#This Row],[No用]],SetNo[[No.用]:[vlookup 用]],2,FALSE)</f>
        <v>82</v>
      </c>
      <c r="B311">
        <f>IF(A310&lt;&gt;Block[[#This Row],[No]],1,B310+1)</f>
        <v>1</v>
      </c>
      <c r="C311" t="s">
        <v>216</v>
      </c>
      <c r="D311" t="s">
        <v>79</v>
      </c>
      <c r="E311" t="s">
        <v>23</v>
      </c>
      <c r="F311" t="s">
        <v>21</v>
      </c>
      <c r="G311" t="s">
        <v>75</v>
      </c>
      <c r="H311" t="s">
        <v>71</v>
      </c>
      <c r="I311">
        <v>1</v>
      </c>
      <c r="J311" t="s">
        <v>260</v>
      </c>
      <c r="K311" s="3"/>
      <c r="L311" s="3"/>
      <c r="U311" t="str">
        <f>Block[[#This Row],[服装]]&amp;Block[[#This Row],[名前]]&amp;Block[[#This Row],[レアリティ]]</f>
        <v>ユニフォーム南田大志ICONIC</v>
      </c>
    </row>
    <row r="312" spans="1:21" x14ac:dyDescent="0.3">
      <c r="A312">
        <f>VLOOKUP(Block[[#This Row],[No用]],SetNo[[No.用]:[vlookup 用]],2,FALSE)</f>
        <v>83</v>
      </c>
      <c r="B312">
        <f>IF(A311&lt;&gt;Block[[#This Row],[No]],1,B311+1)</f>
        <v>1</v>
      </c>
      <c r="C312" t="s">
        <v>216</v>
      </c>
      <c r="D312" t="s">
        <v>81</v>
      </c>
      <c r="E312" t="s">
        <v>23</v>
      </c>
      <c r="F312" t="s">
        <v>26</v>
      </c>
      <c r="G312" t="s">
        <v>75</v>
      </c>
      <c r="H312" t="s">
        <v>71</v>
      </c>
      <c r="I312">
        <v>1</v>
      </c>
      <c r="J312" t="s">
        <v>260</v>
      </c>
      <c r="K312" s="3" t="s">
        <v>184</v>
      </c>
      <c r="L312" s="3" t="s">
        <v>183</v>
      </c>
      <c r="M312">
        <v>33</v>
      </c>
      <c r="U312" t="str">
        <f>Block[[#This Row],[服装]]&amp;Block[[#This Row],[名前]]&amp;Block[[#This Row],[レアリティ]]</f>
        <v>ユニフォーム湯川良明ICONIC</v>
      </c>
    </row>
    <row r="313" spans="1:21" x14ac:dyDescent="0.3">
      <c r="A313">
        <f>VLOOKUP(Block[[#This Row],[No用]],SetNo[[No.用]:[vlookup 用]],2,FALSE)</f>
        <v>83</v>
      </c>
      <c r="B313">
        <f>IF(A312&lt;&gt;Block[[#This Row],[No]],1,B312+1)</f>
        <v>2</v>
      </c>
      <c r="C313" t="s">
        <v>216</v>
      </c>
      <c r="D313" t="s">
        <v>81</v>
      </c>
      <c r="E313" t="s">
        <v>23</v>
      </c>
      <c r="F313" t="s">
        <v>26</v>
      </c>
      <c r="G313" t="s">
        <v>75</v>
      </c>
      <c r="H313" t="s">
        <v>71</v>
      </c>
      <c r="I313">
        <v>1</v>
      </c>
      <c r="J313" t="s">
        <v>260</v>
      </c>
      <c r="K313" s="3" t="s">
        <v>185</v>
      </c>
      <c r="L313" s="3" t="s">
        <v>183</v>
      </c>
      <c r="M313">
        <v>33</v>
      </c>
      <c r="U313" t="str">
        <f>Block[[#This Row],[服装]]&amp;Block[[#This Row],[名前]]&amp;Block[[#This Row],[レアリティ]]</f>
        <v>ユニフォーム湯川良明ICONIC</v>
      </c>
    </row>
    <row r="314" spans="1:21" x14ac:dyDescent="0.3">
      <c r="A314">
        <f>VLOOKUP(Block[[#This Row],[No用]],SetNo[[No.用]:[vlookup 用]],2,FALSE)</f>
        <v>83</v>
      </c>
      <c r="B314">
        <f>IF(A313&lt;&gt;Block[[#This Row],[No]],1,B313+1)</f>
        <v>3</v>
      </c>
      <c r="C314" t="s">
        <v>216</v>
      </c>
      <c r="D314" t="s">
        <v>81</v>
      </c>
      <c r="E314" t="s">
        <v>23</v>
      </c>
      <c r="F314" t="s">
        <v>26</v>
      </c>
      <c r="G314" t="s">
        <v>75</v>
      </c>
      <c r="H314" t="s">
        <v>71</v>
      </c>
      <c r="I314">
        <v>1</v>
      </c>
      <c r="J314" t="s">
        <v>260</v>
      </c>
      <c r="K314" s="3" t="s">
        <v>186</v>
      </c>
      <c r="L314" s="3" t="s">
        <v>183</v>
      </c>
      <c r="M314">
        <v>39</v>
      </c>
      <c r="U314" t="str">
        <f>Block[[#This Row],[服装]]&amp;Block[[#This Row],[名前]]&amp;Block[[#This Row],[レアリティ]]</f>
        <v>ユニフォーム湯川良明ICONIC</v>
      </c>
    </row>
    <row r="315" spans="1:21" x14ac:dyDescent="0.3">
      <c r="A315">
        <f>VLOOKUP(Block[[#This Row],[No用]],SetNo[[No.用]:[vlookup 用]],2,FALSE)</f>
        <v>83</v>
      </c>
      <c r="B315">
        <f>IF(A314&lt;&gt;Block[[#This Row],[No]],1,B314+1)</f>
        <v>4</v>
      </c>
      <c r="C315" t="s">
        <v>216</v>
      </c>
      <c r="D315" t="s">
        <v>81</v>
      </c>
      <c r="E315" t="s">
        <v>23</v>
      </c>
      <c r="F315" t="s">
        <v>26</v>
      </c>
      <c r="G315" t="s">
        <v>75</v>
      </c>
      <c r="H315" t="s">
        <v>71</v>
      </c>
      <c r="I315">
        <v>1</v>
      </c>
      <c r="J315" t="s">
        <v>260</v>
      </c>
      <c r="K315" s="3" t="s">
        <v>187</v>
      </c>
      <c r="L315" s="3" t="s">
        <v>172</v>
      </c>
      <c r="M315">
        <v>33</v>
      </c>
      <c r="U315" t="str">
        <f>Block[[#This Row],[服装]]&amp;Block[[#This Row],[名前]]&amp;Block[[#This Row],[レアリティ]]</f>
        <v>ユニフォーム湯川良明ICONIC</v>
      </c>
    </row>
    <row r="316" spans="1:21" x14ac:dyDescent="0.3">
      <c r="A316">
        <f>VLOOKUP(Block[[#This Row],[No用]],SetNo[[No.用]:[vlookup 用]],2,FALSE)</f>
        <v>83</v>
      </c>
      <c r="B316">
        <f>IF(A315&lt;&gt;Block[[#This Row],[No]],1,B315+1)</f>
        <v>5</v>
      </c>
      <c r="C316" t="s">
        <v>216</v>
      </c>
      <c r="D316" t="s">
        <v>81</v>
      </c>
      <c r="E316" t="s">
        <v>23</v>
      </c>
      <c r="F316" t="s">
        <v>26</v>
      </c>
      <c r="G316" t="s">
        <v>75</v>
      </c>
      <c r="H316" t="s">
        <v>71</v>
      </c>
      <c r="I316">
        <v>1</v>
      </c>
      <c r="J316" t="s">
        <v>260</v>
      </c>
      <c r="K316" s="3" t="s">
        <v>261</v>
      </c>
      <c r="L316" s="3" t="s">
        <v>172</v>
      </c>
      <c r="M316">
        <v>33</v>
      </c>
      <c r="U316" t="str">
        <f>Block[[#This Row],[服装]]&amp;Block[[#This Row],[名前]]&amp;Block[[#This Row],[レアリティ]]</f>
        <v>ユニフォーム湯川良明ICONIC</v>
      </c>
    </row>
    <row r="317" spans="1:21" x14ac:dyDescent="0.3">
      <c r="A317">
        <f>VLOOKUP(Block[[#This Row],[No用]],SetNo[[No.用]:[vlookup 用]],2,FALSE)</f>
        <v>83</v>
      </c>
      <c r="B317">
        <f>IF(A316&lt;&gt;Block[[#This Row],[No]],1,B316+1)</f>
        <v>6</v>
      </c>
      <c r="C317" t="s">
        <v>216</v>
      </c>
      <c r="D317" t="s">
        <v>81</v>
      </c>
      <c r="E317" t="s">
        <v>23</v>
      </c>
      <c r="F317" t="s">
        <v>26</v>
      </c>
      <c r="G317" t="s">
        <v>75</v>
      </c>
      <c r="H317" t="s">
        <v>71</v>
      </c>
      <c r="I317">
        <v>1</v>
      </c>
      <c r="J317" t="s">
        <v>260</v>
      </c>
      <c r="K317" s="3" t="s">
        <v>186</v>
      </c>
      <c r="L317" s="3" t="s">
        <v>236</v>
      </c>
      <c r="M317">
        <v>44</v>
      </c>
      <c r="O317">
        <v>54</v>
      </c>
      <c r="U317" t="str">
        <f>Block[[#This Row],[服装]]&amp;Block[[#This Row],[名前]]&amp;Block[[#This Row],[レアリティ]]</f>
        <v>ユニフォーム湯川良明ICONIC</v>
      </c>
    </row>
    <row r="318" spans="1:21" x14ac:dyDescent="0.3">
      <c r="A318">
        <f>VLOOKUP(Block[[#This Row],[No用]],SetNo[[No.用]:[vlookup 用]],2,FALSE)</f>
        <v>84</v>
      </c>
      <c r="B318">
        <f>IF(A317&lt;&gt;Block[[#This Row],[No]],1,B317+1)</f>
        <v>1</v>
      </c>
      <c r="C318" t="s">
        <v>216</v>
      </c>
      <c r="D318" t="s">
        <v>83</v>
      </c>
      <c r="E318" t="s">
        <v>23</v>
      </c>
      <c r="F318" t="s">
        <v>25</v>
      </c>
      <c r="G318" t="s">
        <v>75</v>
      </c>
      <c r="H318" t="s">
        <v>71</v>
      </c>
      <c r="I318">
        <v>1</v>
      </c>
      <c r="J318" t="s">
        <v>260</v>
      </c>
      <c r="K318" s="3" t="s">
        <v>184</v>
      </c>
      <c r="L318" s="3" t="s">
        <v>172</v>
      </c>
      <c r="M318">
        <v>27</v>
      </c>
      <c r="U318" t="str">
        <f>Block[[#This Row],[服装]]&amp;Block[[#This Row],[名前]]&amp;Block[[#This Row],[レアリティ]]</f>
        <v>ユニフォーム稲垣功ICONIC</v>
      </c>
    </row>
    <row r="319" spans="1:21" x14ac:dyDescent="0.3">
      <c r="A319">
        <f>VLOOKUP(Block[[#This Row],[No用]],SetNo[[No.用]:[vlookup 用]],2,FALSE)</f>
        <v>84</v>
      </c>
      <c r="B319">
        <f>IF(A318&lt;&gt;Block[[#This Row],[No]],1,B318+1)</f>
        <v>2</v>
      </c>
      <c r="C319" t="s">
        <v>216</v>
      </c>
      <c r="D319" t="s">
        <v>83</v>
      </c>
      <c r="E319" t="s">
        <v>23</v>
      </c>
      <c r="F319" t="s">
        <v>25</v>
      </c>
      <c r="G319" t="s">
        <v>75</v>
      </c>
      <c r="H319" t="s">
        <v>71</v>
      </c>
      <c r="I319">
        <v>1</v>
      </c>
      <c r="J319" t="s">
        <v>260</v>
      </c>
      <c r="K319" s="3" t="s">
        <v>185</v>
      </c>
      <c r="L319" s="3" t="s">
        <v>172</v>
      </c>
      <c r="M319">
        <v>27</v>
      </c>
      <c r="U319" t="str">
        <f>Block[[#This Row],[服装]]&amp;Block[[#This Row],[名前]]&amp;Block[[#This Row],[レアリティ]]</f>
        <v>ユニフォーム稲垣功ICONIC</v>
      </c>
    </row>
    <row r="320" spans="1:21" x14ac:dyDescent="0.3">
      <c r="A320">
        <f>VLOOKUP(Block[[#This Row],[No用]],SetNo[[No.用]:[vlookup 用]],2,FALSE)</f>
        <v>84</v>
      </c>
      <c r="B320">
        <f>IF(A319&lt;&gt;Block[[#This Row],[No]],1,B319+1)</f>
        <v>3</v>
      </c>
      <c r="C320" t="s">
        <v>216</v>
      </c>
      <c r="D320" t="s">
        <v>83</v>
      </c>
      <c r="E320" t="s">
        <v>23</v>
      </c>
      <c r="F320" t="s">
        <v>25</v>
      </c>
      <c r="G320" t="s">
        <v>75</v>
      </c>
      <c r="H320" t="s">
        <v>71</v>
      </c>
      <c r="I320">
        <v>1</v>
      </c>
      <c r="J320" t="s">
        <v>260</v>
      </c>
      <c r="K320" s="3" t="s">
        <v>187</v>
      </c>
      <c r="L320" s="3" t="s">
        <v>172</v>
      </c>
      <c r="M320">
        <v>27</v>
      </c>
      <c r="U320" t="str">
        <f>Block[[#This Row],[服装]]&amp;Block[[#This Row],[名前]]&amp;Block[[#This Row],[レアリティ]]</f>
        <v>ユニフォーム稲垣功ICONIC</v>
      </c>
    </row>
    <row r="321" spans="1:21" x14ac:dyDescent="0.3">
      <c r="A321">
        <f>VLOOKUP(Block[[#This Row],[No用]],SetNo[[No.用]:[vlookup 用]],2,FALSE)</f>
        <v>84</v>
      </c>
      <c r="B321">
        <f>IF(A320&lt;&gt;Block[[#This Row],[No]],1,B320+1)</f>
        <v>4</v>
      </c>
      <c r="C321" t="s">
        <v>216</v>
      </c>
      <c r="D321" t="s">
        <v>83</v>
      </c>
      <c r="E321" t="s">
        <v>23</v>
      </c>
      <c r="F321" t="s">
        <v>25</v>
      </c>
      <c r="G321" t="s">
        <v>75</v>
      </c>
      <c r="H321" t="s">
        <v>71</v>
      </c>
      <c r="I321">
        <v>1</v>
      </c>
      <c r="J321" t="s">
        <v>260</v>
      </c>
      <c r="K321" s="3" t="s">
        <v>261</v>
      </c>
      <c r="L321" s="3" t="s">
        <v>172</v>
      </c>
      <c r="M321">
        <v>27</v>
      </c>
      <c r="U321" t="str">
        <f>Block[[#This Row],[服装]]&amp;Block[[#This Row],[名前]]&amp;Block[[#This Row],[レアリティ]]</f>
        <v>ユニフォーム稲垣功ICONIC</v>
      </c>
    </row>
    <row r="322" spans="1:21" x14ac:dyDescent="0.3">
      <c r="A322">
        <f>VLOOKUP(Block[[#This Row],[No用]],SetNo[[No.用]:[vlookup 用]],2,FALSE)</f>
        <v>85</v>
      </c>
      <c r="B322">
        <f>IF(A321&lt;&gt;Block[[#This Row],[No]],1,B321+1)</f>
        <v>1</v>
      </c>
      <c r="C322" t="s">
        <v>216</v>
      </c>
      <c r="D322" t="s">
        <v>86</v>
      </c>
      <c r="E322" t="s">
        <v>23</v>
      </c>
      <c r="F322" t="s">
        <v>26</v>
      </c>
      <c r="G322" t="s">
        <v>75</v>
      </c>
      <c r="H322" t="s">
        <v>71</v>
      </c>
      <c r="I322">
        <v>1</v>
      </c>
      <c r="J322" t="s">
        <v>260</v>
      </c>
      <c r="K322" s="3" t="s">
        <v>184</v>
      </c>
      <c r="L322" s="3" t="s">
        <v>183</v>
      </c>
      <c r="M322">
        <v>35</v>
      </c>
      <c r="U322" t="str">
        <f>Block[[#This Row],[服装]]&amp;Block[[#This Row],[名前]]&amp;Block[[#This Row],[レアリティ]]</f>
        <v>ユニフォーム馬門英治ICONIC</v>
      </c>
    </row>
    <row r="323" spans="1:21" x14ac:dyDescent="0.3">
      <c r="A323">
        <f>VLOOKUP(Block[[#This Row],[No用]],SetNo[[No.用]:[vlookup 用]],2,FALSE)</f>
        <v>85</v>
      </c>
      <c r="B323">
        <f>IF(A322&lt;&gt;Block[[#This Row],[No]],1,B322+1)</f>
        <v>2</v>
      </c>
      <c r="C323" t="s">
        <v>216</v>
      </c>
      <c r="D323" t="s">
        <v>86</v>
      </c>
      <c r="E323" t="s">
        <v>23</v>
      </c>
      <c r="F323" t="s">
        <v>26</v>
      </c>
      <c r="G323" t="s">
        <v>75</v>
      </c>
      <c r="H323" t="s">
        <v>71</v>
      </c>
      <c r="I323">
        <v>1</v>
      </c>
      <c r="J323" t="s">
        <v>260</v>
      </c>
      <c r="K323" s="3" t="s">
        <v>185</v>
      </c>
      <c r="L323" s="3" t="s">
        <v>183</v>
      </c>
      <c r="M323">
        <v>35</v>
      </c>
      <c r="U323" t="str">
        <f>Block[[#This Row],[服装]]&amp;Block[[#This Row],[名前]]&amp;Block[[#This Row],[レアリティ]]</f>
        <v>ユニフォーム馬門英治ICONIC</v>
      </c>
    </row>
    <row r="324" spans="1:21" x14ac:dyDescent="0.3">
      <c r="A324">
        <f>VLOOKUP(Block[[#This Row],[No用]],SetNo[[No.用]:[vlookup 用]],2,FALSE)</f>
        <v>85</v>
      </c>
      <c r="B324">
        <f>IF(A323&lt;&gt;Block[[#This Row],[No]],1,B323+1)</f>
        <v>3</v>
      </c>
      <c r="C324" t="s">
        <v>216</v>
      </c>
      <c r="D324" t="s">
        <v>86</v>
      </c>
      <c r="E324" t="s">
        <v>23</v>
      </c>
      <c r="F324" t="s">
        <v>26</v>
      </c>
      <c r="G324" t="s">
        <v>75</v>
      </c>
      <c r="H324" t="s">
        <v>71</v>
      </c>
      <c r="I324">
        <v>1</v>
      </c>
      <c r="J324" t="s">
        <v>260</v>
      </c>
      <c r="K324" s="3" t="s">
        <v>202</v>
      </c>
      <c r="L324" s="3" t="s">
        <v>183</v>
      </c>
      <c r="M324">
        <v>43</v>
      </c>
      <c r="U324" t="str">
        <f>Block[[#This Row],[服装]]&amp;Block[[#This Row],[名前]]&amp;Block[[#This Row],[レアリティ]]</f>
        <v>ユニフォーム馬門英治ICONIC</v>
      </c>
    </row>
    <row r="325" spans="1:21" x14ac:dyDescent="0.3">
      <c r="A325">
        <f>VLOOKUP(Block[[#This Row],[No用]],SetNo[[No.用]:[vlookup 用]],2,FALSE)</f>
        <v>85</v>
      </c>
      <c r="B325">
        <f>IF(A324&lt;&gt;Block[[#This Row],[No]],1,B324+1)</f>
        <v>4</v>
      </c>
      <c r="C325" t="s">
        <v>216</v>
      </c>
      <c r="D325" t="s">
        <v>86</v>
      </c>
      <c r="E325" t="s">
        <v>23</v>
      </c>
      <c r="F325" t="s">
        <v>26</v>
      </c>
      <c r="G325" t="s">
        <v>75</v>
      </c>
      <c r="H325" t="s">
        <v>71</v>
      </c>
      <c r="I325">
        <v>1</v>
      </c>
      <c r="J325" t="s">
        <v>260</v>
      </c>
      <c r="K325" s="3" t="s">
        <v>187</v>
      </c>
      <c r="L325" s="3" t="s">
        <v>172</v>
      </c>
      <c r="M325">
        <v>33</v>
      </c>
      <c r="U325" t="str">
        <f>Block[[#This Row],[服装]]&amp;Block[[#This Row],[名前]]&amp;Block[[#This Row],[レアリティ]]</f>
        <v>ユニフォーム馬門英治ICONIC</v>
      </c>
    </row>
    <row r="326" spans="1:21" x14ac:dyDescent="0.3">
      <c r="A326">
        <f>VLOOKUP(Block[[#This Row],[No用]],SetNo[[No.用]:[vlookup 用]],2,FALSE)</f>
        <v>85</v>
      </c>
      <c r="B326">
        <f>IF(A325&lt;&gt;Block[[#This Row],[No]],1,B325+1)</f>
        <v>5</v>
      </c>
      <c r="C326" t="s">
        <v>216</v>
      </c>
      <c r="D326" t="s">
        <v>86</v>
      </c>
      <c r="E326" t="s">
        <v>23</v>
      </c>
      <c r="F326" t="s">
        <v>26</v>
      </c>
      <c r="G326" t="s">
        <v>75</v>
      </c>
      <c r="H326" t="s">
        <v>71</v>
      </c>
      <c r="I326">
        <v>1</v>
      </c>
      <c r="J326" t="s">
        <v>260</v>
      </c>
      <c r="K326" s="3" t="s">
        <v>261</v>
      </c>
      <c r="L326" s="3" t="s">
        <v>172</v>
      </c>
      <c r="M326">
        <v>33</v>
      </c>
      <c r="U326" t="str">
        <f>Block[[#This Row],[服装]]&amp;Block[[#This Row],[名前]]&amp;Block[[#This Row],[レアリティ]]</f>
        <v>ユニフォーム馬門英治ICONIC</v>
      </c>
    </row>
    <row r="327" spans="1:21" x14ac:dyDescent="0.3">
      <c r="A327">
        <f>VLOOKUP(Block[[#This Row],[No用]],SetNo[[No.用]:[vlookup 用]],2,FALSE)</f>
        <v>85</v>
      </c>
      <c r="B327">
        <f>IF(A326&lt;&gt;Block[[#This Row],[No]],1,B326+1)</f>
        <v>6</v>
      </c>
      <c r="C327" t="s">
        <v>216</v>
      </c>
      <c r="D327" t="s">
        <v>86</v>
      </c>
      <c r="E327" t="s">
        <v>23</v>
      </c>
      <c r="F327" t="s">
        <v>26</v>
      </c>
      <c r="G327" t="s">
        <v>75</v>
      </c>
      <c r="H327" t="s">
        <v>71</v>
      </c>
      <c r="I327">
        <v>1</v>
      </c>
      <c r="J327" t="s">
        <v>260</v>
      </c>
      <c r="K327" s="3" t="s">
        <v>186</v>
      </c>
      <c r="L327" s="3" t="s">
        <v>236</v>
      </c>
      <c r="M327">
        <v>45</v>
      </c>
      <c r="O327">
        <v>56</v>
      </c>
      <c r="U327" t="str">
        <f>Block[[#This Row],[服装]]&amp;Block[[#This Row],[名前]]&amp;Block[[#This Row],[レアリティ]]</f>
        <v>ユニフォーム馬門英治ICONIC</v>
      </c>
    </row>
    <row r="328" spans="1:21" x14ac:dyDescent="0.3">
      <c r="A328">
        <f>VLOOKUP(Block[[#This Row],[No用]],SetNo[[No.用]:[vlookup 用]],2,FALSE)</f>
        <v>86</v>
      </c>
      <c r="B328">
        <f>IF(A327&lt;&gt;Block[[#This Row],[No]],1,B327+1)</f>
        <v>1</v>
      </c>
      <c r="C328" t="s">
        <v>216</v>
      </c>
      <c r="D328" t="s">
        <v>88</v>
      </c>
      <c r="E328" t="s">
        <v>23</v>
      </c>
      <c r="F328" t="s">
        <v>25</v>
      </c>
      <c r="G328" t="s">
        <v>75</v>
      </c>
      <c r="H328" t="s">
        <v>71</v>
      </c>
      <c r="I328">
        <v>1</v>
      </c>
      <c r="J328" t="s">
        <v>260</v>
      </c>
      <c r="K328" s="3" t="s">
        <v>184</v>
      </c>
      <c r="L328" s="3" t="s">
        <v>172</v>
      </c>
      <c r="M328">
        <v>23</v>
      </c>
      <c r="U328" t="str">
        <f>Block[[#This Row],[服装]]&amp;Block[[#This Row],[名前]]&amp;Block[[#This Row],[レアリティ]]</f>
        <v>ユニフォーム百沢雄大ICONIC</v>
      </c>
    </row>
    <row r="329" spans="1:21" x14ac:dyDescent="0.3">
      <c r="A329">
        <f>VLOOKUP(Block[[#This Row],[No用]],SetNo[[No.用]:[vlookup 用]],2,FALSE)</f>
        <v>86</v>
      </c>
      <c r="B329">
        <f>IF(A328&lt;&gt;Block[[#This Row],[No]],1,B328+1)</f>
        <v>2</v>
      </c>
      <c r="C329" t="s">
        <v>216</v>
      </c>
      <c r="D329" t="s">
        <v>88</v>
      </c>
      <c r="E329" t="s">
        <v>23</v>
      </c>
      <c r="F329" t="s">
        <v>25</v>
      </c>
      <c r="G329" t="s">
        <v>75</v>
      </c>
      <c r="H329" t="s">
        <v>71</v>
      </c>
      <c r="I329">
        <v>1</v>
      </c>
      <c r="J329" t="s">
        <v>260</v>
      </c>
      <c r="K329" s="3" t="s">
        <v>185</v>
      </c>
      <c r="L329" s="3" t="s">
        <v>183</v>
      </c>
      <c r="M329">
        <v>33</v>
      </c>
      <c r="U329" t="str">
        <f>Block[[#This Row],[服装]]&amp;Block[[#This Row],[名前]]&amp;Block[[#This Row],[レアリティ]]</f>
        <v>ユニフォーム百沢雄大ICONIC</v>
      </c>
    </row>
    <row r="330" spans="1:21" x14ac:dyDescent="0.3">
      <c r="A330">
        <f>VLOOKUP(Block[[#This Row],[No用]],SetNo[[No.用]:[vlookup 用]],2,FALSE)</f>
        <v>86</v>
      </c>
      <c r="B330">
        <f>IF(A329&lt;&gt;Block[[#This Row],[No]],1,B329+1)</f>
        <v>3</v>
      </c>
      <c r="C330" t="s">
        <v>216</v>
      </c>
      <c r="D330" t="s">
        <v>88</v>
      </c>
      <c r="E330" t="s">
        <v>23</v>
      </c>
      <c r="F330" t="s">
        <v>25</v>
      </c>
      <c r="G330" t="s">
        <v>75</v>
      </c>
      <c r="H330" t="s">
        <v>71</v>
      </c>
      <c r="I330">
        <v>1</v>
      </c>
      <c r="J330" t="s">
        <v>260</v>
      </c>
      <c r="K330" s="3" t="s">
        <v>261</v>
      </c>
      <c r="L330" s="3" t="s">
        <v>172</v>
      </c>
      <c r="M330">
        <v>25</v>
      </c>
      <c r="U330" t="str">
        <f>Block[[#This Row],[服装]]&amp;Block[[#This Row],[名前]]&amp;Block[[#This Row],[レアリティ]]</f>
        <v>ユニフォーム百沢雄大ICONIC</v>
      </c>
    </row>
    <row r="331" spans="1:21" x14ac:dyDescent="0.3">
      <c r="A331">
        <f>VLOOKUP(Block[[#This Row],[No用]],SetNo[[No.用]:[vlookup 用]],2,FALSE)</f>
        <v>87</v>
      </c>
      <c r="B331">
        <f>IF(A330&lt;&gt;Block[[#This Row],[No]],1,B330+1)</f>
        <v>1</v>
      </c>
      <c r="C331" s="3" t="s">
        <v>718</v>
      </c>
      <c r="D331" t="s">
        <v>88</v>
      </c>
      <c r="E331" s="3" t="s">
        <v>90</v>
      </c>
      <c r="F331" t="s">
        <v>78</v>
      </c>
      <c r="G331" t="s">
        <v>75</v>
      </c>
      <c r="H331" t="s">
        <v>71</v>
      </c>
      <c r="I331">
        <v>1</v>
      </c>
      <c r="J331" t="s">
        <v>260</v>
      </c>
      <c r="K331" s="3" t="s">
        <v>184</v>
      </c>
      <c r="L331" s="3" t="s">
        <v>188</v>
      </c>
      <c r="M331">
        <v>27</v>
      </c>
      <c r="U331" t="str">
        <f>Block[[#This Row],[服装]]&amp;Block[[#This Row],[名前]]&amp;Block[[#This Row],[レアリティ]]</f>
        <v>職業体験百沢雄大ICONIC</v>
      </c>
    </row>
    <row r="332" spans="1:21" x14ac:dyDescent="0.3">
      <c r="A332">
        <f>VLOOKUP(Block[[#This Row],[No用]],SetNo[[No.用]:[vlookup 用]],2,FALSE)</f>
        <v>87</v>
      </c>
      <c r="B332">
        <f>IF(A331&lt;&gt;Block[[#This Row],[No]],1,B331+1)</f>
        <v>2</v>
      </c>
      <c r="C332" s="3" t="s">
        <v>718</v>
      </c>
      <c r="D332" t="s">
        <v>88</v>
      </c>
      <c r="E332" s="3" t="s">
        <v>90</v>
      </c>
      <c r="F332" t="s">
        <v>78</v>
      </c>
      <c r="G332" t="s">
        <v>75</v>
      </c>
      <c r="H332" t="s">
        <v>71</v>
      </c>
      <c r="I332">
        <v>1</v>
      </c>
      <c r="J332" t="s">
        <v>260</v>
      </c>
      <c r="K332" s="3" t="s">
        <v>185</v>
      </c>
      <c r="L332" s="3" t="s">
        <v>183</v>
      </c>
      <c r="M332">
        <v>33</v>
      </c>
      <c r="U332" t="str">
        <f>Block[[#This Row],[服装]]&amp;Block[[#This Row],[名前]]&amp;Block[[#This Row],[レアリティ]]</f>
        <v>職業体験百沢雄大ICONIC</v>
      </c>
    </row>
    <row r="333" spans="1:21" x14ac:dyDescent="0.3">
      <c r="A333">
        <f>VLOOKUP(Block[[#This Row],[No用]],SetNo[[No.用]:[vlookup 用]],2,FALSE)</f>
        <v>87</v>
      </c>
      <c r="B333">
        <f>IF(A332&lt;&gt;Block[[#This Row],[No]],1,B332+1)</f>
        <v>3</v>
      </c>
      <c r="C333" s="3" t="s">
        <v>718</v>
      </c>
      <c r="D333" t="s">
        <v>88</v>
      </c>
      <c r="E333" s="3" t="s">
        <v>90</v>
      </c>
      <c r="F333" t="s">
        <v>78</v>
      </c>
      <c r="G333" t="s">
        <v>75</v>
      </c>
      <c r="H333" t="s">
        <v>71</v>
      </c>
      <c r="I333">
        <v>1</v>
      </c>
      <c r="J333" t="s">
        <v>260</v>
      </c>
      <c r="K333" s="3" t="s">
        <v>189</v>
      </c>
      <c r="L333" s="3" t="s">
        <v>188</v>
      </c>
      <c r="M333">
        <v>27</v>
      </c>
      <c r="U333" t="str">
        <f>Block[[#This Row],[服装]]&amp;Block[[#This Row],[名前]]&amp;Block[[#This Row],[レアリティ]]</f>
        <v>職業体験百沢雄大ICONIC</v>
      </c>
    </row>
    <row r="334" spans="1:21" x14ac:dyDescent="0.3">
      <c r="A334">
        <f>VLOOKUP(Block[[#This Row],[No用]],SetNo[[No.用]:[vlookup 用]],2,FALSE)</f>
        <v>87</v>
      </c>
      <c r="B334">
        <f>IF(A333&lt;&gt;Block[[#This Row],[No]],1,B333+1)</f>
        <v>4</v>
      </c>
      <c r="C334" s="3" t="s">
        <v>718</v>
      </c>
      <c r="D334" t="s">
        <v>88</v>
      </c>
      <c r="E334" s="3" t="s">
        <v>90</v>
      </c>
      <c r="F334" t="s">
        <v>78</v>
      </c>
      <c r="G334" t="s">
        <v>75</v>
      </c>
      <c r="H334" t="s">
        <v>71</v>
      </c>
      <c r="I334">
        <v>1</v>
      </c>
      <c r="J334" t="s">
        <v>260</v>
      </c>
      <c r="K334" s="3" t="s">
        <v>261</v>
      </c>
      <c r="L334" s="3" t="s">
        <v>172</v>
      </c>
      <c r="M334">
        <v>25</v>
      </c>
      <c r="U334" t="str">
        <f>Block[[#This Row],[服装]]&amp;Block[[#This Row],[名前]]&amp;Block[[#This Row],[レアリティ]]</f>
        <v>職業体験百沢雄大ICONIC</v>
      </c>
    </row>
    <row r="335" spans="1:21" x14ac:dyDescent="0.3">
      <c r="A335">
        <f>VLOOKUP(Block[[#This Row],[No用]],SetNo[[No.用]:[vlookup 用]],2,FALSE)</f>
        <v>87</v>
      </c>
      <c r="B335">
        <f>IF(A334&lt;&gt;Block[[#This Row],[No]],1,B334+1)</f>
        <v>5</v>
      </c>
      <c r="C335" s="3" t="s">
        <v>718</v>
      </c>
      <c r="D335" t="s">
        <v>88</v>
      </c>
      <c r="E335" s="3" t="s">
        <v>90</v>
      </c>
      <c r="F335" t="s">
        <v>78</v>
      </c>
      <c r="G335" t="s">
        <v>75</v>
      </c>
      <c r="H335" t="s">
        <v>71</v>
      </c>
      <c r="I335">
        <v>1</v>
      </c>
      <c r="J335" t="s">
        <v>260</v>
      </c>
      <c r="K335" s="3" t="s">
        <v>193</v>
      </c>
      <c r="L335" s="3" t="s">
        <v>236</v>
      </c>
      <c r="M335">
        <v>50</v>
      </c>
      <c r="N335">
        <v>5</v>
      </c>
      <c r="O335">
        <v>60</v>
      </c>
      <c r="P335">
        <v>8</v>
      </c>
      <c r="U335" t="str">
        <f>Block[[#This Row],[服装]]&amp;Block[[#This Row],[名前]]&amp;Block[[#This Row],[レアリティ]]</f>
        <v>職業体験百沢雄大ICONIC</v>
      </c>
    </row>
    <row r="336" spans="1:21" x14ac:dyDescent="0.3">
      <c r="A336">
        <f>VLOOKUP(Block[[#This Row],[No用]],SetNo[[No.用]:[vlookup 用]],2,FALSE)</f>
        <v>88</v>
      </c>
      <c r="B336">
        <f>IF(A335&lt;&gt;Block[[#This Row],[No]],1,B335+1)</f>
        <v>1</v>
      </c>
      <c r="C336" t="s">
        <v>108</v>
      </c>
      <c r="D336" t="s">
        <v>89</v>
      </c>
      <c r="E336" t="s">
        <v>90</v>
      </c>
      <c r="F336" t="s">
        <v>78</v>
      </c>
      <c r="G336" t="s">
        <v>91</v>
      </c>
      <c r="H336" t="s">
        <v>71</v>
      </c>
      <c r="I336">
        <v>1</v>
      </c>
      <c r="J336" t="s">
        <v>260</v>
      </c>
      <c r="K336" s="3" t="s">
        <v>184</v>
      </c>
      <c r="L336" s="3" t="s">
        <v>172</v>
      </c>
      <c r="M336">
        <v>29</v>
      </c>
      <c r="U336" t="str">
        <f>Block[[#This Row],[服装]]&amp;Block[[#This Row],[名前]]&amp;Block[[#This Row],[レアリティ]]</f>
        <v>ユニフォーム照島游児ICONIC</v>
      </c>
    </row>
    <row r="337" spans="1:21" x14ac:dyDescent="0.3">
      <c r="A337">
        <f>VLOOKUP(Block[[#This Row],[No用]],SetNo[[No.用]:[vlookup 用]],2,FALSE)</f>
        <v>88</v>
      </c>
      <c r="B337">
        <f>IF(A336&lt;&gt;Block[[#This Row],[No]],1,B336+1)</f>
        <v>2</v>
      </c>
      <c r="C337" t="s">
        <v>108</v>
      </c>
      <c r="D337" t="s">
        <v>89</v>
      </c>
      <c r="E337" t="s">
        <v>90</v>
      </c>
      <c r="F337" t="s">
        <v>78</v>
      </c>
      <c r="G337" t="s">
        <v>91</v>
      </c>
      <c r="H337" t="s">
        <v>71</v>
      </c>
      <c r="I337">
        <v>1</v>
      </c>
      <c r="J337" t="s">
        <v>260</v>
      </c>
      <c r="K337" s="3" t="s">
        <v>185</v>
      </c>
      <c r="L337" s="3" t="s">
        <v>172</v>
      </c>
      <c r="M337">
        <v>29</v>
      </c>
      <c r="U337" t="str">
        <f>Block[[#This Row],[服装]]&amp;Block[[#This Row],[名前]]&amp;Block[[#This Row],[レアリティ]]</f>
        <v>ユニフォーム照島游児ICONIC</v>
      </c>
    </row>
    <row r="338" spans="1:21" x14ac:dyDescent="0.3">
      <c r="A338">
        <f>VLOOKUP(Block[[#This Row],[No用]],SetNo[[No.用]:[vlookup 用]],2,FALSE)</f>
        <v>88</v>
      </c>
      <c r="B338">
        <f>IF(A337&lt;&gt;Block[[#This Row],[No]],1,B337+1)</f>
        <v>3</v>
      </c>
      <c r="C338" t="s">
        <v>108</v>
      </c>
      <c r="D338" t="s">
        <v>89</v>
      </c>
      <c r="E338" t="s">
        <v>90</v>
      </c>
      <c r="F338" t="s">
        <v>78</v>
      </c>
      <c r="G338" t="s">
        <v>91</v>
      </c>
      <c r="H338" t="s">
        <v>71</v>
      </c>
      <c r="I338">
        <v>1</v>
      </c>
      <c r="J338" t="s">
        <v>260</v>
      </c>
      <c r="K338" s="3" t="s">
        <v>261</v>
      </c>
      <c r="L338" s="3" t="s">
        <v>172</v>
      </c>
      <c r="M338">
        <v>29</v>
      </c>
      <c r="U338" t="str">
        <f>Block[[#This Row],[服装]]&amp;Block[[#This Row],[名前]]&amp;Block[[#This Row],[レアリティ]]</f>
        <v>ユニフォーム照島游児ICONIC</v>
      </c>
    </row>
    <row r="339" spans="1:21" x14ac:dyDescent="0.3">
      <c r="A339">
        <f>VLOOKUP(Block[[#This Row],[No用]],SetNo[[No.用]:[vlookup 用]],2,FALSE)</f>
        <v>89</v>
      </c>
      <c r="B339">
        <f>IF(A338&lt;&gt;Block[[#This Row],[No]],1,B338+1)</f>
        <v>1</v>
      </c>
      <c r="C339" t="s">
        <v>149</v>
      </c>
      <c r="D339" t="s">
        <v>89</v>
      </c>
      <c r="E339" t="s">
        <v>77</v>
      </c>
      <c r="F339" t="s">
        <v>78</v>
      </c>
      <c r="G339" t="s">
        <v>91</v>
      </c>
      <c r="H339" t="s">
        <v>71</v>
      </c>
      <c r="I339">
        <v>1</v>
      </c>
      <c r="J339" t="s">
        <v>260</v>
      </c>
      <c r="K339" s="3" t="s">
        <v>184</v>
      </c>
      <c r="L339" s="3" t="s">
        <v>172</v>
      </c>
      <c r="M339">
        <v>29</v>
      </c>
      <c r="U339" t="str">
        <f>Block[[#This Row],[服装]]&amp;Block[[#This Row],[名前]]&amp;Block[[#This Row],[レアリティ]]</f>
        <v>制服照島游児ICONIC</v>
      </c>
    </row>
    <row r="340" spans="1:21" x14ac:dyDescent="0.3">
      <c r="A340">
        <f>VLOOKUP(Block[[#This Row],[No用]],SetNo[[No.用]:[vlookup 用]],2,FALSE)</f>
        <v>89</v>
      </c>
      <c r="B340">
        <f>IF(A339&lt;&gt;Block[[#This Row],[No]],1,B339+1)</f>
        <v>2</v>
      </c>
      <c r="C340" t="s">
        <v>149</v>
      </c>
      <c r="D340" t="s">
        <v>89</v>
      </c>
      <c r="E340" t="s">
        <v>77</v>
      </c>
      <c r="F340" t="s">
        <v>78</v>
      </c>
      <c r="G340" t="s">
        <v>91</v>
      </c>
      <c r="H340" t="s">
        <v>71</v>
      </c>
      <c r="I340">
        <v>1</v>
      </c>
      <c r="J340" t="s">
        <v>260</v>
      </c>
      <c r="K340" s="3" t="s">
        <v>185</v>
      </c>
      <c r="L340" s="3" t="s">
        <v>172</v>
      </c>
      <c r="M340">
        <v>29</v>
      </c>
      <c r="U340" t="str">
        <f>Block[[#This Row],[服装]]&amp;Block[[#This Row],[名前]]&amp;Block[[#This Row],[レアリティ]]</f>
        <v>制服照島游児ICONIC</v>
      </c>
    </row>
    <row r="341" spans="1:21" x14ac:dyDescent="0.3">
      <c r="A341">
        <f>VLOOKUP(Block[[#This Row],[No用]],SetNo[[No.用]:[vlookup 用]],2,FALSE)</f>
        <v>89</v>
      </c>
      <c r="B341">
        <f>IF(A340&lt;&gt;Block[[#This Row],[No]],1,B340+1)</f>
        <v>3</v>
      </c>
      <c r="C341" t="s">
        <v>149</v>
      </c>
      <c r="D341" t="s">
        <v>89</v>
      </c>
      <c r="E341" t="s">
        <v>77</v>
      </c>
      <c r="F341" t="s">
        <v>78</v>
      </c>
      <c r="G341" t="s">
        <v>91</v>
      </c>
      <c r="H341" t="s">
        <v>71</v>
      </c>
      <c r="I341">
        <v>1</v>
      </c>
      <c r="J341" t="s">
        <v>260</v>
      </c>
      <c r="K341" s="3" t="s">
        <v>261</v>
      </c>
      <c r="L341" s="3" t="s">
        <v>172</v>
      </c>
      <c r="M341">
        <v>29</v>
      </c>
      <c r="U341" t="str">
        <f>Block[[#This Row],[服装]]&amp;Block[[#This Row],[名前]]&amp;Block[[#This Row],[レアリティ]]</f>
        <v>制服照島游児ICONIC</v>
      </c>
    </row>
    <row r="342" spans="1:21" x14ac:dyDescent="0.3">
      <c r="A342">
        <f>VLOOKUP(Block[[#This Row],[No用]],SetNo[[No.用]:[vlookup 用]],2,FALSE)</f>
        <v>90</v>
      </c>
      <c r="B342">
        <f>IF(A341&lt;&gt;Block[[#This Row],[No]],1,B341+1)</f>
        <v>1</v>
      </c>
      <c r="C342" t="s">
        <v>108</v>
      </c>
      <c r="D342" t="s">
        <v>92</v>
      </c>
      <c r="E342" t="s">
        <v>90</v>
      </c>
      <c r="F342" t="s">
        <v>82</v>
      </c>
      <c r="G342" t="s">
        <v>91</v>
      </c>
      <c r="H342" t="s">
        <v>71</v>
      </c>
      <c r="I342">
        <v>1</v>
      </c>
      <c r="J342" t="s">
        <v>260</v>
      </c>
      <c r="K342" s="3" t="s">
        <v>184</v>
      </c>
      <c r="L342" s="3" t="s">
        <v>183</v>
      </c>
      <c r="M342">
        <v>36</v>
      </c>
      <c r="U342" t="str">
        <f>Block[[#This Row],[服装]]&amp;Block[[#This Row],[名前]]&amp;Block[[#This Row],[レアリティ]]</f>
        <v>ユニフォーム母畑和馬ICONIC</v>
      </c>
    </row>
    <row r="343" spans="1:21" x14ac:dyDescent="0.3">
      <c r="A343">
        <f>VLOOKUP(Block[[#This Row],[No用]],SetNo[[No.用]:[vlookup 用]],2,FALSE)</f>
        <v>90</v>
      </c>
      <c r="B343">
        <f>IF(A342&lt;&gt;Block[[#This Row],[No]],1,B342+1)</f>
        <v>2</v>
      </c>
      <c r="C343" t="s">
        <v>108</v>
      </c>
      <c r="D343" t="s">
        <v>92</v>
      </c>
      <c r="E343" t="s">
        <v>90</v>
      </c>
      <c r="F343" t="s">
        <v>82</v>
      </c>
      <c r="G343" t="s">
        <v>91</v>
      </c>
      <c r="H343" t="s">
        <v>71</v>
      </c>
      <c r="I343">
        <v>1</v>
      </c>
      <c r="J343" t="s">
        <v>260</v>
      </c>
      <c r="K343" s="3" t="s">
        <v>185</v>
      </c>
      <c r="L343" s="3" t="s">
        <v>183</v>
      </c>
      <c r="M343">
        <v>36</v>
      </c>
      <c r="U343" t="str">
        <f>Block[[#This Row],[服装]]&amp;Block[[#This Row],[名前]]&amp;Block[[#This Row],[レアリティ]]</f>
        <v>ユニフォーム母畑和馬ICONIC</v>
      </c>
    </row>
    <row r="344" spans="1:21" x14ac:dyDescent="0.3">
      <c r="A344">
        <f>VLOOKUP(Block[[#This Row],[No用]],SetNo[[No.用]:[vlookup 用]],2,FALSE)</f>
        <v>90</v>
      </c>
      <c r="B344">
        <f>IF(A343&lt;&gt;Block[[#This Row],[No]],1,B343+1)</f>
        <v>3</v>
      </c>
      <c r="C344" t="s">
        <v>108</v>
      </c>
      <c r="D344" t="s">
        <v>92</v>
      </c>
      <c r="E344" t="s">
        <v>90</v>
      </c>
      <c r="F344" t="s">
        <v>82</v>
      </c>
      <c r="G344" t="s">
        <v>91</v>
      </c>
      <c r="H344" t="s">
        <v>71</v>
      </c>
      <c r="I344">
        <v>1</v>
      </c>
      <c r="J344" t="s">
        <v>260</v>
      </c>
      <c r="K344" s="3" t="s">
        <v>189</v>
      </c>
      <c r="L344" s="3" t="s">
        <v>183</v>
      </c>
      <c r="M344">
        <v>39</v>
      </c>
      <c r="U344" t="str">
        <f>Block[[#This Row],[服装]]&amp;Block[[#This Row],[名前]]&amp;Block[[#This Row],[レアリティ]]</f>
        <v>ユニフォーム母畑和馬ICONIC</v>
      </c>
    </row>
    <row r="345" spans="1:21" x14ac:dyDescent="0.3">
      <c r="A345">
        <f>VLOOKUP(Block[[#This Row],[No用]],SetNo[[No.用]:[vlookup 用]],2,FALSE)</f>
        <v>90</v>
      </c>
      <c r="B345">
        <f>IF(A344&lt;&gt;Block[[#This Row],[No]],1,B344+1)</f>
        <v>4</v>
      </c>
      <c r="C345" t="s">
        <v>108</v>
      </c>
      <c r="D345" t="s">
        <v>92</v>
      </c>
      <c r="E345" t="s">
        <v>90</v>
      </c>
      <c r="F345" t="s">
        <v>82</v>
      </c>
      <c r="G345" t="s">
        <v>91</v>
      </c>
      <c r="H345" t="s">
        <v>71</v>
      </c>
      <c r="I345">
        <v>1</v>
      </c>
      <c r="J345" t="s">
        <v>260</v>
      </c>
      <c r="K345" s="3" t="s">
        <v>187</v>
      </c>
      <c r="L345" s="3" t="s">
        <v>172</v>
      </c>
      <c r="M345">
        <v>33</v>
      </c>
      <c r="U345" t="str">
        <f>Block[[#This Row],[服装]]&amp;Block[[#This Row],[名前]]&amp;Block[[#This Row],[レアリティ]]</f>
        <v>ユニフォーム母畑和馬ICONIC</v>
      </c>
    </row>
    <row r="346" spans="1:21" x14ac:dyDescent="0.3">
      <c r="A346">
        <f>VLOOKUP(Block[[#This Row],[No用]],SetNo[[No.用]:[vlookup 用]],2,FALSE)</f>
        <v>90</v>
      </c>
      <c r="B346">
        <f>IF(A345&lt;&gt;Block[[#This Row],[No]],1,B345+1)</f>
        <v>5</v>
      </c>
      <c r="C346" t="s">
        <v>108</v>
      </c>
      <c r="D346" t="s">
        <v>92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260</v>
      </c>
      <c r="K346" s="3" t="s">
        <v>261</v>
      </c>
      <c r="L346" s="3" t="s">
        <v>172</v>
      </c>
      <c r="M346">
        <v>33</v>
      </c>
      <c r="U346" t="str">
        <f>Block[[#This Row],[服装]]&amp;Block[[#This Row],[名前]]&amp;Block[[#This Row],[レアリティ]]</f>
        <v>ユニフォーム母畑和馬ICONIC</v>
      </c>
    </row>
    <row r="347" spans="1:21" x14ac:dyDescent="0.3">
      <c r="A347">
        <f>VLOOKUP(Block[[#This Row],[No用]],SetNo[[No.用]:[vlookup 用]],2,FALSE)</f>
        <v>90</v>
      </c>
      <c r="B347">
        <f>IF(A346&lt;&gt;Block[[#This Row],[No]],1,B346+1)</f>
        <v>6</v>
      </c>
      <c r="C347" t="s">
        <v>108</v>
      </c>
      <c r="D347" t="s">
        <v>92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260</v>
      </c>
      <c r="K347" s="3" t="s">
        <v>193</v>
      </c>
      <c r="L347" s="3" t="s">
        <v>236</v>
      </c>
      <c r="M347">
        <v>46</v>
      </c>
      <c r="O347">
        <v>56</v>
      </c>
      <c r="U347" t="str">
        <f>Block[[#This Row],[服装]]&amp;Block[[#This Row],[名前]]&amp;Block[[#This Row],[レアリティ]]</f>
        <v>ユニフォーム母畑和馬ICONIC</v>
      </c>
    </row>
    <row r="348" spans="1:21" x14ac:dyDescent="0.3">
      <c r="A348">
        <f>VLOOKUP(Block[[#This Row],[No用]],SetNo[[No.用]:[vlookup 用]],2,FALSE)</f>
        <v>91</v>
      </c>
      <c r="B348">
        <f>IF(A347&lt;&gt;Block[[#This Row],[No]],1,B347+1)</f>
        <v>1</v>
      </c>
      <c r="C348" t="s">
        <v>108</v>
      </c>
      <c r="D348" t="s">
        <v>93</v>
      </c>
      <c r="E348" t="s">
        <v>73</v>
      </c>
      <c r="F348" t="s">
        <v>74</v>
      </c>
      <c r="G348" t="s">
        <v>91</v>
      </c>
      <c r="H348" t="s">
        <v>71</v>
      </c>
      <c r="I348">
        <v>1</v>
      </c>
      <c r="J348" t="s">
        <v>260</v>
      </c>
      <c r="K348" s="3" t="s">
        <v>184</v>
      </c>
      <c r="L348" s="3" t="s">
        <v>172</v>
      </c>
      <c r="M348">
        <v>14</v>
      </c>
      <c r="U348" t="str">
        <f>Block[[#This Row],[服装]]&amp;Block[[#This Row],[名前]]&amp;Block[[#This Row],[レアリティ]]</f>
        <v>ユニフォーム二岐丈晴ICONIC</v>
      </c>
    </row>
    <row r="349" spans="1:21" x14ac:dyDescent="0.3">
      <c r="A349">
        <f>VLOOKUP(Block[[#This Row],[No用]],SetNo[[No.用]:[vlookup 用]],2,FALSE)</f>
        <v>91</v>
      </c>
      <c r="B349">
        <f>IF(A348&lt;&gt;Block[[#This Row],[No]],1,B348+1)</f>
        <v>2</v>
      </c>
      <c r="C349" t="s">
        <v>108</v>
      </c>
      <c r="D349" t="s">
        <v>93</v>
      </c>
      <c r="E349" t="s">
        <v>73</v>
      </c>
      <c r="F349" t="s">
        <v>74</v>
      </c>
      <c r="G349" t="s">
        <v>91</v>
      </c>
      <c r="H349" t="s">
        <v>71</v>
      </c>
      <c r="I349">
        <v>1</v>
      </c>
      <c r="J349" t="s">
        <v>260</v>
      </c>
      <c r="K349" s="3" t="s">
        <v>185</v>
      </c>
      <c r="L349" s="3" t="s">
        <v>172</v>
      </c>
      <c r="M349">
        <v>28</v>
      </c>
      <c r="U349" t="str">
        <f>Block[[#This Row],[服装]]&amp;Block[[#This Row],[名前]]&amp;Block[[#This Row],[レアリティ]]</f>
        <v>ユニフォーム二岐丈晴ICONIC</v>
      </c>
    </row>
    <row r="350" spans="1:21" x14ac:dyDescent="0.3">
      <c r="A350">
        <f>VLOOKUP(Block[[#This Row],[No用]],SetNo[[No.用]:[vlookup 用]],2,FALSE)</f>
        <v>91</v>
      </c>
      <c r="B350">
        <f>IF(A349&lt;&gt;Block[[#This Row],[No]],1,B349+1)</f>
        <v>3</v>
      </c>
      <c r="C350" t="s">
        <v>108</v>
      </c>
      <c r="D350" t="s">
        <v>93</v>
      </c>
      <c r="E350" t="s">
        <v>73</v>
      </c>
      <c r="F350" t="s">
        <v>74</v>
      </c>
      <c r="G350" t="s">
        <v>91</v>
      </c>
      <c r="H350" t="s">
        <v>71</v>
      </c>
      <c r="I350">
        <v>1</v>
      </c>
      <c r="J350" t="s">
        <v>260</v>
      </c>
      <c r="K350" s="3" t="s">
        <v>261</v>
      </c>
      <c r="L350" s="3" t="s">
        <v>172</v>
      </c>
      <c r="M350">
        <v>14</v>
      </c>
      <c r="U350" t="str">
        <f>Block[[#This Row],[服装]]&amp;Block[[#This Row],[名前]]&amp;Block[[#This Row],[レアリティ]]</f>
        <v>ユニフォーム二岐丈晴ICONIC</v>
      </c>
    </row>
    <row r="351" spans="1:21" x14ac:dyDescent="0.3">
      <c r="A351">
        <f>VLOOKUP(Block[[#This Row],[No用]],SetNo[[No.用]:[vlookup 用]],2,FALSE)</f>
        <v>92</v>
      </c>
      <c r="B351">
        <f>IF(A350&lt;&gt;Block[[#This Row],[No]],1,B350+1)</f>
        <v>1</v>
      </c>
      <c r="C351" t="s">
        <v>149</v>
      </c>
      <c r="D351" t="s">
        <v>93</v>
      </c>
      <c r="E351" t="s">
        <v>90</v>
      </c>
      <c r="F351" t="s">
        <v>74</v>
      </c>
      <c r="G351" t="s">
        <v>91</v>
      </c>
      <c r="H351" t="s">
        <v>71</v>
      </c>
      <c r="I351">
        <v>1</v>
      </c>
      <c r="J351" t="s">
        <v>260</v>
      </c>
      <c r="K351" s="3" t="s">
        <v>184</v>
      </c>
      <c r="L351" s="3" t="s">
        <v>172</v>
      </c>
      <c r="M351">
        <v>14</v>
      </c>
      <c r="U351" t="str">
        <f>Block[[#This Row],[服装]]&amp;Block[[#This Row],[名前]]&amp;Block[[#This Row],[レアリティ]]</f>
        <v>制服二岐丈晴ICONIC</v>
      </c>
    </row>
    <row r="352" spans="1:21" x14ac:dyDescent="0.3">
      <c r="A352">
        <f>VLOOKUP(Block[[#This Row],[No用]],SetNo[[No.用]:[vlookup 用]],2,FALSE)</f>
        <v>92</v>
      </c>
      <c r="B352">
        <f>IF(A351&lt;&gt;Block[[#This Row],[No]],1,B351+1)</f>
        <v>2</v>
      </c>
      <c r="C352" t="s">
        <v>149</v>
      </c>
      <c r="D352" t="s">
        <v>93</v>
      </c>
      <c r="E352" t="s">
        <v>90</v>
      </c>
      <c r="F352" t="s">
        <v>74</v>
      </c>
      <c r="G352" t="s">
        <v>91</v>
      </c>
      <c r="H352" t="s">
        <v>71</v>
      </c>
      <c r="I352">
        <v>1</v>
      </c>
      <c r="J352" t="s">
        <v>260</v>
      </c>
      <c r="K352" s="3" t="s">
        <v>185</v>
      </c>
      <c r="L352" s="3" t="s">
        <v>172</v>
      </c>
      <c r="M352">
        <v>28</v>
      </c>
      <c r="U352" t="str">
        <f>Block[[#This Row],[服装]]&amp;Block[[#This Row],[名前]]&amp;Block[[#This Row],[レアリティ]]</f>
        <v>制服二岐丈晴ICONIC</v>
      </c>
    </row>
    <row r="353" spans="1:21" x14ac:dyDescent="0.3">
      <c r="A353">
        <f>VLOOKUP(Block[[#This Row],[No用]],SetNo[[No.用]:[vlookup 用]],2,FALSE)</f>
        <v>92</v>
      </c>
      <c r="B353">
        <f>IF(A352&lt;&gt;Block[[#This Row],[No]],1,B352+1)</f>
        <v>3</v>
      </c>
      <c r="C353" t="s">
        <v>149</v>
      </c>
      <c r="D353" t="s">
        <v>93</v>
      </c>
      <c r="E353" t="s">
        <v>90</v>
      </c>
      <c r="F353" t="s">
        <v>74</v>
      </c>
      <c r="G353" t="s">
        <v>91</v>
      </c>
      <c r="H353" t="s">
        <v>71</v>
      </c>
      <c r="I353">
        <v>1</v>
      </c>
      <c r="J353" t="s">
        <v>260</v>
      </c>
      <c r="K353" s="3" t="s">
        <v>261</v>
      </c>
      <c r="L353" s="3" t="s">
        <v>172</v>
      </c>
      <c r="M353">
        <v>14</v>
      </c>
      <c r="U353" t="str">
        <f>Block[[#This Row],[服装]]&amp;Block[[#This Row],[名前]]&amp;Block[[#This Row],[レアリティ]]</f>
        <v>制服二岐丈晴ICONIC</v>
      </c>
    </row>
    <row r="354" spans="1:21" x14ac:dyDescent="0.3">
      <c r="A354">
        <f>VLOOKUP(Block[[#This Row],[No用]],SetNo[[No.用]:[vlookup 用]],2,FALSE)</f>
        <v>93</v>
      </c>
      <c r="B354">
        <f>IF(A353&lt;&gt;Block[[#This Row],[No]],1,B353+1)</f>
        <v>1</v>
      </c>
      <c r="C354" t="s">
        <v>108</v>
      </c>
      <c r="D354" t="s">
        <v>99</v>
      </c>
      <c r="E354" t="s">
        <v>73</v>
      </c>
      <c r="F354" t="s">
        <v>78</v>
      </c>
      <c r="G354" t="s">
        <v>91</v>
      </c>
      <c r="H354" t="s">
        <v>71</v>
      </c>
      <c r="I354">
        <v>1</v>
      </c>
      <c r="J354" t="s">
        <v>260</v>
      </c>
      <c r="K354" s="3" t="s">
        <v>184</v>
      </c>
      <c r="L354" s="3" t="s">
        <v>172</v>
      </c>
      <c r="M354">
        <v>27</v>
      </c>
      <c r="U354" t="str">
        <f>Block[[#This Row],[服装]]&amp;Block[[#This Row],[名前]]&amp;Block[[#This Row],[レアリティ]]</f>
        <v>ユニフォーム沼尻凛太郎ICONIC</v>
      </c>
    </row>
    <row r="355" spans="1:21" x14ac:dyDescent="0.3">
      <c r="A355">
        <f>VLOOKUP(Block[[#This Row],[No用]],SetNo[[No.用]:[vlookup 用]],2,FALSE)</f>
        <v>93</v>
      </c>
      <c r="B355">
        <f>IF(A354&lt;&gt;Block[[#This Row],[No]],1,B354+1)</f>
        <v>2</v>
      </c>
      <c r="C355" t="s">
        <v>108</v>
      </c>
      <c r="D355" t="s">
        <v>99</v>
      </c>
      <c r="E355" t="s">
        <v>73</v>
      </c>
      <c r="F355" t="s">
        <v>78</v>
      </c>
      <c r="G355" t="s">
        <v>91</v>
      </c>
      <c r="H355" t="s">
        <v>71</v>
      </c>
      <c r="I355">
        <v>1</v>
      </c>
      <c r="J355" t="s">
        <v>260</v>
      </c>
      <c r="K355" s="3" t="s">
        <v>185</v>
      </c>
      <c r="L355" s="3" t="s">
        <v>172</v>
      </c>
      <c r="M355">
        <v>27</v>
      </c>
      <c r="U355" t="str">
        <f>Block[[#This Row],[服装]]&amp;Block[[#This Row],[名前]]&amp;Block[[#This Row],[レアリティ]]</f>
        <v>ユニフォーム沼尻凛太郎ICONIC</v>
      </c>
    </row>
    <row r="356" spans="1:21" x14ac:dyDescent="0.3">
      <c r="A356">
        <f>VLOOKUP(Block[[#This Row],[No用]],SetNo[[No.用]:[vlookup 用]],2,FALSE)</f>
        <v>93</v>
      </c>
      <c r="B356">
        <f>IF(A355&lt;&gt;Block[[#This Row],[No]],1,B355+1)</f>
        <v>3</v>
      </c>
      <c r="C356" t="s">
        <v>108</v>
      </c>
      <c r="D356" t="s">
        <v>99</v>
      </c>
      <c r="E356" t="s">
        <v>73</v>
      </c>
      <c r="F356" t="s">
        <v>78</v>
      </c>
      <c r="G356" t="s">
        <v>91</v>
      </c>
      <c r="H356" t="s">
        <v>71</v>
      </c>
      <c r="I356">
        <v>1</v>
      </c>
      <c r="J356" t="s">
        <v>260</v>
      </c>
      <c r="K356" s="3" t="s">
        <v>261</v>
      </c>
      <c r="L356" s="3" t="s">
        <v>172</v>
      </c>
      <c r="M356">
        <v>27</v>
      </c>
      <c r="U356" t="str">
        <f>Block[[#This Row],[服装]]&amp;Block[[#This Row],[名前]]&amp;Block[[#This Row],[レアリティ]]</f>
        <v>ユニフォーム沼尻凛太郎ICONIC</v>
      </c>
    </row>
    <row r="357" spans="1:21" x14ac:dyDescent="0.3">
      <c r="A357">
        <f>VLOOKUP(Block[[#This Row],[No用]],SetNo[[No.用]:[vlookup 用]],2,FALSE)</f>
        <v>94</v>
      </c>
      <c r="B357">
        <f>IF(A356&lt;&gt;Block[[#This Row],[No]],1,B356+1)</f>
        <v>1</v>
      </c>
      <c r="C357" t="s">
        <v>108</v>
      </c>
      <c r="D357" t="s">
        <v>94</v>
      </c>
      <c r="E357" t="s">
        <v>90</v>
      </c>
      <c r="F357" t="s">
        <v>82</v>
      </c>
      <c r="G357" t="s">
        <v>91</v>
      </c>
      <c r="H357" t="s">
        <v>71</v>
      </c>
      <c r="I357">
        <v>1</v>
      </c>
      <c r="J357" t="s">
        <v>260</v>
      </c>
      <c r="K357" s="3" t="s">
        <v>184</v>
      </c>
      <c r="L357" s="3" t="s">
        <v>183</v>
      </c>
      <c r="M357">
        <v>35</v>
      </c>
      <c r="U357" t="str">
        <f>Block[[#This Row],[服装]]&amp;Block[[#This Row],[名前]]&amp;Block[[#This Row],[レアリティ]]</f>
        <v>ユニフォーム飯坂信義ICONIC</v>
      </c>
    </row>
    <row r="358" spans="1:21" x14ac:dyDescent="0.3">
      <c r="A358">
        <f>VLOOKUP(Block[[#This Row],[No用]],SetNo[[No.用]:[vlookup 用]],2,FALSE)</f>
        <v>94</v>
      </c>
      <c r="B358">
        <f>IF(A357&lt;&gt;Block[[#This Row],[No]],1,B357+1)</f>
        <v>2</v>
      </c>
      <c r="C358" t="s">
        <v>108</v>
      </c>
      <c r="D358" t="s">
        <v>94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260</v>
      </c>
      <c r="K358" s="3" t="s">
        <v>185</v>
      </c>
      <c r="L358" s="3" t="s">
        <v>183</v>
      </c>
      <c r="M358">
        <v>35</v>
      </c>
      <c r="U358" t="str">
        <f>Block[[#This Row],[服装]]&amp;Block[[#This Row],[名前]]&amp;Block[[#This Row],[レアリティ]]</f>
        <v>ユニフォーム飯坂信義ICONIC</v>
      </c>
    </row>
    <row r="359" spans="1:21" x14ac:dyDescent="0.3">
      <c r="A359">
        <f>VLOOKUP(Block[[#This Row],[No用]],SetNo[[No.用]:[vlookup 用]],2,FALSE)</f>
        <v>94</v>
      </c>
      <c r="B359">
        <f>IF(A358&lt;&gt;Block[[#This Row],[No]],1,B358+1)</f>
        <v>3</v>
      </c>
      <c r="C359" t="s">
        <v>108</v>
      </c>
      <c r="D359" t="s">
        <v>94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260</v>
      </c>
      <c r="K359" s="3" t="s">
        <v>186</v>
      </c>
      <c r="L359" s="3" t="s">
        <v>183</v>
      </c>
      <c r="M359">
        <v>43</v>
      </c>
      <c r="U359" t="str">
        <f>Block[[#This Row],[服装]]&amp;Block[[#This Row],[名前]]&amp;Block[[#This Row],[レアリティ]]</f>
        <v>ユニフォーム飯坂信義ICONIC</v>
      </c>
    </row>
    <row r="360" spans="1:21" x14ac:dyDescent="0.3">
      <c r="A360">
        <f>VLOOKUP(Block[[#This Row],[No用]],SetNo[[No.用]:[vlookup 用]],2,FALSE)</f>
        <v>94</v>
      </c>
      <c r="B360">
        <f>IF(A359&lt;&gt;Block[[#This Row],[No]],1,B359+1)</f>
        <v>4</v>
      </c>
      <c r="C360" t="s">
        <v>108</v>
      </c>
      <c r="D360" t="s">
        <v>94</v>
      </c>
      <c r="E360" t="s">
        <v>90</v>
      </c>
      <c r="F360" t="s">
        <v>82</v>
      </c>
      <c r="G360" t="s">
        <v>91</v>
      </c>
      <c r="H360" t="s">
        <v>71</v>
      </c>
      <c r="I360">
        <v>1</v>
      </c>
      <c r="J360" t="s">
        <v>260</v>
      </c>
      <c r="K360" s="3" t="s">
        <v>187</v>
      </c>
      <c r="L360" s="3" t="s">
        <v>172</v>
      </c>
      <c r="M360">
        <v>33</v>
      </c>
      <c r="U360" t="str">
        <f>Block[[#This Row],[服装]]&amp;Block[[#This Row],[名前]]&amp;Block[[#This Row],[レアリティ]]</f>
        <v>ユニフォーム飯坂信義ICONIC</v>
      </c>
    </row>
    <row r="361" spans="1:21" x14ac:dyDescent="0.3">
      <c r="A361">
        <f>VLOOKUP(Block[[#This Row],[No用]],SetNo[[No.用]:[vlookup 用]],2,FALSE)</f>
        <v>94</v>
      </c>
      <c r="B361">
        <f>IF(A360&lt;&gt;Block[[#This Row],[No]],1,B360+1)</f>
        <v>5</v>
      </c>
      <c r="C361" t="s">
        <v>108</v>
      </c>
      <c r="D361" t="s">
        <v>94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260</v>
      </c>
      <c r="K361" s="3" t="s">
        <v>261</v>
      </c>
      <c r="L361" s="3" t="s">
        <v>172</v>
      </c>
      <c r="M361">
        <v>33</v>
      </c>
      <c r="U361" t="str">
        <f>Block[[#This Row],[服装]]&amp;Block[[#This Row],[名前]]&amp;Block[[#This Row],[レアリティ]]</f>
        <v>ユニフォーム飯坂信義ICONIC</v>
      </c>
    </row>
    <row r="362" spans="1:21" x14ac:dyDescent="0.3">
      <c r="A362">
        <f>VLOOKUP(Block[[#This Row],[No用]],SetNo[[No.用]:[vlookup 用]],2,FALSE)</f>
        <v>94</v>
      </c>
      <c r="B362">
        <f>IF(A361&lt;&gt;Block[[#This Row],[No]],1,B361+1)</f>
        <v>6</v>
      </c>
      <c r="C362" t="s">
        <v>108</v>
      </c>
      <c r="D362" t="s">
        <v>94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260</v>
      </c>
      <c r="K362" s="3" t="s">
        <v>193</v>
      </c>
      <c r="L362" s="3" t="s">
        <v>236</v>
      </c>
      <c r="M362">
        <v>47</v>
      </c>
      <c r="O362">
        <v>57</v>
      </c>
      <c r="U362" t="str">
        <f>Block[[#This Row],[服装]]&amp;Block[[#This Row],[名前]]&amp;Block[[#This Row],[レアリティ]]</f>
        <v>ユニフォーム飯坂信義ICONIC</v>
      </c>
    </row>
    <row r="363" spans="1:21" x14ac:dyDescent="0.3">
      <c r="A363">
        <f>VLOOKUP(Block[[#This Row],[No用]],SetNo[[No.用]:[vlookup 用]],2,FALSE)</f>
        <v>95</v>
      </c>
      <c r="B363">
        <f>IF(A362&lt;&gt;Block[[#This Row],[No]],1,B362+1)</f>
        <v>1</v>
      </c>
      <c r="C363" t="s">
        <v>108</v>
      </c>
      <c r="D363" t="s">
        <v>95</v>
      </c>
      <c r="E363" t="s">
        <v>90</v>
      </c>
      <c r="F363" t="s">
        <v>78</v>
      </c>
      <c r="G363" t="s">
        <v>91</v>
      </c>
      <c r="H363" t="s">
        <v>71</v>
      </c>
      <c r="I363">
        <v>1</v>
      </c>
      <c r="J363" t="s">
        <v>260</v>
      </c>
      <c r="K363" s="3" t="s">
        <v>184</v>
      </c>
      <c r="L363" s="3" t="s">
        <v>172</v>
      </c>
      <c r="M363">
        <v>27</v>
      </c>
      <c r="U363" t="str">
        <f>Block[[#This Row],[服装]]&amp;Block[[#This Row],[名前]]&amp;Block[[#This Row],[レアリティ]]</f>
        <v>ユニフォーム東山勝道ICONIC</v>
      </c>
    </row>
    <row r="364" spans="1:21" x14ac:dyDescent="0.3">
      <c r="A364">
        <f>VLOOKUP(Block[[#This Row],[No用]],SetNo[[No.用]:[vlookup 用]],2,FALSE)</f>
        <v>95</v>
      </c>
      <c r="B364">
        <f>IF(A363&lt;&gt;Block[[#This Row],[No]],1,B363+1)</f>
        <v>2</v>
      </c>
      <c r="C364" t="s">
        <v>108</v>
      </c>
      <c r="D364" t="s">
        <v>95</v>
      </c>
      <c r="E364" t="s">
        <v>90</v>
      </c>
      <c r="F364" t="s">
        <v>78</v>
      </c>
      <c r="G364" t="s">
        <v>91</v>
      </c>
      <c r="H364" t="s">
        <v>71</v>
      </c>
      <c r="I364">
        <v>1</v>
      </c>
      <c r="J364" t="s">
        <v>260</v>
      </c>
      <c r="K364" s="3" t="s">
        <v>185</v>
      </c>
      <c r="L364" s="3" t="s">
        <v>172</v>
      </c>
      <c r="M364">
        <v>27</v>
      </c>
      <c r="U364" t="str">
        <f>Block[[#This Row],[服装]]&amp;Block[[#This Row],[名前]]&amp;Block[[#This Row],[レアリティ]]</f>
        <v>ユニフォーム東山勝道ICONIC</v>
      </c>
    </row>
    <row r="365" spans="1:21" x14ac:dyDescent="0.3">
      <c r="A365">
        <f>VLOOKUP(Block[[#This Row],[No用]],SetNo[[No.用]:[vlookup 用]],2,FALSE)</f>
        <v>95</v>
      </c>
      <c r="B365">
        <f>IF(A364&lt;&gt;Block[[#This Row],[No]],1,B364+1)</f>
        <v>3</v>
      </c>
      <c r="C365" t="s">
        <v>108</v>
      </c>
      <c r="D365" t="s">
        <v>95</v>
      </c>
      <c r="E365" t="s">
        <v>90</v>
      </c>
      <c r="F365" t="s">
        <v>78</v>
      </c>
      <c r="G365" t="s">
        <v>91</v>
      </c>
      <c r="H365" t="s">
        <v>71</v>
      </c>
      <c r="I365">
        <v>1</v>
      </c>
      <c r="J365" t="s">
        <v>260</v>
      </c>
      <c r="K365" s="3" t="s">
        <v>261</v>
      </c>
      <c r="L365" s="3" t="s">
        <v>172</v>
      </c>
      <c r="M365">
        <v>27</v>
      </c>
      <c r="U365" t="str">
        <f>Block[[#This Row],[服装]]&amp;Block[[#This Row],[名前]]&amp;Block[[#This Row],[レアリティ]]</f>
        <v>ユニフォーム東山勝道ICONIC</v>
      </c>
    </row>
    <row r="366" spans="1:21" x14ac:dyDescent="0.3">
      <c r="A366">
        <f>VLOOKUP(Block[[#This Row],[No用]],SetNo[[No.用]:[vlookup 用]],2,FALSE)</f>
        <v>96</v>
      </c>
      <c r="B366">
        <f>IF(A365&lt;&gt;Block[[#This Row],[No]],1,B365+1)</f>
        <v>1</v>
      </c>
      <c r="C366" t="s">
        <v>108</v>
      </c>
      <c r="D366" t="s">
        <v>96</v>
      </c>
      <c r="E366" t="s">
        <v>90</v>
      </c>
      <c r="F366" t="s">
        <v>80</v>
      </c>
      <c r="G366" t="s">
        <v>91</v>
      </c>
      <c r="H366" t="s">
        <v>71</v>
      </c>
      <c r="I366">
        <v>1</v>
      </c>
      <c r="J366" t="s">
        <v>260</v>
      </c>
      <c r="U366" t="str">
        <f>Block[[#This Row],[服装]]&amp;Block[[#This Row],[名前]]&amp;Block[[#This Row],[レアリティ]]</f>
        <v>ユニフォーム土湯新ICONIC</v>
      </c>
    </row>
    <row r="367" spans="1:21" x14ac:dyDescent="0.3">
      <c r="A367">
        <f>VLOOKUP(Block[[#This Row],[No用]],SetNo[[No.用]:[vlookup 用]],2,FALSE)</f>
        <v>97</v>
      </c>
      <c r="B367">
        <f>IF(A366&lt;&gt;Block[[#This Row],[No]],1,B366+1)</f>
        <v>1</v>
      </c>
      <c r="C367" t="s">
        <v>216</v>
      </c>
      <c r="D367" t="s">
        <v>584</v>
      </c>
      <c r="E367" t="s">
        <v>28</v>
      </c>
      <c r="F367" t="s">
        <v>25</v>
      </c>
      <c r="G367" t="s">
        <v>157</v>
      </c>
      <c r="H367" t="s">
        <v>71</v>
      </c>
      <c r="I367">
        <v>1</v>
      </c>
      <c r="J367" t="s">
        <v>260</v>
      </c>
      <c r="K367" s="3" t="s">
        <v>184</v>
      </c>
      <c r="L367" s="3" t="s">
        <v>172</v>
      </c>
      <c r="M367">
        <v>28</v>
      </c>
      <c r="U367" t="str">
        <f>Block[[#This Row],[服装]]&amp;Block[[#This Row],[名前]]&amp;Block[[#This Row],[レアリティ]]</f>
        <v>ユニフォーム中島猛ICONIC</v>
      </c>
    </row>
    <row r="368" spans="1:21" x14ac:dyDescent="0.3">
      <c r="A368">
        <f>VLOOKUP(Block[[#This Row],[No用]],SetNo[[No.用]:[vlookup 用]],2,FALSE)</f>
        <v>97</v>
      </c>
      <c r="B368">
        <f>IF(A367&lt;&gt;Block[[#This Row],[No]],1,B367+1)</f>
        <v>2</v>
      </c>
      <c r="C368" t="s">
        <v>216</v>
      </c>
      <c r="D368" t="s">
        <v>584</v>
      </c>
      <c r="E368" t="s">
        <v>28</v>
      </c>
      <c r="F368" t="s">
        <v>25</v>
      </c>
      <c r="G368" t="s">
        <v>157</v>
      </c>
      <c r="H368" t="s">
        <v>71</v>
      </c>
      <c r="I368">
        <v>1</v>
      </c>
      <c r="J368" t="s">
        <v>260</v>
      </c>
      <c r="K368" s="3" t="s">
        <v>185</v>
      </c>
      <c r="L368" s="3" t="s">
        <v>172</v>
      </c>
      <c r="M368">
        <v>28</v>
      </c>
      <c r="U368" t="str">
        <f>Block[[#This Row],[服装]]&amp;Block[[#This Row],[名前]]&amp;Block[[#This Row],[レアリティ]]</f>
        <v>ユニフォーム中島猛ICONIC</v>
      </c>
    </row>
    <row r="369" spans="1:21" x14ac:dyDescent="0.3">
      <c r="A369">
        <f>VLOOKUP(Block[[#This Row],[No用]],SetNo[[No.用]:[vlookup 用]],2,FALSE)</f>
        <v>97</v>
      </c>
      <c r="B369">
        <f>IF(A368&lt;&gt;Block[[#This Row],[No]],1,B368+1)</f>
        <v>3</v>
      </c>
      <c r="C369" t="s">
        <v>216</v>
      </c>
      <c r="D369" t="s">
        <v>584</v>
      </c>
      <c r="E369" t="s">
        <v>28</v>
      </c>
      <c r="F369" t="s">
        <v>25</v>
      </c>
      <c r="G369" t="s">
        <v>157</v>
      </c>
      <c r="H369" t="s">
        <v>71</v>
      </c>
      <c r="I369">
        <v>1</v>
      </c>
      <c r="J369" t="s">
        <v>260</v>
      </c>
      <c r="K369" s="3" t="s">
        <v>261</v>
      </c>
      <c r="L369" s="3" t="s">
        <v>172</v>
      </c>
      <c r="M369">
        <v>26</v>
      </c>
      <c r="U369" t="str">
        <f>Block[[#This Row],[服装]]&amp;Block[[#This Row],[名前]]&amp;Block[[#This Row],[レアリティ]]</f>
        <v>ユニフォーム中島猛ICONIC</v>
      </c>
    </row>
    <row r="370" spans="1:21" x14ac:dyDescent="0.3">
      <c r="A370">
        <f>VLOOKUP(Block[[#This Row],[No用]],SetNo[[No.用]:[vlookup 用]],2,FALSE)</f>
        <v>98</v>
      </c>
      <c r="B370">
        <f>IF(A369&lt;&gt;Block[[#This Row],[No]],1,B369+1)</f>
        <v>1</v>
      </c>
      <c r="C370" t="s">
        <v>216</v>
      </c>
      <c r="D370" t="s">
        <v>587</v>
      </c>
      <c r="E370" t="s">
        <v>24</v>
      </c>
      <c r="F370" t="s">
        <v>25</v>
      </c>
      <c r="G370" t="s">
        <v>157</v>
      </c>
      <c r="H370" t="s">
        <v>71</v>
      </c>
      <c r="I370">
        <v>1</v>
      </c>
      <c r="J370" t="s">
        <v>260</v>
      </c>
      <c r="K370" s="3" t="s">
        <v>184</v>
      </c>
      <c r="L370" s="3" t="s">
        <v>172</v>
      </c>
      <c r="M370">
        <v>25</v>
      </c>
      <c r="U370" t="str">
        <f>Block[[#This Row],[服装]]&amp;Block[[#This Row],[名前]]&amp;Block[[#This Row],[レアリティ]]</f>
        <v>ユニフォーム白石優希ICONIC</v>
      </c>
    </row>
    <row r="371" spans="1:21" x14ac:dyDescent="0.3">
      <c r="A371">
        <f>VLOOKUP(Block[[#This Row],[No用]],SetNo[[No.用]:[vlookup 用]],2,FALSE)</f>
        <v>98</v>
      </c>
      <c r="B371">
        <f>IF(A370&lt;&gt;Block[[#This Row],[No]],1,B370+1)</f>
        <v>2</v>
      </c>
      <c r="C371" t="s">
        <v>216</v>
      </c>
      <c r="D371" t="s">
        <v>587</v>
      </c>
      <c r="E371" t="s">
        <v>24</v>
      </c>
      <c r="F371" t="s">
        <v>25</v>
      </c>
      <c r="G371" t="s">
        <v>157</v>
      </c>
      <c r="H371" t="s">
        <v>71</v>
      </c>
      <c r="I371">
        <v>1</v>
      </c>
      <c r="J371" t="s">
        <v>260</v>
      </c>
      <c r="K371" s="3" t="s">
        <v>185</v>
      </c>
      <c r="L371" s="3" t="s">
        <v>172</v>
      </c>
      <c r="M371">
        <v>25</v>
      </c>
      <c r="U371" t="str">
        <f>Block[[#This Row],[服装]]&amp;Block[[#This Row],[名前]]&amp;Block[[#This Row],[レアリティ]]</f>
        <v>ユニフォーム白石優希ICONIC</v>
      </c>
    </row>
    <row r="372" spans="1:21" x14ac:dyDescent="0.3">
      <c r="A372">
        <f>VLOOKUP(Block[[#This Row],[No用]],SetNo[[No.用]:[vlookup 用]],2,FALSE)</f>
        <v>98</v>
      </c>
      <c r="B372">
        <f>IF(A371&lt;&gt;Block[[#This Row],[No]],1,B371+1)</f>
        <v>3</v>
      </c>
      <c r="C372" t="s">
        <v>216</v>
      </c>
      <c r="D372" t="s">
        <v>587</v>
      </c>
      <c r="E372" t="s">
        <v>24</v>
      </c>
      <c r="F372" t="s">
        <v>25</v>
      </c>
      <c r="G372" t="s">
        <v>157</v>
      </c>
      <c r="H372" t="s">
        <v>71</v>
      </c>
      <c r="I372">
        <v>1</v>
      </c>
      <c r="J372" t="s">
        <v>260</v>
      </c>
      <c r="K372" s="3" t="s">
        <v>261</v>
      </c>
      <c r="L372" s="3" t="s">
        <v>172</v>
      </c>
      <c r="M372">
        <v>25</v>
      </c>
      <c r="U372" t="str">
        <f>Block[[#This Row],[服装]]&amp;Block[[#This Row],[名前]]&amp;Block[[#This Row],[レアリティ]]</f>
        <v>ユニフォーム白石優希ICONIC</v>
      </c>
    </row>
    <row r="373" spans="1:21" x14ac:dyDescent="0.3">
      <c r="A373">
        <f>VLOOKUP(Block[[#This Row],[No用]],SetNo[[No.用]:[vlookup 用]],2,FALSE)</f>
        <v>99</v>
      </c>
      <c r="B373">
        <f>IF(A372&lt;&gt;Block[[#This Row],[No]],1,B372+1)</f>
        <v>1</v>
      </c>
      <c r="C373" t="s">
        <v>216</v>
      </c>
      <c r="D373" t="s">
        <v>590</v>
      </c>
      <c r="E373" t="s">
        <v>28</v>
      </c>
      <c r="F373" t="s">
        <v>31</v>
      </c>
      <c r="G373" t="s">
        <v>157</v>
      </c>
      <c r="H373" t="s">
        <v>71</v>
      </c>
      <c r="I373">
        <v>1</v>
      </c>
      <c r="J373" t="s">
        <v>260</v>
      </c>
      <c r="K373" s="3" t="s">
        <v>184</v>
      </c>
      <c r="L373" s="3" t="s">
        <v>172</v>
      </c>
      <c r="M373">
        <v>27</v>
      </c>
      <c r="U373" t="str">
        <f>Block[[#This Row],[服装]]&amp;Block[[#This Row],[名前]]&amp;Block[[#This Row],[レアリティ]]</f>
        <v>ユニフォーム花山一雅ICONIC</v>
      </c>
    </row>
    <row r="374" spans="1:21" x14ac:dyDescent="0.3">
      <c r="A374">
        <f>VLOOKUP(Block[[#This Row],[No用]],SetNo[[No.用]:[vlookup 用]],2,FALSE)</f>
        <v>99</v>
      </c>
      <c r="B374">
        <f>IF(A373&lt;&gt;Block[[#This Row],[No]],1,B373+1)</f>
        <v>2</v>
      </c>
      <c r="C374" t="s">
        <v>216</v>
      </c>
      <c r="D374" t="s">
        <v>590</v>
      </c>
      <c r="E374" t="s">
        <v>28</v>
      </c>
      <c r="F374" t="s">
        <v>31</v>
      </c>
      <c r="G374" t="s">
        <v>157</v>
      </c>
      <c r="H374" t="s">
        <v>71</v>
      </c>
      <c r="I374">
        <v>1</v>
      </c>
      <c r="J374" t="s">
        <v>260</v>
      </c>
      <c r="K374" s="3" t="s">
        <v>185</v>
      </c>
      <c r="L374" s="3" t="s">
        <v>172</v>
      </c>
      <c r="M374">
        <v>27</v>
      </c>
      <c r="U374" t="str">
        <f>Block[[#This Row],[服装]]&amp;Block[[#This Row],[名前]]&amp;Block[[#This Row],[レアリティ]]</f>
        <v>ユニフォーム花山一雅ICONIC</v>
      </c>
    </row>
    <row r="375" spans="1:21" x14ac:dyDescent="0.3">
      <c r="A375">
        <f>VLOOKUP(Block[[#This Row],[No用]],SetNo[[No.用]:[vlookup 用]],2,FALSE)</f>
        <v>99</v>
      </c>
      <c r="B375">
        <f>IF(A374&lt;&gt;Block[[#This Row],[No]],1,B374+1)</f>
        <v>3</v>
      </c>
      <c r="C375" t="s">
        <v>216</v>
      </c>
      <c r="D375" t="s">
        <v>590</v>
      </c>
      <c r="E375" t="s">
        <v>28</v>
      </c>
      <c r="F375" t="s">
        <v>31</v>
      </c>
      <c r="G375" t="s">
        <v>157</v>
      </c>
      <c r="H375" t="s">
        <v>71</v>
      </c>
      <c r="I375">
        <v>1</v>
      </c>
      <c r="J375" t="s">
        <v>260</v>
      </c>
      <c r="K375" s="3" t="s">
        <v>261</v>
      </c>
      <c r="L375" s="3" t="s">
        <v>172</v>
      </c>
      <c r="M375">
        <v>31</v>
      </c>
      <c r="U375" t="str">
        <f>Block[[#This Row],[服装]]&amp;Block[[#This Row],[名前]]&amp;Block[[#This Row],[レアリティ]]</f>
        <v>ユニフォーム花山一雅ICONIC</v>
      </c>
    </row>
    <row r="376" spans="1:21" x14ac:dyDescent="0.3">
      <c r="A376">
        <f>VLOOKUP(Block[[#This Row],[No用]],SetNo[[No.用]:[vlookup 用]],2,FALSE)</f>
        <v>100</v>
      </c>
      <c r="B376">
        <f>IF(A375&lt;&gt;Block[[#This Row],[No]],1,B375+1)</f>
        <v>1</v>
      </c>
      <c r="C376" t="s">
        <v>216</v>
      </c>
      <c r="D376" t="s">
        <v>593</v>
      </c>
      <c r="E376" t="s">
        <v>28</v>
      </c>
      <c r="F376" t="s">
        <v>26</v>
      </c>
      <c r="G376" t="s">
        <v>157</v>
      </c>
      <c r="H376" t="s">
        <v>71</v>
      </c>
      <c r="I376">
        <v>1</v>
      </c>
      <c r="J376" t="s">
        <v>260</v>
      </c>
      <c r="K376" s="3" t="s">
        <v>184</v>
      </c>
      <c r="L376" s="3" t="s">
        <v>183</v>
      </c>
      <c r="M376">
        <v>36</v>
      </c>
      <c r="U376" t="str">
        <f>Block[[#This Row],[服装]]&amp;Block[[#This Row],[名前]]&amp;Block[[#This Row],[レアリティ]]</f>
        <v>ユニフォーム鳴子哲平ICONIC</v>
      </c>
    </row>
    <row r="377" spans="1:21" x14ac:dyDescent="0.3">
      <c r="A377">
        <f>VLOOKUP(Block[[#This Row],[No用]],SetNo[[No.用]:[vlookup 用]],2,FALSE)</f>
        <v>100</v>
      </c>
      <c r="B377">
        <f>IF(A376&lt;&gt;Block[[#This Row],[No]],1,B376+1)</f>
        <v>2</v>
      </c>
      <c r="C377" t="s">
        <v>216</v>
      </c>
      <c r="D377" t="s">
        <v>593</v>
      </c>
      <c r="E377" t="s">
        <v>28</v>
      </c>
      <c r="F377" t="s">
        <v>26</v>
      </c>
      <c r="G377" t="s">
        <v>157</v>
      </c>
      <c r="H377" t="s">
        <v>71</v>
      </c>
      <c r="I377">
        <v>1</v>
      </c>
      <c r="J377" t="s">
        <v>260</v>
      </c>
      <c r="K377" s="3" t="s">
        <v>185</v>
      </c>
      <c r="L377" s="3" t="s">
        <v>183</v>
      </c>
      <c r="M377">
        <v>36</v>
      </c>
      <c r="U377" t="str">
        <f>Block[[#This Row],[服装]]&amp;Block[[#This Row],[名前]]&amp;Block[[#This Row],[レアリティ]]</f>
        <v>ユニフォーム鳴子哲平ICONIC</v>
      </c>
    </row>
    <row r="378" spans="1:21" x14ac:dyDescent="0.3">
      <c r="A378">
        <f>VLOOKUP(Block[[#This Row],[No用]],SetNo[[No.用]:[vlookup 用]],2,FALSE)</f>
        <v>100</v>
      </c>
      <c r="B378">
        <f>IF(A377&lt;&gt;Block[[#This Row],[No]],1,B377+1)</f>
        <v>3</v>
      </c>
      <c r="C378" t="s">
        <v>216</v>
      </c>
      <c r="D378" t="s">
        <v>593</v>
      </c>
      <c r="E378" t="s">
        <v>28</v>
      </c>
      <c r="F378" t="s">
        <v>26</v>
      </c>
      <c r="G378" t="s">
        <v>157</v>
      </c>
      <c r="H378" t="s">
        <v>71</v>
      </c>
      <c r="I378">
        <v>1</v>
      </c>
      <c r="J378" t="s">
        <v>260</v>
      </c>
      <c r="K378" s="3" t="s">
        <v>186</v>
      </c>
      <c r="L378" s="3" t="s">
        <v>183</v>
      </c>
      <c r="M378">
        <v>42</v>
      </c>
      <c r="U378" t="str">
        <f>Block[[#This Row],[服装]]&amp;Block[[#This Row],[名前]]&amp;Block[[#This Row],[レアリティ]]</f>
        <v>ユニフォーム鳴子哲平ICONIC</v>
      </c>
    </row>
    <row r="379" spans="1:21" x14ac:dyDescent="0.3">
      <c r="A379">
        <f>VLOOKUP(Block[[#This Row],[No用]],SetNo[[No.用]:[vlookup 用]],2,FALSE)</f>
        <v>100</v>
      </c>
      <c r="B379">
        <f>IF(A378&lt;&gt;Block[[#This Row],[No]],1,B378+1)</f>
        <v>4</v>
      </c>
      <c r="C379" t="s">
        <v>216</v>
      </c>
      <c r="D379" t="s">
        <v>593</v>
      </c>
      <c r="E379" t="s">
        <v>28</v>
      </c>
      <c r="F379" t="s">
        <v>26</v>
      </c>
      <c r="G379" t="s">
        <v>157</v>
      </c>
      <c r="H379" t="s">
        <v>71</v>
      </c>
      <c r="I379">
        <v>1</v>
      </c>
      <c r="J379" t="s">
        <v>260</v>
      </c>
      <c r="K379" s="3" t="s">
        <v>187</v>
      </c>
      <c r="L379" s="3" t="s">
        <v>172</v>
      </c>
      <c r="M379">
        <v>32</v>
      </c>
      <c r="U379" t="str">
        <f>Block[[#This Row],[服装]]&amp;Block[[#This Row],[名前]]&amp;Block[[#This Row],[レアリティ]]</f>
        <v>ユニフォーム鳴子哲平ICONIC</v>
      </c>
    </row>
    <row r="380" spans="1:21" x14ac:dyDescent="0.3">
      <c r="A380">
        <f>VLOOKUP(Block[[#This Row],[No用]],SetNo[[No.用]:[vlookup 用]],2,FALSE)</f>
        <v>100</v>
      </c>
      <c r="B380">
        <f>IF(A379&lt;&gt;Block[[#This Row],[No]],1,B379+1)</f>
        <v>5</v>
      </c>
      <c r="C380" t="s">
        <v>216</v>
      </c>
      <c r="D380" t="s">
        <v>593</v>
      </c>
      <c r="E380" t="s">
        <v>28</v>
      </c>
      <c r="F380" t="s">
        <v>26</v>
      </c>
      <c r="G380" t="s">
        <v>157</v>
      </c>
      <c r="H380" t="s">
        <v>71</v>
      </c>
      <c r="I380">
        <v>1</v>
      </c>
      <c r="J380" t="s">
        <v>260</v>
      </c>
      <c r="K380" s="3" t="s">
        <v>261</v>
      </c>
      <c r="L380" s="3" t="s">
        <v>172</v>
      </c>
      <c r="M380">
        <v>32</v>
      </c>
      <c r="U380" t="str">
        <f>Block[[#This Row],[服装]]&amp;Block[[#This Row],[名前]]&amp;Block[[#This Row],[レアリティ]]</f>
        <v>ユニフォーム鳴子哲平ICONIC</v>
      </c>
    </row>
    <row r="381" spans="1:21" x14ac:dyDescent="0.3">
      <c r="A381">
        <f>VLOOKUP(Block[[#This Row],[No用]],SetNo[[No.用]:[vlookup 用]],2,FALSE)</f>
        <v>100</v>
      </c>
      <c r="B381">
        <f>IF(A380&lt;&gt;Block[[#This Row],[No]],1,B380+1)</f>
        <v>6</v>
      </c>
      <c r="C381" t="s">
        <v>216</v>
      </c>
      <c r="D381" t="s">
        <v>593</v>
      </c>
      <c r="E381" t="s">
        <v>28</v>
      </c>
      <c r="F381" t="s">
        <v>26</v>
      </c>
      <c r="G381" t="s">
        <v>157</v>
      </c>
      <c r="H381" t="s">
        <v>71</v>
      </c>
      <c r="I381">
        <v>1</v>
      </c>
      <c r="J381" t="s">
        <v>260</v>
      </c>
      <c r="K381" s="3" t="s">
        <v>193</v>
      </c>
      <c r="L381" s="3" t="s">
        <v>236</v>
      </c>
      <c r="M381">
        <v>46</v>
      </c>
      <c r="O381">
        <v>56</v>
      </c>
      <c r="U381" t="str">
        <f>Block[[#This Row],[服装]]&amp;Block[[#This Row],[名前]]&amp;Block[[#This Row],[レアリティ]]</f>
        <v>ユニフォーム鳴子哲平ICONIC</v>
      </c>
    </row>
    <row r="382" spans="1:21" x14ac:dyDescent="0.3">
      <c r="A382">
        <f>VLOOKUP(Block[[#This Row],[No用]],SetNo[[No.用]:[vlookup 用]],2,FALSE)</f>
        <v>101</v>
      </c>
      <c r="B382">
        <f>IF(A381&lt;&gt;Block[[#This Row],[No]],1,B381+1)</f>
        <v>1</v>
      </c>
      <c r="C382" t="s">
        <v>216</v>
      </c>
      <c r="D382" t="s">
        <v>596</v>
      </c>
      <c r="E382" t="s">
        <v>28</v>
      </c>
      <c r="F382" t="s">
        <v>21</v>
      </c>
      <c r="G382" t="s">
        <v>157</v>
      </c>
      <c r="H382" t="s">
        <v>71</v>
      </c>
      <c r="I382">
        <v>1</v>
      </c>
      <c r="J382" t="s">
        <v>260</v>
      </c>
      <c r="U382" t="str">
        <f>Block[[#This Row],[服装]]&amp;Block[[#This Row],[名前]]&amp;Block[[#This Row],[レアリティ]]</f>
        <v>ユニフォーム秋保和光ICONIC</v>
      </c>
    </row>
    <row r="383" spans="1:21" x14ac:dyDescent="0.3">
      <c r="A383">
        <f>VLOOKUP(Block[[#This Row],[No用]],SetNo[[No.用]:[vlookup 用]],2,FALSE)</f>
        <v>102</v>
      </c>
      <c r="B383">
        <f>IF(A382&lt;&gt;Block[[#This Row],[No]],1,B382+1)</f>
        <v>1</v>
      </c>
      <c r="C383" t="s">
        <v>216</v>
      </c>
      <c r="D383" t="s">
        <v>599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260</v>
      </c>
      <c r="K383" s="3" t="s">
        <v>184</v>
      </c>
      <c r="L383" s="3" t="s">
        <v>183</v>
      </c>
      <c r="M383">
        <v>35</v>
      </c>
      <c r="U383" t="str">
        <f>Block[[#This Row],[服装]]&amp;Block[[#This Row],[名前]]&amp;Block[[#This Row],[レアリティ]]</f>
        <v>ユニフォーム松島剛ICONIC</v>
      </c>
    </row>
    <row r="384" spans="1:21" x14ac:dyDescent="0.3">
      <c r="A384">
        <f>VLOOKUP(Block[[#This Row],[No用]],SetNo[[No.用]:[vlookup 用]],2,FALSE)</f>
        <v>102</v>
      </c>
      <c r="B384">
        <f>IF(A383&lt;&gt;Block[[#This Row],[No]],1,B383+1)</f>
        <v>2</v>
      </c>
      <c r="C384" t="s">
        <v>216</v>
      </c>
      <c r="D384" t="s">
        <v>599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260</v>
      </c>
      <c r="K384" s="3" t="s">
        <v>185</v>
      </c>
      <c r="L384" s="3" t="s">
        <v>183</v>
      </c>
      <c r="M384">
        <v>35</v>
      </c>
      <c r="U384" t="str">
        <f>Block[[#This Row],[服装]]&amp;Block[[#This Row],[名前]]&amp;Block[[#This Row],[レアリティ]]</f>
        <v>ユニフォーム松島剛ICONIC</v>
      </c>
    </row>
    <row r="385" spans="1:21" x14ac:dyDescent="0.3">
      <c r="A385">
        <f>VLOOKUP(Block[[#This Row],[No用]],SetNo[[No.用]:[vlookup 用]],2,FALSE)</f>
        <v>102</v>
      </c>
      <c r="B385">
        <f>IF(A384&lt;&gt;Block[[#This Row],[No]],1,B384+1)</f>
        <v>3</v>
      </c>
      <c r="C385" t="s">
        <v>216</v>
      </c>
      <c r="D385" t="s">
        <v>599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260</v>
      </c>
      <c r="K385" s="3" t="s">
        <v>202</v>
      </c>
      <c r="L385" s="3" t="s">
        <v>183</v>
      </c>
      <c r="M385">
        <v>41</v>
      </c>
      <c r="U385" t="str">
        <f>Block[[#This Row],[服装]]&amp;Block[[#This Row],[名前]]&amp;Block[[#This Row],[レアリティ]]</f>
        <v>ユニフォーム松島剛ICONIC</v>
      </c>
    </row>
    <row r="386" spans="1:21" x14ac:dyDescent="0.3">
      <c r="A386">
        <f>VLOOKUP(Block[[#This Row],[No用]],SetNo[[No.用]:[vlookup 用]],2,FALSE)</f>
        <v>102</v>
      </c>
      <c r="B386">
        <f>IF(A385&lt;&gt;Block[[#This Row],[No]],1,B385+1)</f>
        <v>4</v>
      </c>
      <c r="C386" t="s">
        <v>216</v>
      </c>
      <c r="D386" t="s">
        <v>599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260</v>
      </c>
      <c r="K386" s="3" t="s">
        <v>187</v>
      </c>
      <c r="L386" s="3" t="s">
        <v>172</v>
      </c>
      <c r="M386">
        <v>31</v>
      </c>
      <c r="U386" t="str">
        <f>Block[[#This Row],[服装]]&amp;Block[[#This Row],[名前]]&amp;Block[[#This Row],[レアリティ]]</f>
        <v>ユニフォーム松島剛ICONIC</v>
      </c>
    </row>
    <row r="387" spans="1:21" x14ac:dyDescent="0.3">
      <c r="A387">
        <f>VLOOKUP(Block[[#This Row],[No用]],SetNo[[No.用]:[vlookup 用]],2,FALSE)</f>
        <v>102</v>
      </c>
      <c r="B387">
        <f>IF(A386&lt;&gt;Block[[#This Row],[No]],1,B386+1)</f>
        <v>5</v>
      </c>
      <c r="C387" t="s">
        <v>216</v>
      </c>
      <c r="D387" t="s">
        <v>599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260</v>
      </c>
      <c r="K387" s="3" t="s">
        <v>261</v>
      </c>
      <c r="L387" s="3" t="s">
        <v>172</v>
      </c>
      <c r="M387">
        <v>31</v>
      </c>
      <c r="U387" t="str">
        <f>Block[[#This Row],[服装]]&amp;Block[[#This Row],[名前]]&amp;Block[[#This Row],[レアリティ]]</f>
        <v>ユニフォーム松島剛ICONIC</v>
      </c>
    </row>
    <row r="388" spans="1:21" x14ac:dyDescent="0.3">
      <c r="A388">
        <f>VLOOKUP(Block[[#This Row],[No用]],SetNo[[No.用]:[vlookup 用]],2,FALSE)</f>
        <v>102</v>
      </c>
      <c r="B388">
        <f>IF(A387&lt;&gt;Block[[#This Row],[No]],1,B387+1)</f>
        <v>6</v>
      </c>
      <c r="C388" t="s">
        <v>216</v>
      </c>
      <c r="D388" t="s">
        <v>599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260</v>
      </c>
      <c r="K388" s="3" t="s">
        <v>193</v>
      </c>
      <c r="L388" s="3" t="s">
        <v>236</v>
      </c>
      <c r="M388">
        <v>43</v>
      </c>
      <c r="O388">
        <v>54</v>
      </c>
      <c r="U388" t="str">
        <f>Block[[#This Row],[服装]]&amp;Block[[#This Row],[名前]]&amp;Block[[#This Row],[レアリティ]]</f>
        <v>ユニフォーム松島剛ICONIC</v>
      </c>
    </row>
    <row r="389" spans="1:21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216</v>
      </c>
      <c r="D389" t="s">
        <v>602</v>
      </c>
      <c r="E389" t="s">
        <v>28</v>
      </c>
      <c r="F389" t="s">
        <v>25</v>
      </c>
      <c r="G389" t="s">
        <v>157</v>
      </c>
      <c r="H389" t="s">
        <v>71</v>
      </c>
      <c r="I389">
        <v>1</v>
      </c>
      <c r="J389" t="s">
        <v>260</v>
      </c>
      <c r="K389" s="3" t="s">
        <v>184</v>
      </c>
      <c r="L389" s="3" t="s">
        <v>172</v>
      </c>
      <c r="M389">
        <v>27</v>
      </c>
      <c r="U389" t="str">
        <f>Block[[#This Row],[服装]]&amp;Block[[#This Row],[名前]]&amp;Block[[#This Row],[レアリティ]]</f>
        <v>ユニフォーム川渡瞬己ICONIC</v>
      </c>
    </row>
    <row r="390" spans="1:21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216</v>
      </c>
      <c r="D390" t="s">
        <v>602</v>
      </c>
      <c r="E390" t="s">
        <v>28</v>
      </c>
      <c r="F390" t="s">
        <v>25</v>
      </c>
      <c r="G390" t="s">
        <v>157</v>
      </c>
      <c r="H390" t="s">
        <v>71</v>
      </c>
      <c r="I390">
        <v>1</v>
      </c>
      <c r="J390" t="s">
        <v>260</v>
      </c>
      <c r="K390" s="3" t="s">
        <v>185</v>
      </c>
      <c r="L390" s="3" t="s">
        <v>172</v>
      </c>
      <c r="M390">
        <v>27</v>
      </c>
      <c r="U390" t="str">
        <f>Block[[#This Row],[服装]]&amp;Block[[#This Row],[名前]]&amp;Block[[#This Row],[レアリティ]]</f>
        <v>ユニフォーム川渡瞬己ICONIC</v>
      </c>
    </row>
    <row r="391" spans="1:21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216</v>
      </c>
      <c r="D391" t="s">
        <v>602</v>
      </c>
      <c r="E391" t="s">
        <v>28</v>
      </c>
      <c r="F391" t="s">
        <v>25</v>
      </c>
      <c r="G391" t="s">
        <v>157</v>
      </c>
      <c r="H391" t="s">
        <v>71</v>
      </c>
      <c r="I391">
        <v>1</v>
      </c>
      <c r="J391" t="s">
        <v>260</v>
      </c>
      <c r="K391" s="3" t="s">
        <v>261</v>
      </c>
      <c r="L391" s="3" t="s">
        <v>172</v>
      </c>
      <c r="M391">
        <v>27</v>
      </c>
      <c r="U391" t="str">
        <f>Block[[#This Row],[服装]]&amp;Block[[#This Row],[名前]]&amp;Block[[#This Row],[レアリティ]]</f>
        <v>ユニフォーム川渡瞬己ICONIC</v>
      </c>
    </row>
    <row r="392" spans="1:21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108</v>
      </c>
      <c r="D392" t="s">
        <v>109</v>
      </c>
      <c r="E392" t="s">
        <v>73</v>
      </c>
      <c r="F392" t="s">
        <v>78</v>
      </c>
      <c r="G392" t="s">
        <v>118</v>
      </c>
      <c r="H392" t="s">
        <v>71</v>
      </c>
      <c r="I392">
        <v>1</v>
      </c>
      <c r="J392" t="s">
        <v>260</v>
      </c>
      <c r="K392" s="3" t="s">
        <v>184</v>
      </c>
      <c r="L392" s="3" t="s">
        <v>172</v>
      </c>
      <c r="M392">
        <v>28</v>
      </c>
      <c r="U392" t="str">
        <f>Block[[#This Row],[服装]]&amp;Block[[#This Row],[名前]]&amp;Block[[#This Row],[レアリティ]]</f>
        <v>ユニフォーム牛島若利ICONIC</v>
      </c>
    </row>
    <row r="393" spans="1:21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108</v>
      </c>
      <c r="D393" t="s">
        <v>109</v>
      </c>
      <c r="E393" t="s">
        <v>73</v>
      </c>
      <c r="F393" t="s">
        <v>78</v>
      </c>
      <c r="G393" t="s">
        <v>118</v>
      </c>
      <c r="H393" t="s">
        <v>71</v>
      </c>
      <c r="I393">
        <v>1</v>
      </c>
      <c r="J393" t="s">
        <v>260</v>
      </c>
      <c r="K393" s="3" t="s">
        <v>185</v>
      </c>
      <c r="L393" s="3" t="s">
        <v>172</v>
      </c>
      <c r="M393">
        <v>28</v>
      </c>
      <c r="U393" t="str">
        <f>Block[[#This Row],[服装]]&amp;Block[[#This Row],[名前]]&amp;Block[[#This Row],[レアリティ]]</f>
        <v>ユニフォーム牛島若利ICONIC</v>
      </c>
    </row>
    <row r="394" spans="1:21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260</v>
      </c>
      <c r="K394" s="3" t="s">
        <v>261</v>
      </c>
      <c r="L394" s="3" t="s">
        <v>172</v>
      </c>
      <c r="M394">
        <v>28</v>
      </c>
      <c r="U394" t="str">
        <f>Block[[#This Row],[服装]]&amp;Block[[#This Row],[名前]]&amp;Block[[#This Row],[レアリティ]]</f>
        <v>ユニフォーム牛島若利ICONIC</v>
      </c>
    </row>
    <row r="395" spans="1:21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116</v>
      </c>
      <c r="D395" t="s">
        <v>109</v>
      </c>
      <c r="E395" t="s">
        <v>90</v>
      </c>
      <c r="F395" t="s">
        <v>78</v>
      </c>
      <c r="G395" t="s">
        <v>118</v>
      </c>
      <c r="H395" t="s">
        <v>71</v>
      </c>
      <c r="I395">
        <v>1</v>
      </c>
      <c r="J395" t="s">
        <v>260</v>
      </c>
      <c r="K395" s="3" t="s">
        <v>184</v>
      </c>
      <c r="L395" s="3" t="s">
        <v>172</v>
      </c>
      <c r="M395">
        <v>28</v>
      </c>
      <c r="U395" t="str">
        <f>Block[[#This Row],[服装]]&amp;Block[[#This Row],[名前]]&amp;Block[[#This Row],[レアリティ]]</f>
        <v>水着牛島若利ICONIC</v>
      </c>
    </row>
    <row r="396" spans="1:21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260</v>
      </c>
      <c r="K396" s="3" t="s">
        <v>185</v>
      </c>
      <c r="L396" s="3" t="s">
        <v>172</v>
      </c>
      <c r="M396">
        <v>28</v>
      </c>
      <c r="U396" t="str">
        <f>Block[[#This Row],[服装]]&amp;Block[[#This Row],[名前]]&amp;Block[[#This Row],[レアリティ]]</f>
        <v>水着牛島若利ICONIC</v>
      </c>
    </row>
    <row r="397" spans="1:21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260</v>
      </c>
      <c r="K397" s="3" t="s">
        <v>261</v>
      </c>
      <c r="L397" s="3" t="s">
        <v>172</v>
      </c>
      <c r="M397">
        <v>28</v>
      </c>
      <c r="U397" t="str">
        <f>Block[[#This Row],[服装]]&amp;Block[[#This Row],[名前]]&amp;Block[[#This Row],[レアリティ]]</f>
        <v>水着牛島若利ICONIC</v>
      </c>
    </row>
    <row r="398" spans="1:21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108</v>
      </c>
      <c r="D398" t="s">
        <v>110</v>
      </c>
      <c r="E398" t="s">
        <v>73</v>
      </c>
      <c r="F398" t="s">
        <v>82</v>
      </c>
      <c r="G398" t="s">
        <v>118</v>
      </c>
      <c r="H398" t="s">
        <v>71</v>
      </c>
      <c r="I398">
        <v>1</v>
      </c>
      <c r="J398" t="s">
        <v>260</v>
      </c>
      <c r="K398" s="3" t="s">
        <v>184</v>
      </c>
      <c r="L398" s="3" t="s">
        <v>183</v>
      </c>
      <c r="M398">
        <v>37</v>
      </c>
      <c r="U398" t="str">
        <f>Block[[#This Row],[服装]]&amp;Block[[#This Row],[名前]]&amp;Block[[#This Row],[レアリティ]]</f>
        <v>ユニフォーム天童覚ICONIC</v>
      </c>
    </row>
    <row r="399" spans="1:21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108</v>
      </c>
      <c r="D399" t="s">
        <v>110</v>
      </c>
      <c r="E399" t="s">
        <v>73</v>
      </c>
      <c r="F399" t="s">
        <v>82</v>
      </c>
      <c r="G399" t="s">
        <v>118</v>
      </c>
      <c r="H399" t="s">
        <v>71</v>
      </c>
      <c r="I399">
        <v>1</v>
      </c>
      <c r="J399" t="s">
        <v>260</v>
      </c>
      <c r="K399" s="3" t="s">
        <v>185</v>
      </c>
      <c r="L399" s="3" t="s">
        <v>183</v>
      </c>
      <c r="M399">
        <v>37</v>
      </c>
      <c r="U399" t="str">
        <f>Block[[#This Row],[服装]]&amp;Block[[#This Row],[名前]]&amp;Block[[#This Row],[レアリティ]]</f>
        <v>ユニフォーム天童覚ICONIC</v>
      </c>
    </row>
    <row r="400" spans="1:21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260</v>
      </c>
      <c r="K400" s="3" t="s">
        <v>186</v>
      </c>
      <c r="L400" s="3" t="s">
        <v>183</v>
      </c>
      <c r="M400">
        <v>44</v>
      </c>
      <c r="U400" t="str">
        <f>Block[[#This Row],[服装]]&amp;Block[[#This Row],[名前]]&amp;Block[[#This Row],[レアリティ]]</f>
        <v>ユニフォーム天童覚ICONIC</v>
      </c>
    </row>
    <row r="401" spans="1:21" x14ac:dyDescent="0.3">
      <c r="A401">
        <f>VLOOKUP(Block[[#This Row],[No用]],SetNo[[No.用]:[vlookup 用]],2,FALSE)</f>
        <v>106</v>
      </c>
      <c r="B401">
        <f>IF(A400&lt;&gt;Block[[#This Row],[No]],1,B400+1)</f>
        <v>4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260</v>
      </c>
      <c r="K401" s="3" t="s">
        <v>187</v>
      </c>
      <c r="L401" s="3" t="s">
        <v>172</v>
      </c>
      <c r="M401">
        <v>36</v>
      </c>
      <c r="U401" t="str">
        <f>Block[[#This Row],[服装]]&amp;Block[[#This Row],[名前]]&amp;Block[[#This Row],[レアリティ]]</f>
        <v>ユニフォーム天童覚ICONIC</v>
      </c>
    </row>
    <row r="402" spans="1:21" x14ac:dyDescent="0.3">
      <c r="A402">
        <f>VLOOKUP(Block[[#This Row],[No用]],SetNo[[No.用]:[vlookup 用]],2,FALSE)</f>
        <v>106</v>
      </c>
      <c r="B402">
        <f>IF(A401&lt;&gt;Block[[#This Row],[No]],1,B401+1)</f>
        <v>5</v>
      </c>
      <c r="C402" t="s">
        <v>108</v>
      </c>
      <c r="D402" t="s">
        <v>110</v>
      </c>
      <c r="E402" t="s">
        <v>73</v>
      </c>
      <c r="F402" t="s">
        <v>82</v>
      </c>
      <c r="G402" t="s">
        <v>118</v>
      </c>
      <c r="H402" t="s">
        <v>71</v>
      </c>
      <c r="I402">
        <v>1</v>
      </c>
      <c r="J402" t="s">
        <v>260</v>
      </c>
      <c r="K402" s="3" t="s">
        <v>261</v>
      </c>
      <c r="L402" s="3" t="s">
        <v>172</v>
      </c>
      <c r="M402">
        <v>31</v>
      </c>
      <c r="U402" t="str">
        <f>Block[[#This Row],[服装]]&amp;Block[[#This Row],[名前]]&amp;Block[[#This Row],[レアリティ]]</f>
        <v>ユニフォーム天童覚ICONIC</v>
      </c>
    </row>
    <row r="403" spans="1:21" x14ac:dyDescent="0.3">
      <c r="A403">
        <f>VLOOKUP(Block[[#This Row],[No用]],SetNo[[No.用]:[vlookup 用]],2,FALSE)</f>
        <v>106</v>
      </c>
      <c r="B403">
        <f>IF(A402&lt;&gt;Block[[#This Row],[No]],1,B402+1)</f>
        <v>6</v>
      </c>
      <c r="C403" t="s">
        <v>108</v>
      </c>
      <c r="D403" t="s">
        <v>110</v>
      </c>
      <c r="E403" t="s">
        <v>73</v>
      </c>
      <c r="F403" t="s">
        <v>82</v>
      </c>
      <c r="G403" t="s">
        <v>118</v>
      </c>
      <c r="H403" t="s">
        <v>71</v>
      </c>
      <c r="I403">
        <v>1</v>
      </c>
      <c r="J403" t="s">
        <v>260</v>
      </c>
      <c r="K403" s="3" t="s">
        <v>184</v>
      </c>
      <c r="L403" s="3" t="s">
        <v>236</v>
      </c>
      <c r="M403">
        <v>48</v>
      </c>
      <c r="O403">
        <v>58</v>
      </c>
      <c r="U403" t="str">
        <f>Block[[#This Row],[服装]]&amp;Block[[#This Row],[名前]]&amp;Block[[#This Row],[レアリティ]]</f>
        <v>ユニフォーム天童覚ICONIC</v>
      </c>
    </row>
    <row r="404" spans="1:21" x14ac:dyDescent="0.3">
      <c r="A404">
        <f>VLOOKUP(Block[[#This Row],[No用]],SetNo[[No.用]:[vlookup 用]],2,FALSE)</f>
        <v>107</v>
      </c>
      <c r="B404">
        <f>IF(A403&lt;&gt;Block[[#This Row],[No]],1,B403+1)</f>
        <v>1</v>
      </c>
      <c r="C404" t="s">
        <v>116</v>
      </c>
      <c r="D404" t="s">
        <v>110</v>
      </c>
      <c r="E404" t="s">
        <v>90</v>
      </c>
      <c r="F404" t="s">
        <v>82</v>
      </c>
      <c r="G404" t="s">
        <v>118</v>
      </c>
      <c r="H404" t="s">
        <v>71</v>
      </c>
      <c r="I404">
        <v>1</v>
      </c>
      <c r="J404" t="s">
        <v>260</v>
      </c>
      <c r="K404" s="3" t="s">
        <v>184</v>
      </c>
      <c r="L404" s="3" t="s">
        <v>183</v>
      </c>
      <c r="M404">
        <v>37</v>
      </c>
      <c r="U404" t="str">
        <f>Block[[#This Row],[服装]]&amp;Block[[#This Row],[名前]]&amp;Block[[#This Row],[レアリティ]]</f>
        <v>水着天童覚ICONIC</v>
      </c>
    </row>
    <row r="405" spans="1:21" x14ac:dyDescent="0.3">
      <c r="A405">
        <f>VLOOKUP(Block[[#This Row],[No用]],SetNo[[No.用]:[vlookup 用]],2,FALSE)</f>
        <v>107</v>
      </c>
      <c r="B405">
        <f>IF(A404&lt;&gt;Block[[#This Row],[No]],1,B404+1)</f>
        <v>2</v>
      </c>
      <c r="C405" t="s">
        <v>116</v>
      </c>
      <c r="D405" t="s">
        <v>110</v>
      </c>
      <c r="E405" t="s">
        <v>90</v>
      </c>
      <c r="F405" t="s">
        <v>82</v>
      </c>
      <c r="G405" t="s">
        <v>118</v>
      </c>
      <c r="H405" t="s">
        <v>71</v>
      </c>
      <c r="I405">
        <v>1</v>
      </c>
      <c r="J405" t="s">
        <v>260</v>
      </c>
      <c r="K405" s="3" t="s">
        <v>185</v>
      </c>
      <c r="L405" s="3" t="s">
        <v>183</v>
      </c>
      <c r="M405">
        <v>37</v>
      </c>
      <c r="U405" t="str">
        <f>Block[[#This Row],[服装]]&amp;Block[[#This Row],[名前]]&amp;Block[[#This Row],[レアリティ]]</f>
        <v>水着天童覚ICONIC</v>
      </c>
    </row>
    <row r="406" spans="1:21" x14ac:dyDescent="0.3">
      <c r="A406">
        <f>VLOOKUP(Block[[#This Row],[No用]],SetNo[[No.用]:[vlookup 用]],2,FALSE)</f>
        <v>107</v>
      </c>
      <c r="B406">
        <f>IF(A405&lt;&gt;Block[[#This Row],[No]],1,B405+1)</f>
        <v>3</v>
      </c>
      <c r="C406" t="s">
        <v>116</v>
      </c>
      <c r="D406" t="s">
        <v>110</v>
      </c>
      <c r="E406" t="s">
        <v>90</v>
      </c>
      <c r="F406" t="s">
        <v>82</v>
      </c>
      <c r="G406" t="s">
        <v>118</v>
      </c>
      <c r="H406" t="s">
        <v>71</v>
      </c>
      <c r="I406">
        <v>1</v>
      </c>
      <c r="J406" t="s">
        <v>260</v>
      </c>
      <c r="K406" s="3" t="s">
        <v>186</v>
      </c>
      <c r="L406" s="3" t="s">
        <v>183</v>
      </c>
      <c r="M406">
        <v>44</v>
      </c>
      <c r="U406" t="str">
        <f>Block[[#This Row],[服装]]&amp;Block[[#This Row],[名前]]&amp;Block[[#This Row],[レアリティ]]</f>
        <v>水着天童覚ICONIC</v>
      </c>
    </row>
    <row r="407" spans="1:21" x14ac:dyDescent="0.3">
      <c r="A407">
        <f>VLOOKUP(Block[[#This Row],[No用]],SetNo[[No.用]:[vlookup 用]],2,FALSE)</f>
        <v>107</v>
      </c>
      <c r="B407">
        <f>IF(A406&lt;&gt;Block[[#This Row],[No]],1,B406+1)</f>
        <v>4</v>
      </c>
      <c r="C407" t="s">
        <v>116</v>
      </c>
      <c r="D407" t="s">
        <v>110</v>
      </c>
      <c r="E407" t="s">
        <v>90</v>
      </c>
      <c r="F407" t="s">
        <v>82</v>
      </c>
      <c r="G407" t="s">
        <v>118</v>
      </c>
      <c r="H407" t="s">
        <v>71</v>
      </c>
      <c r="I407">
        <v>1</v>
      </c>
      <c r="J407" t="s">
        <v>260</v>
      </c>
      <c r="K407" s="3" t="s">
        <v>187</v>
      </c>
      <c r="L407" s="3" t="s">
        <v>172</v>
      </c>
      <c r="M407">
        <v>36</v>
      </c>
      <c r="U407" t="str">
        <f>Block[[#This Row],[服装]]&amp;Block[[#This Row],[名前]]&amp;Block[[#This Row],[レアリティ]]</f>
        <v>水着天童覚ICONIC</v>
      </c>
    </row>
    <row r="408" spans="1:21" x14ac:dyDescent="0.3">
      <c r="A408">
        <f>VLOOKUP(Block[[#This Row],[No用]],SetNo[[No.用]:[vlookup 用]],2,FALSE)</f>
        <v>107</v>
      </c>
      <c r="B408">
        <f>IF(A407&lt;&gt;Block[[#This Row],[No]],1,B407+1)</f>
        <v>5</v>
      </c>
      <c r="C408" t="s">
        <v>116</v>
      </c>
      <c r="D408" t="s">
        <v>110</v>
      </c>
      <c r="E408" t="s">
        <v>90</v>
      </c>
      <c r="F408" t="s">
        <v>82</v>
      </c>
      <c r="G408" t="s">
        <v>118</v>
      </c>
      <c r="H408" t="s">
        <v>71</v>
      </c>
      <c r="I408">
        <v>1</v>
      </c>
      <c r="J408" t="s">
        <v>260</v>
      </c>
      <c r="K408" s="3" t="s">
        <v>261</v>
      </c>
      <c r="L408" s="3" t="s">
        <v>172</v>
      </c>
      <c r="M408">
        <v>31</v>
      </c>
      <c r="U408" t="str">
        <f>Block[[#This Row],[服装]]&amp;Block[[#This Row],[名前]]&amp;Block[[#This Row],[レアリティ]]</f>
        <v>水着天童覚ICONIC</v>
      </c>
    </row>
    <row r="409" spans="1:21" x14ac:dyDescent="0.3">
      <c r="A409">
        <f>VLOOKUP(Block[[#This Row],[No用]],SetNo[[No.用]:[vlookup 用]],2,FALSE)</f>
        <v>107</v>
      </c>
      <c r="B409">
        <f>IF(A408&lt;&gt;Block[[#This Row],[No]],1,B408+1)</f>
        <v>6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260</v>
      </c>
      <c r="K409" s="3" t="s">
        <v>184</v>
      </c>
      <c r="L409" s="3" t="s">
        <v>236</v>
      </c>
      <c r="M409">
        <v>48</v>
      </c>
      <c r="O409">
        <v>58</v>
      </c>
      <c r="U409" t="str">
        <f>Block[[#This Row],[服装]]&amp;Block[[#This Row],[名前]]&amp;Block[[#This Row],[レアリティ]]</f>
        <v>水着天童覚ICONIC</v>
      </c>
    </row>
    <row r="410" spans="1:21" x14ac:dyDescent="0.3">
      <c r="A410">
        <f>VLOOKUP(Block[[#This Row],[No用]],SetNo[[No.用]:[vlookup 用]],2,FALSE)</f>
        <v>108</v>
      </c>
      <c r="B410">
        <f>IF(A409&lt;&gt;Block[[#This Row],[No]],1,B409+1)</f>
        <v>1</v>
      </c>
      <c r="C410" t="s">
        <v>108</v>
      </c>
      <c r="D410" t="s">
        <v>111</v>
      </c>
      <c r="E410" t="s">
        <v>77</v>
      </c>
      <c r="F410" t="s">
        <v>78</v>
      </c>
      <c r="G410" t="s">
        <v>118</v>
      </c>
      <c r="H410" t="s">
        <v>71</v>
      </c>
      <c r="I410">
        <v>1</v>
      </c>
      <c r="J410" t="s">
        <v>260</v>
      </c>
      <c r="K410" s="3" t="s">
        <v>184</v>
      </c>
      <c r="L410" s="3" t="s">
        <v>172</v>
      </c>
      <c r="M410">
        <v>29</v>
      </c>
      <c r="U410" t="str">
        <f>Block[[#This Row],[服装]]&amp;Block[[#This Row],[名前]]&amp;Block[[#This Row],[レアリティ]]</f>
        <v>ユニフォーム五色工ICONIC</v>
      </c>
    </row>
    <row r="411" spans="1:21" x14ac:dyDescent="0.3">
      <c r="A411">
        <f>VLOOKUP(Block[[#This Row],[No用]],SetNo[[No.用]:[vlookup 用]],2,FALSE)</f>
        <v>108</v>
      </c>
      <c r="B411">
        <f>IF(A410&lt;&gt;Block[[#This Row],[No]],1,B410+1)</f>
        <v>2</v>
      </c>
      <c r="C411" t="s">
        <v>108</v>
      </c>
      <c r="D411" t="s">
        <v>111</v>
      </c>
      <c r="E411" t="s">
        <v>77</v>
      </c>
      <c r="F411" t="s">
        <v>78</v>
      </c>
      <c r="G411" t="s">
        <v>118</v>
      </c>
      <c r="H411" t="s">
        <v>71</v>
      </c>
      <c r="I411">
        <v>1</v>
      </c>
      <c r="J411" t="s">
        <v>260</v>
      </c>
      <c r="K411" s="3" t="s">
        <v>185</v>
      </c>
      <c r="L411" s="3" t="s">
        <v>172</v>
      </c>
      <c r="M411">
        <v>29</v>
      </c>
      <c r="U411" t="str">
        <f>Block[[#This Row],[服装]]&amp;Block[[#This Row],[名前]]&amp;Block[[#This Row],[レアリティ]]</f>
        <v>ユニフォーム五色工ICONIC</v>
      </c>
    </row>
    <row r="412" spans="1:21" x14ac:dyDescent="0.3">
      <c r="A412">
        <f>VLOOKUP(Block[[#This Row],[No用]],SetNo[[No.用]:[vlookup 用]],2,FALSE)</f>
        <v>108</v>
      </c>
      <c r="B412">
        <f>IF(A411&lt;&gt;Block[[#This Row],[No]],1,B411+1)</f>
        <v>3</v>
      </c>
      <c r="C412" t="s">
        <v>108</v>
      </c>
      <c r="D412" t="s">
        <v>111</v>
      </c>
      <c r="E412" t="s">
        <v>77</v>
      </c>
      <c r="F412" t="s">
        <v>78</v>
      </c>
      <c r="G412" t="s">
        <v>118</v>
      </c>
      <c r="H412" t="s">
        <v>71</v>
      </c>
      <c r="I412">
        <v>1</v>
      </c>
      <c r="J412" t="s">
        <v>260</v>
      </c>
      <c r="K412" s="3" t="s">
        <v>261</v>
      </c>
      <c r="L412" s="3" t="s">
        <v>172</v>
      </c>
      <c r="M412">
        <v>27</v>
      </c>
      <c r="U412" t="str">
        <f>Block[[#This Row],[服装]]&amp;Block[[#This Row],[名前]]&amp;Block[[#This Row],[レアリティ]]</f>
        <v>ユニフォーム五色工ICONIC</v>
      </c>
    </row>
    <row r="413" spans="1:21" x14ac:dyDescent="0.3">
      <c r="A413">
        <f>VLOOKUP(Block[[#This Row],[No用]],SetNo[[No.用]:[vlookup 用]],2,FALSE)</f>
        <v>109</v>
      </c>
      <c r="B413">
        <f>IF(A412&lt;&gt;Block[[#This Row],[No]],1,B412+1)</f>
        <v>1</v>
      </c>
      <c r="C413" s="3" t="s">
        <v>718</v>
      </c>
      <c r="D413" t="s">
        <v>111</v>
      </c>
      <c r="E413" s="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260</v>
      </c>
      <c r="K413" s="3" t="s">
        <v>184</v>
      </c>
      <c r="L413" s="3" t="s">
        <v>172</v>
      </c>
      <c r="M413">
        <v>29</v>
      </c>
      <c r="U413" t="str">
        <f>Block[[#This Row],[服装]]&amp;Block[[#This Row],[名前]]&amp;Block[[#This Row],[レアリティ]]</f>
        <v>職業体験五色工ICONIC</v>
      </c>
    </row>
    <row r="414" spans="1:21" x14ac:dyDescent="0.3">
      <c r="A414">
        <f>VLOOKUP(Block[[#This Row],[No用]],SetNo[[No.用]:[vlookup 用]],2,FALSE)</f>
        <v>109</v>
      </c>
      <c r="B414">
        <f>IF(A413&lt;&gt;Block[[#This Row],[No]],1,B413+1)</f>
        <v>2</v>
      </c>
      <c r="C414" s="3" t="s">
        <v>718</v>
      </c>
      <c r="D414" t="s">
        <v>111</v>
      </c>
      <c r="E414" s="3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260</v>
      </c>
      <c r="K414" s="3" t="s">
        <v>185</v>
      </c>
      <c r="L414" s="3" t="s">
        <v>172</v>
      </c>
      <c r="M414">
        <v>29</v>
      </c>
      <c r="U414" t="str">
        <f>Block[[#This Row],[服装]]&amp;Block[[#This Row],[名前]]&amp;Block[[#This Row],[レアリティ]]</f>
        <v>職業体験五色工ICONIC</v>
      </c>
    </row>
    <row r="415" spans="1:21" x14ac:dyDescent="0.3">
      <c r="A415">
        <f>VLOOKUP(Block[[#This Row],[No用]],SetNo[[No.用]:[vlookup 用]],2,FALSE)</f>
        <v>109</v>
      </c>
      <c r="B415">
        <f>IF(A414&lt;&gt;Block[[#This Row],[No]],1,B414+1)</f>
        <v>3</v>
      </c>
      <c r="C415" s="3" t="s">
        <v>718</v>
      </c>
      <c r="D415" t="s">
        <v>111</v>
      </c>
      <c r="E415" s="3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260</v>
      </c>
      <c r="K415" s="3" t="s">
        <v>261</v>
      </c>
      <c r="L415" s="3" t="s">
        <v>172</v>
      </c>
      <c r="M415">
        <v>27</v>
      </c>
      <c r="U415" t="str">
        <f>Block[[#This Row],[服装]]&amp;Block[[#This Row],[名前]]&amp;Block[[#This Row],[レアリティ]]</f>
        <v>職業体験五色工ICONIC</v>
      </c>
    </row>
    <row r="416" spans="1:21" x14ac:dyDescent="0.3">
      <c r="A416">
        <f>VLOOKUP(Block[[#This Row],[No用]],SetNo[[No.用]:[vlookup 用]],2,FALSE)</f>
        <v>110</v>
      </c>
      <c r="B416">
        <f>IF(A415&lt;&gt;Block[[#This Row],[No]],1,B415+1)</f>
        <v>1</v>
      </c>
      <c r="C416" t="s">
        <v>108</v>
      </c>
      <c r="D416" t="s">
        <v>112</v>
      </c>
      <c r="E416" t="s">
        <v>73</v>
      </c>
      <c r="F416" t="s">
        <v>74</v>
      </c>
      <c r="G416" t="s">
        <v>118</v>
      </c>
      <c r="H416" t="s">
        <v>71</v>
      </c>
      <c r="I416">
        <v>1</v>
      </c>
      <c r="J416" t="s">
        <v>260</v>
      </c>
      <c r="K416" t="s">
        <v>419</v>
      </c>
      <c r="L416" t="s">
        <v>276</v>
      </c>
      <c r="M416">
        <v>28</v>
      </c>
      <c r="U416" t="str">
        <f>Block[[#This Row],[服装]]&amp;Block[[#This Row],[名前]]&amp;Block[[#This Row],[レアリティ]]</f>
        <v>ユニフォーム白布賢二郎ICONIC</v>
      </c>
    </row>
    <row r="417" spans="1:21" x14ac:dyDescent="0.3">
      <c r="A417">
        <f>VLOOKUP(Block[[#This Row],[No用]],SetNo[[No.用]:[vlookup 用]],2,FALSE)</f>
        <v>110</v>
      </c>
      <c r="B417">
        <f>IF(A416&lt;&gt;Block[[#This Row],[No]],1,B416+1)</f>
        <v>2</v>
      </c>
      <c r="C417" t="s">
        <v>108</v>
      </c>
      <c r="D417" t="s">
        <v>112</v>
      </c>
      <c r="E417" t="s">
        <v>73</v>
      </c>
      <c r="F417" t="s">
        <v>74</v>
      </c>
      <c r="G417" t="s">
        <v>118</v>
      </c>
      <c r="H417" t="s">
        <v>71</v>
      </c>
      <c r="I417">
        <v>1</v>
      </c>
      <c r="J417" t="s">
        <v>260</v>
      </c>
      <c r="K417" t="s">
        <v>420</v>
      </c>
      <c r="L417" t="s">
        <v>276</v>
      </c>
      <c r="M417">
        <v>28</v>
      </c>
      <c r="U417" t="str">
        <f>Block[[#This Row],[服装]]&amp;Block[[#This Row],[名前]]&amp;Block[[#This Row],[レアリティ]]</f>
        <v>ユニフォーム白布賢二郎ICONIC</v>
      </c>
    </row>
    <row r="418" spans="1:21" x14ac:dyDescent="0.3">
      <c r="A418">
        <f>VLOOKUP(Block[[#This Row],[No用]],SetNo[[No.用]:[vlookup 用]],2,FALSE)</f>
        <v>110</v>
      </c>
      <c r="B418">
        <f>IF(A417&lt;&gt;Block[[#This Row],[No]],1,B417+1)</f>
        <v>3</v>
      </c>
      <c r="C418" t="s">
        <v>108</v>
      </c>
      <c r="D418" t="s">
        <v>112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260</v>
      </c>
      <c r="K418" s="3" t="s">
        <v>261</v>
      </c>
      <c r="L418" t="s">
        <v>413</v>
      </c>
      <c r="M418">
        <v>27</v>
      </c>
      <c r="U418" t="str">
        <f>Block[[#This Row],[服装]]&amp;Block[[#This Row],[名前]]&amp;Block[[#This Row],[レアリティ]]</f>
        <v>ユニフォーム白布賢二郎ICONIC</v>
      </c>
    </row>
    <row r="419" spans="1:21" x14ac:dyDescent="0.3">
      <c r="A419">
        <f>VLOOKUP(Block[[#This Row],[No用]],SetNo[[No.用]:[vlookup 用]],2,FALSE)</f>
        <v>111</v>
      </c>
      <c r="B419">
        <f>IF(A418&lt;&gt;Block[[#This Row],[No]],1,B418+1)</f>
        <v>1</v>
      </c>
      <c r="C419" t="s">
        <v>406</v>
      </c>
      <c r="D419" t="s">
        <v>407</v>
      </c>
      <c r="E419" t="s">
        <v>24</v>
      </c>
      <c r="F419" t="s">
        <v>31</v>
      </c>
      <c r="G419" t="s">
        <v>158</v>
      </c>
      <c r="H419" t="s">
        <v>71</v>
      </c>
      <c r="I419">
        <v>1</v>
      </c>
      <c r="J419" t="s">
        <v>260</v>
      </c>
      <c r="K419" t="s">
        <v>419</v>
      </c>
      <c r="L419" t="s">
        <v>276</v>
      </c>
      <c r="M419">
        <v>28</v>
      </c>
      <c r="U419" t="str">
        <f>Block[[#This Row],[服装]]&amp;Block[[#This Row],[名前]]&amp;Block[[#This Row],[レアリティ]]</f>
        <v>探偵白布賢二郎ICONIC</v>
      </c>
    </row>
    <row r="420" spans="1:21" x14ac:dyDescent="0.3">
      <c r="A420">
        <f>VLOOKUP(Block[[#This Row],[No用]],SetNo[[No.用]:[vlookup 用]],2,FALSE)</f>
        <v>111</v>
      </c>
      <c r="B420">
        <f>IF(A419&lt;&gt;Block[[#This Row],[No]],1,B419+1)</f>
        <v>2</v>
      </c>
      <c r="C420" t="s">
        <v>406</v>
      </c>
      <c r="D420" t="s">
        <v>407</v>
      </c>
      <c r="E420" t="s">
        <v>24</v>
      </c>
      <c r="F420" t="s">
        <v>31</v>
      </c>
      <c r="G420" t="s">
        <v>158</v>
      </c>
      <c r="H420" t="s">
        <v>71</v>
      </c>
      <c r="I420">
        <v>1</v>
      </c>
      <c r="J420" t="s">
        <v>260</v>
      </c>
      <c r="K420" t="s">
        <v>420</v>
      </c>
      <c r="L420" t="s">
        <v>276</v>
      </c>
      <c r="M420">
        <v>28</v>
      </c>
      <c r="U420" t="str">
        <f>Block[[#This Row],[服装]]&amp;Block[[#This Row],[名前]]&amp;Block[[#This Row],[レアリティ]]</f>
        <v>探偵白布賢二郎ICONIC</v>
      </c>
    </row>
    <row r="421" spans="1:21" x14ac:dyDescent="0.3">
      <c r="A421">
        <f>VLOOKUP(Block[[#This Row],[No用]],SetNo[[No.用]:[vlookup 用]],2,FALSE)</f>
        <v>111</v>
      </c>
      <c r="B421">
        <f>IF(A420&lt;&gt;Block[[#This Row],[No]],1,B420+1)</f>
        <v>3</v>
      </c>
      <c r="C421" t="s">
        <v>406</v>
      </c>
      <c r="D421" t="s">
        <v>407</v>
      </c>
      <c r="E421" t="s">
        <v>24</v>
      </c>
      <c r="F421" t="s">
        <v>31</v>
      </c>
      <c r="G421" t="s">
        <v>158</v>
      </c>
      <c r="H421" t="s">
        <v>71</v>
      </c>
      <c r="I421">
        <v>1</v>
      </c>
      <c r="J421" t="s">
        <v>260</v>
      </c>
      <c r="K421" s="3" t="s">
        <v>261</v>
      </c>
      <c r="L421" t="s">
        <v>413</v>
      </c>
      <c r="M421">
        <v>27</v>
      </c>
      <c r="U421" t="str">
        <f>Block[[#This Row],[服装]]&amp;Block[[#This Row],[名前]]&amp;Block[[#This Row],[レアリティ]]</f>
        <v>探偵白布賢二郎ICONIC</v>
      </c>
    </row>
    <row r="422" spans="1:21" x14ac:dyDescent="0.3">
      <c r="A422">
        <f>VLOOKUP(Block[[#This Row],[No用]],SetNo[[No.用]:[vlookup 用]],2,FALSE)</f>
        <v>112</v>
      </c>
      <c r="B422">
        <f>IF(A421&lt;&gt;Block[[#This Row],[No]],1,B421+1)</f>
        <v>1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260</v>
      </c>
      <c r="K422" s="3" t="s">
        <v>184</v>
      </c>
      <c r="L422" t="s">
        <v>413</v>
      </c>
      <c r="M422">
        <v>27</v>
      </c>
      <c r="U422" t="str">
        <f>Block[[#This Row],[服装]]&amp;Block[[#This Row],[名前]]&amp;Block[[#This Row],[レアリティ]]</f>
        <v>ユニフォーム大平獅音ICONIC</v>
      </c>
    </row>
    <row r="423" spans="1:21" x14ac:dyDescent="0.3">
      <c r="A423">
        <f>VLOOKUP(Block[[#This Row],[No用]],SetNo[[No.用]:[vlookup 用]],2,FALSE)</f>
        <v>112</v>
      </c>
      <c r="B423">
        <f>IF(A422&lt;&gt;Block[[#This Row],[No]],1,B422+1)</f>
        <v>2</v>
      </c>
      <c r="C423" t="s">
        <v>108</v>
      </c>
      <c r="D423" t="s">
        <v>113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260</v>
      </c>
      <c r="K423" s="3" t="s">
        <v>185</v>
      </c>
      <c r="L423" t="s">
        <v>413</v>
      </c>
      <c r="M423">
        <v>27</v>
      </c>
      <c r="U423" t="str">
        <f>Block[[#This Row],[服装]]&amp;Block[[#This Row],[名前]]&amp;Block[[#This Row],[レアリティ]]</f>
        <v>ユニフォーム大平獅音ICONIC</v>
      </c>
    </row>
    <row r="424" spans="1:21" x14ac:dyDescent="0.3">
      <c r="A424">
        <f>VLOOKUP(Block[[#This Row],[No用]],SetNo[[No.用]:[vlookup 用]],2,FALSE)</f>
        <v>112</v>
      </c>
      <c r="B424">
        <f>IF(A423&lt;&gt;Block[[#This Row],[No]],1,B423+1)</f>
        <v>3</v>
      </c>
      <c r="C424" t="s">
        <v>108</v>
      </c>
      <c r="D424" t="s">
        <v>113</v>
      </c>
      <c r="E424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260</v>
      </c>
      <c r="K424" s="3" t="s">
        <v>261</v>
      </c>
      <c r="L424" t="s">
        <v>413</v>
      </c>
      <c r="M424">
        <v>27</v>
      </c>
      <c r="U424" t="str">
        <f>Block[[#This Row],[服装]]&amp;Block[[#This Row],[名前]]&amp;Block[[#This Row],[レアリティ]]</f>
        <v>ユニフォーム大平獅音ICONIC</v>
      </c>
    </row>
    <row r="425" spans="1:21" x14ac:dyDescent="0.3">
      <c r="A425">
        <f>VLOOKUP(Block[[#This Row],[No用]],SetNo[[No.用]:[vlookup 用]],2,FALSE)</f>
        <v>113</v>
      </c>
      <c r="B425">
        <f>IF(A424&lt;&gt;Block[[#This Row],[No]],1,B424+1)</f>
        <v>1</v>
      </c>
      <c r="C425" t="s">
        <v>108</v>
      </c>
      <c r="D425" t="s">
        <v>114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260</v>
      </c>
      <c r="K425" s="3" t="s">
        <v>184</v>
      </c>
      <c r="L425" s="3" t="s">
        <v>183</v>
      </c>
      <c r="M425">
        <v>39</v>
      </c>
      <c r="U425" t="str">
        <f>Block[[#This Row],[服装]]&amp;Block[[#This Row],[名前]]&amp;Block[[#This Row],[レアリティ]]</f>
        <v>ユニフォーム川西太一ICONIC</v>
      </c>
    </row>
    <row r="426" spans="1:21" x14ac:dyDescent="0.3">
      <c r="A426">
        <f>VLOOKUP(Block[[#This Row],[No用]],SetNo[[No.用]:[vlookup 用]],2,FALSE)</f>
        <v>113</v>
      </c>
      <c r="B426">
        <f>IF(A425&lt;&gt;Block[[#This Row],[No]],1,B425+1)</f>
        <v>2</v>
      </c>
      <c r="C426" t="s">
        <v>108</v>
      </c>
      <c r="D426" t="s">
        <v>114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260</v>
      </c>
      <c r="K426" s="3" t="s">
        <v>185</v>
      </c>
      <c r="L426" s="3" t="s">
        <v>183</v>
      </c>
      <c r="M426">
        <v>39</v>
      </c>
      <c r="U426" t="str">
        <f>Block[[#This Row],[服装]]&amp;Block[[#This Row],[名前]]&amp;Block[[#This Row],[レアリティ]]</f>
        <v>ユニフォーム川西太一ICONIC</v>
      </c>
    </row>
    <row r="427" spans="1:21" x14ac:dyDescent="0.3">
      <c r="A427">
        <f>VLOOKUP(Block[[#This Row],[No用]],SetNo[[No.用]:[vlookup 用]],2,FALSE)</f>
        <v>113</v>
      </c>
      <c r="B427">
        <f>IF(A426&lt;&gt;Block[[#This Row],[No]],1,B426+1)</f>
        <v>3</v>
      </c>
      <c r="C427" t="s">
        <v>108</v>
      </c>
      <c r="D427" t="s">
        <v>114</v>
      </c>
      <c r="E427" t="s">
        <v>73</v>
      </c>
      <c r="F427" t="s">
        <v>82</v>
      </c>
      <c r="G427" t="s">
        <v>118</v>
      </c>
      <c r="H427" t="s">
        <v>71</v>
      </c>
      <c r="I427">
        <v>1</v>
      </c>
      <c r="J427" t="s">
        <v>260</v>
      </c>
      <c r="K427" s="3" t="s">
        <v>186</v>
      </c>
      <c r="L427" s="3" t="s">
        <v>172</v>
      </c>
      <c r="M427">
        <v>36</v>
      </c>
      <c r="U427" t="str">
        <f>Block[[#This Row],[服装]]&amp;Block[[#This Row],[名前]]&amp;Block[[#This Row],[レアリティ]]</f>
        <v>ユニフォーム川西太一ICONIC</v>
      </c>
    </row>
    <row r="428" spans="1:21" x14ac:dyDescent="0.3">
      <c r="A428">
        <f>VLOOKUP(Block[[#This Row],[No用]],SetNo[[No.用]:[vlookup 用]],2,FALSE)</f>
        <v>113</v>
      </c>
      <c r="B428">
        <f>IF(A427&lt;&gt;Block[[#This Row],[No]],1,B427+1)</f>
        <v>4</v>
      </c>
      <c r="C428" t="s">
        <v>108</v>
      </c>
      <c r="D428" t="s">
        <v>114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260</v>
      </c>
      <c r="K428" s="3" t="s">
        <v>245</v>
      </c>
      <c r="L428" s="3" t="s">
        <v>172</v>
      </c>
      <c r="M428">
        <v>36</v>
      </c>
      <c r="U428" t="str">
        <f>Block[[#This Row],[服装]]&amp;Block[[#This Row],[名前]]&amp;Block[[#This Row],[レアリティ]]</f>
        <v>ユニフォーム川西太一ICONIC</v>
      </c>
    </row>
    <row r="429" spans="1:21" x14ac:dyDescent="0.3">
      <c r="A429">
        <f>VLOOKUP(Block[[#This Row],[No用]],SetNo[[No.用]:[vlookup 用]],2,FALSE)</f>
        <v>113</v>
      </c>
      <c r="B429">
        <f>IF(A428&lt;&gt;Block[[#This Row],[No]],1,B428+1)</f>
        <v>5</v>
      </c>
      <c r="C429" t="s">
        <v>108</v>
      </c>
      <c r="D429" t="s">
        <v>114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260</v>
      </c>
      <c r="K429" s="3" t="s">
        <v>189</v>
      </c>
      <c r="L429" s="3" t="s">
        <v>183</v>
      </c>
      <c r="M429">
        <v>47</v>
      </c>
      <c r="U429" t="str">
        <f>Block[[#This Row],[服装]]&amp;Block[[#This Row],[名前]]&amp;Block[[#This Row],[レアリティ]]</f>
        <v>ユニフォーム川西太一ICONIC</v>
      </c>
    </row>
    <row r="430" spans="1:21" x14ac:dyDescent="0.3">
      <c r="A430">
        <f>VLOOKUP(Block[[#This Row],[No用]],SetNo[[No.用]:[vlookup 用]],2,FALSE)</f>
        <v>113</v>
      </c>
      <c r="B430">
        <f>IF(A429&lt;&gt;Block[[#This Row],[No]],1,B429+1)</f>
        <v>6</v>
      </c>
      <c r="C430" t="s">
        <v>108</v>
      </c>
      <c r="D430" t="s">
        <v>114</v>
      </c>
      <c r="E430" t="s">
        <v>73</v>
      </c>
      <c r="F430" t="s">
        <v>82</v>
      </c>
      <c r="G430" t="s">
        <v>118</v>
      </c>
      <c r="H430" t="s">
        <v>71</v>
      </c>
      <c r="I430">
        <v>1</v>
      </c>
      <c r="J430" t="s">
        <v>260</v>
      </c>
      <c r="K430" s="3" t="s">
        <v>187</v>
      </c>
      <c r="L430" s="3" t="s">
        <v>172</v>
      </c>
      <c r="M430">
        <v>36</v>
      </c>
      <c r="U430" t="str">
        <f>Block[[#This Row],[服装]]&amp;Block[[#This Row],[名前]]&amp;Block[[#This Row],[レアリティ]]</f>
        <v>ユニフォーム川西太一ICONIC</v>
      </c>
    </row>
    <row r="431" spans="1:21" x14ac:dyDescent="0.3">
      <c r="A431">
        <f>VLOOKUP(Block[[#This Row],[No用]],SetNo[[No.用]:[vlookup 用]],2,FALSE)</f>
        <v>113</v>
      </c>
      <c r="B431">
        <f>IF(A430&lt;&gt;Block[[#This Row],[No]],1,B430+1)</f>
        <v>7</v>
      </c>
      <c r="C431" t="s">
        <v>108</v>
      </c>
      <c r="D431" t="s">
        <v>114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260</v>
      </c>
      <c r="K431" s="3" t="s">
        <v>261</v>
      </c>
      <c r="L431" s="3" t="s">
        <v>172</v>
      </c>
      <c r="M431">
        <v>34</v>
      </c>
      <c r="U431" t="str">
        <f>Block[[#This Row],[服装]]&amp;Block[[#This Row],[名前]]&amp;Block[[#This Row],[レアリティ]]</f>
        <v>ユニフォーム川西太一ICONIC</v>
      </c>
    </row>
    <row r="432" spans="1:21" x14ac:dyDescent="0.3">
      <c r="A432">
        <f>VLOOKUP(Block[[#This Row],[No用]],SetNo[[No.用]:[vlookup 用]],2,FALSE)</f>
        <v>113</v>
      </c>
      <c r="B432">
        <f>IF(A431&lt;&gt;Block[[#This Row],[No]],1,B431+1)</f>
        <v>8</v>
      </c>
      <c r="C432" t="s">
        <v>108</v>
      </c>
      <c r="D432" t="s">
        <v>114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260</v>
      </c>
      <c r="K432" s="3" t="s">
        <v>193</v>
      </c>
      <c r="L432" s="3" t="s">
        <v>236</v>
      </c>
      <c r="M432">
        <v>49</v>
      </c>
      <c r="O432">
        <v>59</v>
      </c>
      <c r="U432" t="str">
        <f>Block[[#This Row],[服装]]&amp;Block[[#This Row],[名前]]&amp;Block[[#This Row],[レアリティ]]</f>
        <v>ユニフォーム川西太一ICONIC</v>
      </c>
    </row>
    <row r="433" spans="1:21" x14ac:dyDescent="0.3">
      <c r="A433">
        <f>VLOOKUP(Block[[#This Row],[No用]],SetNo[[No.用]:[vlookup 用]],2,FALSE)</f>
        <v>114</v>
      </c>
      <c r="B433">
        <f>IF(A432&lt;&gt;Block[[#This Row],[No]],1,B432+1)</f>
        <v>1</v>
      </c>
      <c r="C433" t="s">
        <v>108</v>
      </c>
      <c r="D433" s="3" t="s">
        <v>677</v>
      </c>
      <c r="E433" t="s">
        <v>73</v>
      </c>
      <c r="F433" t="s">
        <v>74</v>
      </c>
      <c r="G433" t="s">
        <v>118</v>
      </c>
      <c r="H433" t="s">
        <v>71</v>
      </c>
      <c r="I433">
        <v>1</v>
      </c>
      <c r="J433" t="s">
        <v>260</v>
      </c>
      <c r="K433" s="3" t="s">
        <v>184</v>
      </c>
      <c r="L433" s="3" t="s">
        <v>172</v>
      </c>
      <c r="M433">
        <v>28</v>
      </c>
      <c r="U433" t="str">
        <f>Block[[#This Row],[服装]]&amp;Block[[#This Row],[名前]]&amp;Block[[#This Row],[レアリティ]]</f>
        <v>ユニフォーム瀬見英太ICONIC</v>
      </c>
    </row>
    <row r="434" spans="1:21" x14ac:dyDescent="0.3">
      <c r="A434">
        <f>VLOOKUP(Block[[#This Row],[No用]],SetNo[[No.用]:[vlookup 用]],2,FALSE)</f>
        <v>114</v>
      </c>
      <c r="B434">
        <f>IF(A433&lt;&gt;Block[[#This Row],[No]],1,B433+1)</f>
        <v>2</v>
      </c>
      <c r="C434" t="s">
        <v>108</v>
      </c>
      <c r="D434" s="3" t="s">
        <v>677</v>
      </c>
      <c r="E434" t="s">
        <v>73</v>
      </c>
      <c r="F434" t="s">
        <v>74</v>
      </c>
      <c r="G434" t="s">
        <v>118</v>
      </c>
      <c r="H434" t="s">
        <v>71</v>
      </c>
      <c r="I434">
        <v>1</v>
      </c>
      <c r="J434" t="s">
        <v>260</v>
      </c>
      <c r="K434" s="3" t="s">
        <v>185</v>
      </c>
      <c r="L434" s="3" t="s">
        <v>172</v>
      </c>
      <c r="M434">
        <v>28</v>
      </c>
      <c r="U434" t="str">
        <f>Block[[#This Row],[服装]]&amp;Block[[#This Row],[名前]]&amp;Block[[#This Row],[レアリティ]]</f>
        <v>ユニフォーム瀬見英太ICONIC</v>
      </c>
    </row>
    <row r="435" spans="1:21" x14ac:dyDescent="0.3">
      <c r="A435">
        <f>VLOOKUP(Block[[#This Row],[No用]],SetNo[[No.用]:[vlookup 用]],2,FALSE)</f>
        <v>114</v>
      </c>
      <c r="B435">
        <f>IF(A434&lt;&gt;Block[[#This Row],[No]],1,B434+1)</f>
        <v>3</v>
      </c>
      <c r="C435" t="s">
        <v>108</v>
      </c>
      <c r="D435" s="3" t="s">
        <v>677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260</v>
      </c>
      <c r="K435" s="3" t="s">
        <v>261</v>
      </c>
      <c r="L435" s="3" t="s">
        <v>172</v>
      </c>
      <c r="M435">
        <v>28</v>
      </c>
      <c r="U435" t="str">
        <f>Block[[#This Row],[服装]]&amp;Block[[#This Row],[名前]]&amp;Block[[#This Row],[レアリティ]]</f>
        <v>ユニフォーム瀬見英太ICONIC</v>
      </c>
    </row>
    <row r="436" spans="1:21" x14ac:dyDescent="0.3">
      <c r="A436">
        <f>VLOOKUP(Block[[#This Row],[No用]],SetNo[[No.用]:[vlookup 用]],2,FALSE)</f>
        <v>115</v>
      </c>
      <c r="B436">
        <f>IF(A435&lt;&gt;Block[[#This Row],[No]],1,B435+1)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260</v>
      </c>
      <c r="U436" t="str">
        <f>Block[[#This Row],[服装]]&amp;Block[[#This Row],[名前]]&amp;Block[[#This Row],[レアリティ]]</f>
        <v>ユニフォーム山形隼人ICONIC</v>
      </c>
    </row>
    <row r="437" spans="1:21" x14ac:dyDescent="0.3">
      <c r="A437">
        <f>VLOOKUP(Block[[#This Row],[No用]],SetNo[[No.用]:[vlookup 用]],2,FALSE)</f>
        <v>116</v>
      </c>
      <c r="B437">
        <f>IF(A436&lt;&gt;Block[[#This Row],[No]],1,B436+1)</f>
        <v>1</v>
      </c>
      <c r="C437" t="s">
        <v>108</v>
      </c>
      <c r="D437" t="s">
        <v>196</v>
      </c>
      <c r="E437" t="s">
        <v>77</v>
      </c>
      <c r="F437" t="s">
        <v>74</v>
      </c>
      <c r="G437" t="s">
        <v>195</v>
      </c>
      <c r="H437" t="s">
        <v>71</v>
      </c>
      <c r="I437">
        <v>1</v>
      </c>
      <c r="J437" t="s">
        <v>260</v>
      </c>
      <c r="K437" s="3" t="s">
        <v>184</v>
      </c>
      <c r="L437" s="3" t="s">
        <v>172</v>
      </c>
      <c r="M437">
        <v>26</v>
      </c>
      <c r="U437" t="str">
        <f>Block[[#This Row],[服装]]&amp;Block[[#This Row],[名前]]&amp;Block[[#This Row],[レアリティ]]</f>
        <v>ユニフォーム宮侑ICONIC</v>
      </c>
    </row>
    <row r="438" spans="1:21" x14ac:dyDescent="0.3">
      <c r="A438">
        <f>VLOOKUP(Block[[#This Row],[No用]],SetNo[[No.用]:[vlookup 用]],2,FALSE)</f>
        <v>116</v>
      </c>
      <c r="B438">
        <f>IF(A437&lt;&gt;Block[[#This Row],[No]],1,B437+1)</f>
        <v>2</v>
      </c>
      <c r="C438" t="s">
        <v>108</v>
      </c>
      <c r="D438" t="s">
        <v>196</v>
      </c>
      <c r="E438" t="s">
        <v>77</v>
      </c>
      <c r="F438" t="s">
        <v>74</v>
      </c>
      <c r="G438" t="s">
        <v>195</v>
      </c>
      <c r="H438" t="s">
        <v>71</v>
      </c>
      <c r="I438">
        <v>1</v>
      </c>
      <c r="J438" t="s">
        <v>260</v>
      </c>
      <c r="K438" s="3" t="s">
        <v>185</v>
      </c>
      <c r="L438" s="3" t="s">
        <v>172</v>
      </c>
      <c r="M438">
        <v>26</v>
      </c>
      <c r="U438" t="str">
        <f>Block[[#This Row],[服装]]&amp;Block[[#This Row],[名前]]&amp;Block[[#This Row],[レアリティ]]</f>
        <v>ユニフォーム宮侑ICONIC</v>
      </c>
    </row>
    <row r="439" spans="1:21" x14ac:dyDescent="0.3">
      <c r="A439">
        <f>VLOOKUP(Block[[#This Row],[No用]],SetNo[[No.用]:[vlookup 用]],2,FALSE)</f>
        <v>116</v>
      </c>
      <c r="B439">
        <f>IF(A438&lt;&gt;Block[[#This Row],[No]],1,B438+1)</f>
        <v>3</v>
      </c>
      <c r="C439" t="s">
        <v>108</v>
      </c>
      <c r="D439" t="s">
        <v>196</v>
      </c>
      <c r="E439" t="s">
        <v>77</v>
      </c>
      <c r="F439" t="s">
        <v>74</v>
      </c>
      <c r="G439" t="s">
        <v>195</v>
      </c>
      <c r="H439" t="s">
        <v>71</v>
      </c>
      <c r="I439">
        <v>1</v>
      </c>
      <c r="J439" t="s">
        <v>260</v>
      </c>
      <c r="K439" s="3" t="s">
        <v>261</v>
      </c>
      <c r="L439" s="3" t="s">
        <v>172</v>
      </c>
      <c r="M439">
        <v>24</v>
      </c>
      <c r="U439" t="str">
        <f>Block[[#This Row],[服装]]&amp;Block[[#This Row],[名前]]&amp;Block[[#This Row],[レアリティ]]</f>
        <v>ユニフォーム宮侑ICONIC</v>
      </c>
    </row>
    <row r="440" spans="1:21" x14ac:dyDescent="0.3">
      <c r="A440">
        <f>VLOOKUP(Block[[#This Row],[No用]],SetNo[[No.用]:[vlookup 用]],2,FALSE)</f>
        <v>117</v>
      </c>
      <c r="B440">
        <f>IF(A439&lt;&gt;Block[[#This Row],[No]],1,B439+1)</f>
        <v>1</v>
      </c>
      <c r="C440" t="s">
        <v>108</v>
      </c>
      <c r="D440" t="s">
        <v>197</v>
      </c>
      <c r="E440" t="s">
        <v>90</v>
      </c>
      <c r="F440" t="s">
        <v>78</v>
      </c>
      <c r="G440" t="s">
        <v>195</v>
      </c>
      <c r="H440" t="s">
        <v>71</v>
      </c>
      <c r="I440">
        <v>1</v>
      </c>
      <c r="J440" t="s">
        <v>260</v>
      </c>
      <c r="K440" s="3" t="s">
        <v>184</v>
      </c>
      <c r="L440" s="3" t="s">
        <v>188</v>
      </c>
      <c r="M440">
        <v>33</v>
      </c>
      <c r="U440" t="str">
        <f>Block[[#This Row],[服装]]&amp;Block[[#This Row],[名前]]&amp;Block[[#This Row],[レアリティ]]</f>
        <v>ユニフォーム宮治ICONIC</v>
      </c>
    </row>
    <row r="441" spans="1:21" x14ac:dyDescent="0.3">
      <c r="A441">
        <f>VLOOKUP(Block[[#This Row],[No用]],SetNo[[No.用]:[vlookup 用]],2,FALSE)</f>
        <v>117</v>
      </c>
      <c r="B441">
        <f>IF(A440&lt;&gt;Block[[#This Row],[No]],1,B440+1)</f>
        <v>2</v>
      </c>
      <c r="C441" t="s">
        <v>108</v>
      </c>
      <c r="D441" t="s">
        <v>197</v>
      </c>
      <c r="E441" t="s">
        <v>90</v>
      </c>
      <c r="F441" t="s">
        <v>78</v>
      </c>
      <c r="G441" t="s">
        <v>195</v>
      </c>
      <c r="H441" t="s">
        <v>71</v>
      </c>
      <c r="I441">
        <v>1</v>
      </c>
      <c r="J441" t="s">
        <v>260</v>
      </c>
      <c r="K441" s="3" t="s">
        <v>185</v>
      </c>
      <c r="L441" s="3" t="s">
        <v>188</v>
      </c>
      <c r="M441">
        <v>33</v>
      </c>
      <c r="U441" t="str">
        <f>Block[[#This Row],[服装]]&amp;Block[[#This Row],[名前]]&amp;Block[[#This Row],[レアリティ]]</f>
        <v>ユニフォーム宮治ICONIC</v>
      </c>
    </row>
    <row r="442" spans="1:21" x14ac:dyDescent="0.3">
      <c r="A442">
        <f>VLOOKUP(Block[[#This Row],[No用]],SetNo[[No.用]:[vlookup 用]],2,FALSE)</f>
        <v>117</v>
      </c>
      <c r="B442">
        <f>IF(A441&lt;&gt;Block[[#This Row],[No]],1,B441+1)</f>
        <v>3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260</v>
      </c>
      <c r="K442" s="3" t="s">
        <v>261</v>
      </c>
      <c r="L442" s="3" t="s">
        <v>172</v>
      </c>
      <c r="M442">
        <v>31</v>
      </c>
      <c r="U442" t="str">
        <f>Block[[#This Row],[服装]]&amp;Block[[#This Row],[名前]]&amp;Block[[#This Row],[レアリティ]]</f>
        <v>ユニフォーム宮治ICONIC</v>
      </c>
    </row>
    <row r="443" spans="1:21" x14ac:dyDescent="0.3">
      <c r="A443">
        <f>VLOOKUP(Block[[#This Row],[No用]],SetNo[[No.用]:[vlookup 用]],2,FALSE)</f>
        <v>118</v>
      </c>
      <c r="B443">
        <f>IF(A442&lt;&gt;Block[[#This Row],[No]],1,B442+1)</f>
        <v>1</v>
      </c>
      <c r="C443" t="s">
        <v>108</v>
      </c>
      <c r="D443" t="s">
        <v>198</v>
      </c>
      <c r="E443" t="s">
        <v>77</v>
      </c>
      <c r="F443" t="s">
        <v>82</v>
      </c>
      <c r="G443" t="s">
        <v>195</v>
      </c>
      <c r="H443" t="s">
        <v>71</v>
      </c>
      <c r="I443">
        <v>1</v>
      </c>
      <c r="J443" t="s">
        <v>260</v>
      </c>
      <c r="K443" s="3" t="s">
        <v>184</v>
      </c>
      <c r="L443" s="3" t="s">
        <v>183</v>
      </c>
      <c r="M443">
        <v>37</v>
      </c>
      <c r="U443" t="str">
        <f>Block[[#This Row],[服装]]&amp;Block[[#This Row],[名前]]&amp;Block[[#This Row],[レアリティ]]</f>
        <v>ユニフォーム角名倫太郎ICONIC</v>
      </c>
    </row>
    <row r="444" spans="1:21" x14ac:dyDescent="0.3">
      <c r="A444">
        <f>VLOOKUP(Block[[#This Row],[No用]],SetNo[[No.用]:[vlookup 用]],2,FALSE)</f>
        <v>118</v>
      </c>
      <c r="B444">
        <f>IF(A443&lt;&gt;Block[[#This Row],[No]],1,B443+1)</f>
        <v>2</v>
      </c>
      <c r="C444" t="s">
        <v>108</v>
      </c>
      <c r="D444" t="s">
        <v>198</v>
      </c>
      <c r="E444" t="s">
        <v>77</v>
      </c>
      <c r="F444" t="s">
        <v>82</v>
      </c>
      <c r="G444" t="s">
        <v>195</v>
      </c>
      <c r="H444" t="s">
        <v>71</v>
      </c>
      <c r="I444">
        <v>1</v>
      </c>
      <c r="J444" t="s">
        <v>260</v>
      </c>
      <c r="K444" s="3" t="s">
        <v>185</v>
      </c>
      <c r="L444" s="3" t="s">
        <v>183</v>
      </c>
      <c r="M444">
        <v>37</v>
      </c>
      <c r="U444" t="str">
        <f>Block[[#This Row],[服装]]&amp;Block[[#This Row],[名前]]&amp;Block[[#This Row],[レアリティ]]</f>
        <v>ユニフォーム角名倫太郎ICONIC</v>
      </c>
    </row>
    <row r="445" spans="1:21" x14ac:dyDescent="0.3">
      <c r="A445">
        <f>VLOOKUP(Block[[#This Row],[No用]],SetNo[[No.用]:[vlookup 用]],2,FALSE)</f>
        <v>118</v>
      </c>
      <c r="B445">
        <f>IF(A444&lt;&gt;Block[[#This Row],[No]],1,B444+1)</f>
        <v>3</v>
      </c>
      <c r="C445" t="s">
        <v>108</v>
      </c>
      <c r="D445" t="s">
        <v>198</v>
      </c>
      <c r="E445" t="s">
        <v>77</v>
      </c>
      <c r="F445" t="s">
        <v>82</v>
      </c>
      <c r="G445" t="s">
        <v>195</v>
      </c>
      <c r="H445" t="s">
        <v>71</v>
      </c>
      <c r="I445">
        <v>1</v>
      </c>
      <c r="J445" t="s">
        <v>260</v>
      </c>
      <c r="K445" s="3" t="s">
        <v>186</v>
      </c>
      <c r="L445" s="3" t="s">
        <v>172</v>
      </c>
      <c r="M445">
        <v>34</v>
      </c>
      <c r="U445" t="str">
        <f>Block[[#This Row],[服装]]&amp;Block[[#This Row],[名前]]&amp;Block[[#This Row],[レアリティ]]</f>
        <v>ユニフォーム角名倫太郎ICONIC</v>
      </c>
    </row>
    <row r="446" spans="1:21" x14ac:dyDescent="0.3">
      <c r="A446">
        <f>VLOOKUP(Block[[#This Row],[No用]],SetNo[[No.用]:[vlookup 用]],2,FALSE)</f>
        <v>118</v>
      </c>
      <c r="B446">
        <f>IF(A445&lt;&gt;Block[[#This Row],[No]],1,B445+1)</f>
        <v>4</v>
      </c>
      <c r="C446" t="s">
        <v>108</v>
      </c>
      <c r="D446" t="s">
        <v>198</v>
      </c>
      <c r="E446" t="s">
        <v>77</v>
      </c>
      <c r="F446" t="s">
        <v>82</v>
      </c>
      <c r="G446" t="s">
        <v>195</v>
      </c>
      <c r="H446" t="s">
        <v>71</v>
      </c>
      <c r="I446">
        <v>1</v>
      </c>
      <c r="J446" t="s">
        <v>260</v>
      </c>
      <c r="K446" s="3" t="s">
        <v>189</v>
      </c>
      <c r="L446" s="3" t="s">
        <v>183</v>
      </c>
      <c r="M446">
        <v>40</v>
      </c>
      <c r="U446" t="str">
        <f>Block[[#This Row],[服装]]&amp;Block[[#This Row],[名前]]&amp;Block[[#This Row],[レアリティ]]</f>
        <v>ユニフォーム角名倫太郎ICONIC</v>
      </c>
    </row>
    <row r="447" spans="1:21" x14ac:dyDescent="0.3">
      <c r="A447">
        <f>VLOOKUP(Block[[#This Row],[No用]],SetNo[[No.用]:[vlookup 用]],2,FALSE)</f>
        <v>118</v>
      </c>
      <c r="B447">
        <f>IF(A446&lt;&gt;Block[[#This Row],[No]],1,B446+1)</f>
        <v>5</v>
      </c>
      <c r="C447" t="s">
        <v>108</v>
      </c>
      <c r="D447" t="s">
        <v>198</v>
      </c>
      <c r="E447" t="s">
        <v>77</v>
      </c>
      <c r="F447" t="s">
        <v>82</v>
      </c>
      <c r="G447" t="s">
        <v>195</v>
      </c>
      <c r="H447" t="s">
        <v>71</v>
      </c>
      <c r="I447">
        <v>1</v>
      </c>
      <c r="J447" t="s">
        <v>260</v>
      </c>
      <c r="K447" s="3" t="s">
        <v>202</v>
      </c>
      <c r="L447" s="3" t="s">
        <v>172</v>
      </c>
      <c r="M447">
        <v>34</v>
      </c>
      <c r="U447" t="str">
        <f>Block[[#This Row],[服装]]&amp;Block[[#This Row],[名前]]&amp;Block[[#This Row],[レアリティ]]</f>
        <v>ユニフォーム角名倫太郎ICONIC</v>
      </c>
    </row>
    <row r="448" spans="1:21" x14ac:dyDescent="0.3">
      <c r="A448">
        <f>VLOOKUP(Block[[#This Row],[No用]],SetNo[[No.用]:[vlookup 用]],2,FALSE)</f>
        <v>118</v>
      </c>
      <c r="B448">
        <f>IF(A447&lt;&gt;Block[[#This Row],[No]],1,B447+1)</f>
        <v>6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260</v>
      </c>
      <c r="K448" s="3" t="s">
        <v>187</v>
      </c>
      <c r="L448" s="3" t="s">
        <v>172</v>
      </c>
      <c r="M448">
        <v>34</v>
      </c>
      <c r="U448" t="str">
        <f>Block[[#This Row],[服装]]&amp;Block[[#This Row],[名前]]&amp;Block[[#This Row],[レアリティ]]</f>
        <v>ユニフォーム角名倫太郎ICONIC</v>
      </c>
    </row>
    <row r="449" spans="1:21" x14ac:dyDescent="0.3">
      <c r="A449">
        <f>VLOOKUP(Block[[#This Row],[No用]],SetNo[[No.用]:[vlookup 用]],2,FALSE)</f>
        <v>118</v>
      </c>
      <c r="B449">
        <f>IF(A448&lt;&gt;Block[[#This Row],[No]],1,B448+1)</f>
        <v>7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260</v>
      </c>
      <c r="K449" s="3" t="s">
        <v>261</v>
      </c>
      <c r="L449" s="3" t="s">
        <v>172</v>
      </c>
      <c r="M449">
        <v>37</v>
      </c>
      <c r="U449" t="str">
        <f>Block[[#This Row],[服装]]&amp;Block[[#This Row],[名前]]&amp;Block[[#This Row],[レアリティ]]</f>
        <v>ユニフォーム角名倫太郎ICONIC</v>
      </c>
    </row>
    <row r="450" spans="1:21" x14ac:dyDescent="0.3">
      <c r="A450">
        <f>VLOOKUP(Block[[#This Row],[No用]],SetNo[[No.用]:[vlookup 用]],2,FALSE)</f>
        <v>118</v>
      </c>
      <c r="B450">
        <f>IF(A449&lt;&gt;Block[[#This Row],[No]],1,B449+1)</f>
        <v>8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260</v>
      </c>
      <c r="K450" s="3" t="s">
        <v>193</v>
      </c>
      <c r="L450" s="3" t="s">
        <v>236</v>
      </c>
      <c r="M450">
        <v>47</v>
      </c>
      <c r="O450">
        <v>57</v>
      </c>
      <c r="U450" t="str">
        <f>Block[[#This Row],[服装]]&amp;Block[[#This Row],[名前]]&amp;Block[[#This Row],[レアリティ]]</f>
        <v>ユニフォーム角名倫太郎ICONIC</v>
      </c>
    </row>
    <row r="451" spans="1:21" x14ac:dyDescent="0.3">
      <c r="A451">
        <f>VLOOKUP(Block[[#This Row],[No用]],SetNo[[No.用]:[vlookup 用]],2,FALSE)</f>
        <v>119</v>
      </c>
      <c r="B451">
        <f>IF(A450&lt;&gt;Block[[#This Row],[No]],1,B450+1)</f>
        <v>1</v>
      </c>
      <c r="C451" t="s">
        <v>108</v>
      </c>
      <c r="D451" t="s">
        <v>199</v>
      </c>
      <c r="E451" t="s">
        <v>77</v>
      </c>
      <c r="F451" t="s">
        <v>78</v>
      </c>
      <c r="G451" t="s">
        <v>195</v>
      </c>
      <c r="H451" t="s">
        <v>71</v>
      </c>
      <c r="I451">
        <v>1</v>
      </c>
      <c r="J451" t="s">
        <v>260</v>
      </c>
      <c r="K451" s="3" t="s">
        <v>184</v>
      </c>
      <c r="L451" s="3" t="s">
        <v>172</v>
      </c>
      <c r="M451">
        <v>27</v>
      </c>
      <c r="U451" t="str">
        <f>Block[[#This Row],[服装]]&amp;Block[[#This Row],[名前]]&amp;Block[[#This Row],[レアリティ]]</f>
        <v>ユニフォーム北信介ICONIC</v>
      </c>
    </row>
    <row r="452" spans="1:21" x14ac:dyDescent="0.3">
      <c r="A452">
        <f>VLOOKUP(Block[[#This Row],[No用]],SetNo[[No.用]:[vlookup 用]],2,FALSE)</f>
        <v>119</v>
      </c>
      <c r="B452">
        <f>IF(A451&lt;&gt;Block[[#This Row],[No]],1,B451+1)</f>
        <v>2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260</v>
      </c>
      <c r="K452" s="3" t="s">
        <v>185</v>
      </c>
      <c r="L452" s="3" t="s">
        <v>172</v>
      </c>
      <c r="M452">
        <v>27</v>
      </c>
      <c r="U452" t="str">
        <f>Block[[#This Row],[服装]]&amp;Block[[#This Row],[名前]]&amp;Block[[#This Row],[レアリティ]]</f>
        <v>ユニフォーム北信介ICONIC</v>
      </c>
    </row>
    <row r="453" spans="1:21" x14ac:dyDescent="0.3">
      <c r="A453">
        <f>VLOOKUP(Block[[#This Row],[No用]],SetNo[[No.用]:[vlookup 用]],2,FALSE)</f>
        <v>119</v>
      </c>
      <c r="B453">
        <f>IF(A452&lt;&gt;Block[[#This Row],[No]],1,B452+1)</f>
        <v>3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260</v>
      </c>
      <c r="K453" s="3" t="s">
        <v>187</v>
      </c>
      <c r="L453" s="3" t="s">
        <v>172</v>
      </c>
      <c r="M453">
        <v>27</v>
      </c>
      <c r="U453" t="str">
        <f>Block[[#This Row],[服装]]&amp;Block[[#This Row],[名前]]&amp;Block[[#This Row],[レアリティ]]</f>
        <v>ユニフォーム北信介ICONIC</v>
      </c>
    </row>
    <row r="454" spans="1:21" x14ac:dyDescent="0.3">
      <c r="A454">
        <f>VLOOKUP(Block[[#This Row],[No用]],SetNo[[No.用]:[vlookup 用]],2,FALSE)</f>
        <v>119</v>
      </c>
      <c r="B454">
        <f>IF(A453&lt;&gt;Block[[#This Row],[No]],1,B453+1)</f>
        <v>4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260</v>
      </c>
      <c r="K454" s="3" t="s">
        <v>261</v>
      </c>
      <c r="L454" s="3" t="s">
        <v>172</v>
      </c>
      <c r="M454">
        <v>27</v>
      </c>
      <c r="U454" t="str">
        <f>Block[[#This Row],[服装]]&amp;Block[[#This Row],[名前]]&amp;Block[[#This Row],[レアリティ]]</f>
        <v>ユニフォーム北信介ICONIC</v>
      </c>
    </row>
    <row r="455" spans="1:21" x14ac:dyDescent="0.3">
      <c r="A455">
        <f>VLOOKUP(Block[[#This Row],[No用]],SetNo[[No.用]:[vlookup 用]],2,FALSE)</f>
        <v>120</v>
      </c>
      <c r="B455">
        <f>IF(A454&lt;&gt;Block[[#This Row],[No]],1,B454+1)</f>
        <v>1</v>
      </c>
      <c r="C455" t="s">
        <v>108</v>
      </c>
      <c r="D455" s="3" t="s">
        <v>680</v>
      </c>
      <c r="E455" t="s">
        <v>77</v>
      </c>
      <c r="F455" s="3" t="s">
        <v>78</v>
      </c>
      <c r="G455" t="s">
        <v>195</v>
      </c>
      <c r="H455" t="s">
        <v>71</v>
      </c>
      <c r="I455">
        <v>1</v>
      </c>
      <c r="J455" t="s">
        <v>260</v>
      </c>
      <c r="K455" s="3" t="s">
        <v>184</v>
      </c>
      <c r="L455" s="3" t="s">
        <v>172</v>
      </c>
      <c r="M455">
        <v>27</v>
      </c>
      <c r="U455" t="str">
        <f>Block[[#This Row],[服装]]&amp;Block[[#This Row],[名前]]&amp;Block[[#This Row],[レアリティ]]</f>
        <v>ユニフォーム尾白アランICONIC</v>
      </c>
    </row>
    <row r="456" spans="1:21" x14ac:dyDescent="0.3">
      <c r="A456">
        <f>VLOOKUP(Block[[#This Row],[No用]],SetNo[[No.用]:[vlookup 用]],2,FALSE)</f>
        <v>120</v>
      </c>
      <c r="B456">
        <f>IF(A455&lt;&gt;Block[[#This Row],[No]],1,B455+1)</f>
        <v>2</v>
      </c>
      <c r="C456" t="s">
        <v>108</v>
      </c>
      <c r="D456" s="3" t="s">
        <v>680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260</v>
      </c>
      <c r="K456" s="3" t="s">
        <v>185</v>
      </c>
      <c r="L456" s="3" t="s">
        <v>172</v>
      </c>
      <c r="M456">
        <v>27</v>
      </c>
      <c r="U456" t="str">
        <f>Block[[#This Row],[服装]]&amp;Block[[#This Row],[名前]]&amp;Block[[#This Row],[レアリティ]]</f>
        <v>ユニフォーム尾白アランICONIC</v>
      </c>
    </row>
    <row r="457" spans="1:21" x14ac:dyDescent="0.3">
      <c r="A457">
        <f>VLOOKUP(Block[[#This Row],[No用]],SetNo[[No.用]:[vlookup 用]],2,FALSE)</f>
        <v>120</v>
      </c>
      <c r="B457">
        <f>IF(A456&lt;&gt;Block[[#This Row],[No]],1,B456+1)</f>
        <v>3</v>
      </c>
      <c r="C457" t="s">
        <v>108</v>
      </c>
      <c r="D457" s="3" t="s">
        <v>680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260</v>
      </c>
      <c r="K457" s="3" t="s">
        <v>187</v>
      </c>
      <c r="L457" s="3" t="s">
        <v>172</v>
      </c>
      <c r="M457">
        <v>27</v>
      </c>
      <c r="U457" t="str">
        <f>Block[[#This Row],[服装]]&amp;Block[[#This Row],[名前]]&amp;Block[[#This Row],[レアリティ]]</f>
        <v>ユニフォーム尾白アランICONIC</v>
      </c>
    </row>
    <row r="458" spans="1:21" x14ac:dyDescent="0.3">
      <c r="A458">
        <f>VLOOKUP(Block[[#This Row],[No用]],SetNo[[No.用]:[vlookup 用]],2,FALSE)</f>
        <v>120</v>
      </c>
      <c r="B458">
        <f>IF(A457&lt;&gt;Block[[#This Row],[No]],1,B457+1)</f>
        <v>4</v>
      </c>
      <c r="C458" t="s">
        <v>108</v>
      </c>
      <c r="D458" s="3" t="s">
        <v>680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260</v>
      </c>
      <c r="K458" s="3" t="s">
        <v>261</v>
      </c>
      <c r="L458" s="3" t="s">
        <v>172</v>
      </c>
      <c r="M458">
        <v>27</v>
      </c>
      <c r="U458" t="str">
        <f>Block[[#This Row],[服装]]&amp;Block[[#This Row],[名前]]&amp;Block[[#This Row],[レアリティ]]</f>
        <v>ユニフォーム尾白アランICONIC</v>
      </c>
    </row>
    <row r="459" spans="1:21" x14ac:dyDescent="0.3">
      <c r="A459">
        <f>VLOOKUP(Block[[#This Row],[No用]],SetNo[[No.用]:[vlookup 用]],2,FALSE)</f>
        <v>121</v>
      </c>
      <c r="B459">
        <f>IF(A458&lt;&gt;Block[[#This Row],[No]],1,B458+1)</f>
        <v>1</v>
      </c>
      <c r="C459" t="s">
        <v>108</v>
      </c>
      <c r="D459" s="3" t="s">
        <v>682</v>
      </c>
      <c r="E459" t="s">
        <v>77</v>
      </c>
      <c r="F459" s="3" t="s">
        <v>80</v>
      </c>
      <c r="G459" t="s">
        <v>195</v>
      </c>
      <c r="H459" t="s">
        <v>71</v>
      </c>
      <c r="I459">
        <v>1</v>
      </c>
      <c r="J459" t="s">
        <v>260</v>
      </c>
      <c r="U459" t="str">
        <f>Block[[#This Row],[服装]]&amp;Block[[#This Row],[名前]]&amp;Block[[#This Row],[レアリティ]]</f>
        <v>ユニフォーム赤木路成ICONIC</v>
      </c>
    </row>
    <row r="460" spans="1:21" x14ac:dyDescent="0.3">
      <c r="A460">
        <f>VLOOKUP(Block[[#This Row],[No用]],SetNo[[No.用]:[vlookup 用]],2,FALSE)</f>
        <v>122</v>
      </c>
      <c r="B460">
        <f>IF(A459&lt;&gt;Block[[#This Row],[No]],1,B459+1)</f>
        <v>1</v>
      </c>
      <c r="C460" t="s">
        <v>108</v>
      </c>
      <c r="D460" s="3" t="s">
        <v>684</v>
      </c>
      <c r="E460" t="s">
        <v>77</v>
      </c>
      <c r="F460" s="3" t="s">
        <v>82</v>
      </c>
      <c r="G460" t="s">
        <v>195</v>
      </c>
      <c r="H460" t="s">
        <v>71</v>
      </c>
      <c r="I460">
        <v>1</v>
      </c>
      <c r="J460" t="s">
        <v>260</v>
      </c>
      <c r="K460" s="3" t="s">
        <v>184</v>
      </c>
      <c r="L460" s="3" t="s">
        <v>183</v>
      </c>
      <c r="M460">
        <v>38</v>
      </c>
      <c r="U460" t="str">
        <f>Block[[#This Row],[服装]]&amp;Block[[#This Row],[名前]]&amp;Block[[#This Row],[レアリティ]]</f>
        <v>ユニフォーム大耳練ICONIC</v>
      </c>
    </row>
    <row r="461" spans="1:21" x14ac:dyDescent="0.3">
      <c r="A461">
        <f>VLOOKUP(Block[[#This Row],[No用]],SetNo[[No.用]:[vlookup 用]],2,FALSE)</f>
        <v>122</v>
      </c>
      <c r="B461">
        <f>IF(A460&lt;&gt;Block[[#This Row],[No]],1,B460+1)</f>
        <v>2</v>
      </c>
      <c r="C461" t="s">
        <v>108</v>
      </c>
      <c r="D461" s="3" t="s">
        <v>684</v>
      </c>
      <c r="E461" t="s">
        <v>77</v>
      </c>
      <c r="F461" s="3" t="s">
        <v>82</v>
      </c>
      <c r="G461" t="s">
        <v>195</v>
      </c>
      <c r="H461" t="s">
        <v>71</v>
      </c>
      <c r="I461">
        <v>1</v>
      </c>
      <c r="J461" t="s">
        <v>260</v>
      </c>
      <c r="K461" s="3" t="s">
        <v>185</v>
      </c>
      <c r="L461" s="3" t="s">
        <v>183</v>
      </c>
      <c r="M461">
        <v>38</v>
      </c>
      <c r="U461" t="str">
        <f>Block[[#This Row],[服装]]&amp;Block[[#This Row],[名前]]&amp;Block[[#This Row],[レアリティ]]</f>
        <v>ユニフォーム大耳練ICONIC</v>
      </c>
    </row>
    <row r="462" spans="1:21" x14ac:dyDescent="0.3">
      <c r="A462">
        <f>VLOOKUP(Block[[#This Row],[No用]],SetNo[[No.用]:[vlookup 用]],2,FALSE)</f>
        <v>122</v>
      </c>
      <c r="B462">
        <f>IF(A461&lt;&gt;Block[[#This Row],[No]],1,B461+1)</f>
        <v>3</v>
      </c>
      <c r="C462" t="s">
        <v>108</v>
      </c>
      <c r="D462" s="3" t="s">
        <v>684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260</v>
      </c>
      <c r="K462" s="3" t="s">
        <v>186</v>
      </c>
      <c r="L462" s="3" t="s">
        <v>183</v>
      </c>
      <c r="M462">
        <v>41</v>
      </c>
      <c r="U462" t="str">
        <f>Block[[#This Row],[服装]]&amp;Block[[#This Row],[名前]]&amp;Block[[#This Row],[レアリティ]]</f>
        <v>ユニフォーム大耳練ICONIC</v>
      </c>
    </row>
    <row r="463" spans="1:21" x14ac:dyDescent="0.3">
      <c r="A463">
        <f>VLOOKUP(Block[[#This Row],[No用]],SetNo[[No.用]:[vlookup 用]],2,FALSE)</f>
        <v>122</v>
      </c>
      <c r="B463">
        <f>IF(A462&lt;&gt;Block[[#This Row],[No]],1,B462+1)</f>
        <v>4</v>
      </c>
      <c r="C463" t="s">
        <v>108</v>
      </c>
      <c r="D463" s="3" t="s">
        <v>684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260</v>
      </c>
      <c r="K463" s="3" t="s">
        <v>189</v>
      </c>
      <c r="L463" s="3" t="s">
        <v>172</v>
      </c>
      <c r="M463">
        <v>35</v>
      </c>
      <c r="U463" t="str">
        <f>Block[[#This Row],[服装]]&amp;Block[[#This Row],[名前]]&amp;Block[[#This Row],[レアリティ]]</f>
        <v>ユニフォーム大耳練ICONIC</v>
      </c>
    </row>
    <row r="464" spans="1:21" x14ac:dyDescent="0.3">
      <c r="A464">
        <f>VLOOKUP(Block[[#This Row],[No用]],SetNo[[No.用]:[vlookup 用]],2,FALSE)</f>
        <v>122</v>
      </c>
      <c r="B464">
        <f>IF(A463&lt;&gt;Block[[#This Row],[No]],1,B463+1)</f>
        <v>5</v>
      </c>
      <c r="C464" t="s">
        <v>108</v>
      </c>
      <c r="D464" s="3" t="s">
        <v>684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260</v>
      </c>
      <c r="K464" s="3" t="s">
        <v>187</v>
      </c>
      <c r="L464" s="3" t="s">
        <v>172</v>
      </c>
      <c r="M464">
        <v>35</v>
      </c>
      <c r="U464" t="str">
        <f>Block[[#This Row],[服装]]&amp;Block[[#This Row],[名前]]&amp;Block[[#This Row],[レアリティ]]</f>
        <v>ユニフォーム大耳練ICONIC</v>
      </c>
    </row>
    <row r="465" spans="1:21" x14ac:dyDescent="0.3">
      <c r="A465">
        <f>VLOOKUP(Block[[#This Row],[No用]],SetNo[[No.用]:[vlookup 用]],2,FALSE)</f>
        <v>122</v>
      </c>
      <c r="B465">
        <f>IF(A464&lt;&gt;Block[[#This Row],[No]],1,B464+1)</f>
        <v>6</v>
      </c>
      <c r="C465" t="s">
        <v>108</v>
      </c>
      <c r="D465" s="3" t="s">
        <v>684</v>
      </c>
      <c r="E465" t="s">
        <v>77</v>
      </c>
      <c r="F465" s="3" t="s">
        <v>82</v>
      </c>
      <c r="G465" t="s">
        <v>195</v>
      </c>
      <c r="H465" t="s">
        <v>71</v>
      </c>
      <c r="I465">
        <v>1</v>
      </c>
      <c r="J465" t="s">
        <v>260</v>
      </c>
      <c r="K465" s="3" t="s">
        <v>261</v>
      </c>
      <c r="L465" s="3" t="s">
        <v>172</v>
      </c>
      <c r="M465">
        <v>33</v>
      </c>
      <c r="U465" t="str">
        <f>Block[[#This Row],[服装]]&amp;Block[[#This Row],[名前]]&amp;Block[[#This Row],[レアリティ]]</f>
        <v>ユニフォーム大耳練ICONIC</v>
      </c>
    </row>
    <row r="466" spans="1:21" x14ac:dyDescent="0.3">
      <c r="A466">
        <f>VLOOKUP(Block[[#This Row],[No用]],SetNo[[No.用]:[vlookup 用]],2,FALSE)</f>
        <v>122</v>
      </c>
      <c r="B466">
        <f>IF(A465&lt;&gt;Block[[#This Row],[No]],1,B465+1)</f>
        <v>7</v>
      </c>
      <c r="C466" t="s">
        <v>108</v>
      </c>
      <c r="D466" s="3" t="s">
        <v>684</v>
      </c>
      <c r="E466" t="s">
        <v>77</v>
      </c>
      <c r="F466" s="3" t="s">
        <v>82</v>
      </c>
      <c r="G466" t="s">
        <v>195</v>
      </c>
      <c r="H466" t="s">
        <v>71</v>
      </c>
      <c r="I466">
        <v>1</v>
      </c>
      <c r="J466" t="s">
        <v>260</v>
      </c>
      <c r="K466" s="3" t="s">
        <v>193</v>
      </c>
      <c r="L466" s="3" t="s">
        <v>236</v>
      </c>
      <c r="M466">
        <v>47</v>
      </c>
      <c r="O466">
        <v>57</v>
      </c>
      <c r="U466" t="str">
        <f>Block[[#This Row],[服装]]&amp;Block[[#This Row],[名前]]&amp;Block[[#This Row],[レアリティ]]</f>
        <v>ユニフォーム大耳練ICONIC</v>
      </c>
    </row>
    <row r="467" spans="1:21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t="s">
        <v>108</v>
      </c>
      <c r="D467" s="3" t="s">
        <v>686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260</v>
      </c>
      <c r="K467" s="3" t="s">
        <v>184</v>
      </c>
      <c r="L467" s="3" t="s">
        <v>172</v>
      </c>
      <c r="M467">
        <v>26</v>
      </c>
      <c r="U467" t="str">
        <f>Block[[#This Row],[服装]]&amp;Block[[#This Row],[名前]]&amp;Block[[#This Row],[レアリティ]]</f>
        <v>ユニフォーム理石平介ICONIC</v>
      </c>
    </row>
    <row r="468" spans="1:21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t="s">
        <v>108</v>
      </c>
      <c r="D468" s="3" t="s">
        <v>686</v>
      </c>
      <c r="E468" t="s">
        <v>77</v>
      </c>
      <c r="F468" s="3" t="s">
        <v>78</v>
      </c>
      <c r="G468" t="s">
        <v>195</v>
      </c>
      <c r="H468" t="s">
        <v>71</v>
      </c>
      <c r="I468">
        <v>1</v>
      </c>
      <c r="J468" t="s">
        <v>260</v>
      </c>
      <c r="K468" s="3" t="s">
        <v>185</v>
      </c>
      <c r="L468" s="3" t="s">
        <v>172</v>
      </c>
      <c r="M468">
        <v>26</v>
      </c>
      <c r="U468" t="str">
        <f>Block[[#This Row],[服装]]&amp;Block[[#This Row],[名前]]&amp;Block[[#This Row],[レアリティ]]</f>
        <v>ユニフォーム理石平介ICONIC</v>
      </c>
    </row>
    <row r="469" spans="1:21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t="s">
        <v>108</v>
      </c>
      <c r="D469" s="3" t="s">
        <v>686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260</v>
      </c>
      <c r="K469" s="3" t="s">
        <v>187</v>
      </c>
      <c r="L469" s="3" t="s">
        <v>172</v>
      </c>
      <c r="M469">
        <v>26</v>
      </c>
      <c r="U469" t="str">
        <f>Block[[#This Row],[服装]]&amp;Block[[#This Row],[名前]]&amp;Block[[#This Row],[レアリティ]]</f>
        <v>ユニフォーム理石平介ICONIC</v>
      </c>
    </row>
    <row r="470" spans="1:21" x14ac:dyDescent="0.3">
      <c r="A470">
        <f>VLOOKUP(Block[[#This Row],[No用]],SetNo[[No.用]:[vlookup 用]],2,FALSE)</f>
        <v>123</v>
      </c>
      <c r="B470">
        <f>IF(A469&lt;&gt;Block[[#This Row],[No]],1,B469+1)</f>
        <v>4</v>
      </c>
      <c r="C470" t="s">
        <v>108</v>
      </c>
      <c r="D470" s="3" t="s">
        <v>686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260</v>
      </c>
      <c r="K470" s="3" t="s">
        <v>261</v>
      </c>
      <c r="L470" s="3" t="s">
        <v>172</v>
      </c>
      <c r="M470">
        <v>26</v>
      </c>
      <c r="U470" t="str">
        <f>Block[[#This Row],[服装]]&amp;Block[[#This Row],[名前]]&amp;Block[[#This Row],[レアリティ]]</f>
        <v>ユニフォーム理石平介ICONIC</v>
      </c>
    </row>
    <row r="471" spans="1:21" x14ac:dyDescent="0.3">
      <c r="A471">
        <f>VLOOKUP(Block[[#This Row],[No用]],SetNo[[No.用]:[vlookup 用]],2,FALSE)</f>
        <v>124</v>
      </c>
      <c r="B471">
        <f>IF(A470&lt;&gt;Block[[#This Row],[No]],1,B470+1)</f>
        <v>1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260</v>
      </c>
      <c r="K471" s="3" t="s">
        <v>184</v>
      </c>
      <c r="L471" s="3" t="s">
        <v>172</v>
      </c>
      <c r="M471">
        <v>28</v>
      </c>
      <c r="U471" t="str">
        <f>Block[[#This Row],[服装]]&amp;Block[[#This Row],[名前]]&amp;Block[[#This Row],[レアリティ]]</f>
        <v>ユニフォーム木兎光太郎ICONIC</v>
      </c>
    </row>
    <row r="472" spans="1:21" x14ac:dyDescent="0.3">
      <c r="A472">
        <f>VLOOKUP(Block[[#This Row],[No用]],SetNo[[No.用]:[vlookup 用]],2,FALSE)</f>
        <v>124</v>
      </c>
      <c r="B472">
        <f>IF(A471&lt;&gt;Block[[#This Row],[No]],1,B471+1)</f>
        <v>2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260</v>
      </c>
      <c r="K472" s="3" t="s">
        <v>185</v>
      </c>
      <c r="L472" s="3" t="s">
        <v>172</v>
      </c>
      <c r="M472">
        <v>28</v>
      </c>
      <c r="U472" t="str">
        <f>Block[[#This Row],[服装]]&amp;Block[[#This Row],[名前]]&amp;Block[[#This Row],[レアリティ]]</f>
        <v>ユニフォーム木兎光太郎ICONIC</v>
      </c>
    </row>
    <row r="473" spans="1:21" x14ac:dyDescent="0.3">
      <c r="A473">
        <f>VLOOKUP(Block[[#This Row],[No用]],SetNo[[No.用]:[vlookup 用]],2,FALSE)</f>
        <v>124</v>
      </c>
      <c r="B473">
        <f>IF(A472&lt;&gt;Block[[#This Row],[No]],1,B472+1)</f>
        <v>3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260</v>
      </c>
      <c r="K473" s="3" t="s">
        <v>261</v>
      </c>
      <c r="L473" s="3" t="s">
        <v>172</v>
      </c>
      <c r="M473">
        <v>28</v>
      </c>
      <c r="U473" t="str">
        <f>Block[[#This Row],[服装]]&amp;Block[[#This Row],[名前]]&amp;Block[[#This Row],[レアリティ]]</f>
        <v>ユニフォーム木兎光太郎ICONIC</v>
      </c>
    </row>
    <row r="474" spans="1:21" x14ac:dyDescent="0.3">
      <c r="A474">
        <f>VLOOKUP(Block[[#This Row],[No用]],SetNo[[No.用]:[vlookup 用]],2,FALSE)</f>
        <v>125</v>
      </c>
      <c r="B474">
        <f>IF(A473&lt;&gt;Block[[#This Row],[No]],1,B473+1)</f>
        <v>1</v>
      </c>
      <c r="C474" t="s">
        <v>150</v>
      </c>
      <c r="D474" t="s">
        <v>122</v>
      </c>
      <c r="E474" t="s">
        <v>77</v>
      </c>
      <c r="F474" t="s">
        <v>78</v>
      </c>
      <c r="G474" t="s">
        <v>128</v>
      </c>
      <c r="H474" t="s">
        <v>71</v>
      </c>
      <c r="I474">
        <v>1</v>
      </c>
      <c r="J474" t="s">
        <v>260</v>
      </c>
      <c r="K474" s="3" t="s">
        <v>184</v>
      </c>
      <c r="L474" s="3" t="s">
        <v>172</v>
      </c>
      <c r="M474">
        <v>28</v>
      </c>
      <c r="U474" t="str">
        <f>Block[[#This Row],[服装]]&amp;Block[[#This Row],[名前]]&amp;Block[[#This Row],[レアリティ]]</f>
        <v>夏祭り木兎光太郎ICONIC</v>
      </c>
    </row>
    <row r="475" spans="1:21" x14ac:dyDescent="0.3">
      <c r="A475">
        <f>VLOOKUP(Block[[#This Row],[No用]],SetNo[[No.用]:[vlookup 用]],2,FALSE)</f>
        <v>125</v>
      </c>
      <c r="B475">
        <f>IF(A474&lt;&gt;Block[[#This Row],[No]],1,B474+1)</f>
        <v>2</v>
      </c>
      <c r="C475" t="s">
        <v>150</v>
      </c>
      <c r="D475" t="s">
        <v>122</v>
      </c>
      <c r="E475" t="s">
        <v>77</v>
      </c>
      <c r="F475" t="s">
        <v>78</v>
      </c>
      <c r="G475" t="s">
        <v>128</v>
      </c>
      <c r="H475" t="s">
        <v>71</v>
      </c>
      <c r="I475">
        <v>1</v>
      </c>
      <c r="J475" t="s">
        <v>260</v>
      </c>
      <c r="K475" s="3" t="s">
        <v>185</v>
      </c>
      <c r="L475" s="3" t="s">
        <v>172</v>
      </c>
      <c r="M475">
        <v>28</v>
      </c>
      <c r="U475" t="str">
        <f>Block[[#This Row],[服装]]&amp;Block[[#This Row],[名前]]&amp;Block[[#This Row],[レアリティ]]</f>
        <v>夏祭り木兎光太郎ICONIC</v>
      </c>
    </row>
    <row r="476" spans="1:21" x14ac:dyDescent="0.3">
      <c r="A476">
        <f>VLOOKUP(Block[[#This Row],[No用]],SetNo[[No.用]:[vlookup 用]],2,FALSE)</f>
        <v>125</v>
      </c>
      <c r="B476">
        <f>IF(A475&lt;&gt;Block[[#This Row],[No]],1,B475+1)</f>
        <v>3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260</v>
      </c>
      <c r="K476" s="3" t="s">
        <v>261</v>
      </c>
      <c r="L476" s="3" t="s">
        <v>172</v>
      </c>
      <c r="M476">
        <v>28</v>
      </c>
      <c r="U476" t="str">
        <f>Block[[#This Row],[服装]]&amp;Block[[#This Row],[名前]]&amp;Block[[#This Row],[レアリティ]]</f>
        <v>夏祭り木兎光太郎ICONIC</v>
      </c>
    </row>
    <row r="477" spans="1:21" x14ac:dyDescent="0.3">
      <c r="A477">
        <f>VLOOKUP(Block[[#This Row],[No用]],SetNo[[No.用]:[vlookup 用]],2,FALSE)</f>
        <v>126</v>
      </c>
      <c r="B477">
        <f>IF(A476&lt;&gt;Block[[#This Row],[No]],1,B476+1)</f>
        <v>1</v>
      </c>
      <c r="C477" t="s">
        <v>108</v>
      </c>
      <c r="D477" t="s">
        <v>123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260</v>
      </c>
      <c r="K477" s="3" t="s">
        <v>184</v>
      </c>
      <c r="L477" s="3" t="s">
        <v>172</v>
      </c>
      <c r="M477">
        <v>27</v>
      </c>
      <c r="U477" t="str">
        <f>Block[[#This Row],[服装]]&amp;Block[[#This Row],[名前]]&amp;Block[[#This Row],[レアリティ]]</f>
        <v>ユニフォーム木葉秋紀ICONIC</v>
      </c>
    </row>
    <row r="478" spans="1:21" x14ac:dyDescent="0.3">
      <c r="A478">
        <f>VLOOKUP(Block[[#This Row],[No用]],SetNo[[No.用]:[vlookup 用]],2,FALSE)</f>
        <v>126</v>
      </c>
      <c r="B478">
        <f>IF(A477&lt;&gt;Block[[#This Row],[No]],1,B477+1)</f>
        <v>2</v>
      </c>
      <c r="C478" t="s">
        <v>108</v>
      </c>
      <c r="D478" t="s">
        <v>123</v>
      </c>
      <c r="E478" t="s">
        <v>90</v>
      </c>
      <c r="F478" t="s">
        <v>78</v>
      </c>
      <c r="G478" t="s">
        <v>128</v>
      </c>
      <c r="H478" t="s">
        <v>71</v>
      </c>
      <c r="I478">
        <v>1</v>
      </c>
      <c r="J478" t="s">
        <v>260</v>
      </c>
      <c r="K478" s="3" t="s">
        <v>185</v>
      </c>
      <c r="L478" s="3" t="s">
        <v>172</v>
      </c>
      <c r="M478">
        <v>27</v>
      </c>
      <c r="U478" t="str">
        <f>Block[[#This Row],[服装]]&amp;Block[[#This Row],[名前]]&amp;Block[[#This Row],[レアリティ]]</f>
        <v>ユニフォーム木葉秋紀ICONIC</v>
      </c>
    </row>
    <row r="479" spans="1:21" x14ac:dyDescent="0.3">
      <c r="A479">
        <f>VLOOKUP(Block[[#This Row],[No用]],SetNo[[No.用]:[vlookup 用]],2,FALSE)</f>
        <v>126</v>
      </c>
      <c r="B479">
        <f>IF(A478&lt;&gt;Block[[#This Row],[No]],1,B478+1)</f>
        <v>3</v>
      </c>
      <c r="C479" t="s">
        <v>108</v>
      </c>
      <c r="D479" t="s">
        <v>123</v>
      </c>
      <c r="E479" t="s">
        <v>90</v>
      </c>
      <c r="F479" t="s">
        <v>78</v>
      </c>
      <c r="G479" t="s">
        <v>128</v>
      </c>
      <c r="H479" t="s">
        <v>71</v>
      </c>
      <c r="I479">
        <v>1</v>
      </c>
      <c r="J479" t="s">
        <v>260</v>
      </c>
      <c r="K479" s="3" t="s">
        <v>187</v>
      </c>
      <c r="L479" s="3" t="s">
        <v>172</v>
      </c>
      <c r="M479">
        <v>27</v>
      </c>
      <c r="U479" t="str">
        <f>Block[[#This Row],[服装]]&amp;Block[[#This Row],[名前]]&amp;Block[[#This Row],[レアリティ]]</f>
        <v>ユニフォーム木葉秋紀ICONIC</v>
      </c>
    </row>
    <row r="480" spans="1:21" x14ac:dyDescent="0.3">
      <c r="A480">
        <f>VLOOKUP(Block[[#This Row],[No用]],SetNo[[No.用]:[vlookup 用]],2,FALSE)</f>
        <v>126</v>
      </c>
      <c r="B480">
        <f>IF(A479&lt;&gt;Block[[#This Row],[No]],1,B479+1)</f>
        <v>4</v>
      </c>
      <c r="C480" t="s">
        <v>108</v>
      </c>
      <c r="D480" t="s">
        <v>123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260</v>
      </c>
      <c r="K480" s="3" t="s">
        <v>261</v>
      </c>
      <c r="L480" s="3" t="s">
        <v>172</v>
      </c>
      <c r="M480">
        <v>27</v>
      </c>
      <c r="U480" t="str">
        <f>Block[[#This Row],[服装]]&amp;Block[[#This Row],[名前]]&amp;Block[[#This Row],[レアリティ]]</f>
        <v>ユニフォーム木葉秋紀ICONIC</v>
      </c>
    </row>
    <row r="481" spans="1:21" x14ac:dyDescent="0.3">
      <c r="A481">
        <f>VLOOKUP(Block[[#This Row],[No用]],SetNo[[No.用]:[vlookup 用]],2,FALSE)</f>
        <v>127</v>
      </c>
      <c r="B481">
        <f>IF(A480&lt;&gt;Block[[#This Row],[No]],1,B480+1)</f>
        <v>1</v>
      </c>
      <c r="C481" s="3" t="s">
        <v>400</v>
      </c>
      <c r="D481" t="s">
        <v>123</v>
      </c>
      <c r="E481" s="3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15</v>
      </c>
      <c r="K481" s="3" t="s">
        <v>184</v>
      </c>
      <c r="L481" s="3" t="s">
        <v>172</v>
      </c>
      <c r="M481">
        <v>27</v>
      </c>
      <c r="U481" t="str">
        <f>Block[[#This Row],[服装]]&amp;Block[[#This Row],[名前]]&amp;Block[[#This Row],[レアリティ]]</f>
        <v>探偵木葉秋紀ICONIC</v>
      </c>
    </row>
    <row r="482" spans="1:21" x14ac:dyDescent="0.3">
      <c r="A482">
        <f>VLOOKUP(Block[[#This Row],[No用]],SetNo[[No.用]:[vlookup 用]],2,FALSE)</f>
        <v>127</v>
      </c>
      <c r="B482">
        <f>IF(A481&lt;&gt;Block[[#This Row],[No]],1,B481+1)</f>
        <v>2</v>
      </c>
      <c r="C482" s="3" t="s">
        <v>400</v>
      </c>
      <c r="D482" t="s">
        <v>123</v>
      </c>
      <c r="E482" s="3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15</v>
      </c>
      <c r="K482" s="3" t="s">
        <v>185</v>
      </c>
      <c r="L482" s="3" t="s">
        <v>172</v>
      </c>
      <c r="M482">
        <v>27</v>
      </c>
      <c r="U482" t="str">
        <f>Block[[#This Row],[服装]]&amp;Block[[#This Row],[名前]]&amp;Block[[#This Row],[レアリティ]]</f>
        <v>探偵木葉秋紀ICONIC</v>
      </c>
    </row>
    <row r="483" spans="1:21" x14ac:dyDescent="0.3">
      <c r="A483">
        <f>VLOOKUP(Block[[#This Row],[No用]],SetNo[[No.用]:[vlookup 用]],2,FALSE)</f>
        <v>127</v>
      </c>
      <c r="B483">
        <f>IF(A482&lt;&gt;Block[[#This Row],[No]],1,B482+1)</f>
        <v>3</v>
      </c>
      <c r="C483" s="3" t="s">
        <v>400</v>
      </c>
      <c r="D483" t="s">
        <v>123</v>
      </c>
      <c r="E483" s="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15</v>
      </c>
      <c r="K483" s="3" t="s">
        <v>187</v>
      </c>
      <c r="L483" s="3" t="s">
        <v>172</v>
      </c>
      <c r="M483">
        <v>27</v>
      </c>
      <c r="U483" t="str">
        <f>Block[[#This Row],[服装]]&amp;Block[[#This Row],[名前]]&amp;Block[[#This Row],[レアリティ]]</f>
        <v>探偵木葉秋紀ICONIC</v>
      </c>
    </row>
    <row r="484" spans="1:21" x14ac:dyDescent="0.3">
      <c r="A484">
        <f>VLOOKUP(Block[[#This Row],[No用]],SetNo[[No.用]:[vlookup 用]],2,FALSE)</f>
        <v>127</v>
      </c>
      <c r="B484">
        <f>IF(A483&lt;&gt;Block[[#This Row],[No]],1,B483+1)</f>
        <v>4</v>
      </c>
      <c r="C484" s="3" t="s">
        <v>400</v>
      </c>
      <c r="D484" t="s">
        <v>123</v>
      </c>
      <c r="E484" s="3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15</v>
      </c>
      <c r="K484" s="3" t="s">
        <v>261</v>
      </c>
      <c r="L484" s="3" t="s">
        <v>172</v>
      </c>
      <c r="M484">
        <v>27</v>
      </c>
      <c r="U484" t="str">
        <f>Block[[#This Row],[服装]]&amp;Block[[#This Row],[名前]]&amp;Block[[#This Row],[レアリティ]]</f>
        <v>探偵木葉秋紀ICONIC</v>
      </c>
    </row>
    <row r="485" spans="1:21" x14ac:dyDescent="0.3">
      <c r="A485">
        <f>VLOOKUP(Block[[#This Row],[No用]],SetNo[[No.用]:[vlookup 用]],2,FALSE)</f>
        <v>128</v>
      </c>
      <c r="B485">
        <f>IF(A484&lt;&gt;Block[[#This Row],[No]],1,B484+1)</f>
        <v>1</v>
      </c>
      <c r="C485" t="s">
        <v>108</v>
      </c>
      <c r="D485" t="s">
        <v>124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260</v>
      </c>
      <c r="K485" s="3" t="s">
        <v>184</v>
      </c>
      <c r="L485" s="3" t="s">
        <v>172</v>
      </c>
      <c r="M485">
        <v>26</v>
      </c>
      <c r="U485" t="str">
        <f>Block[[#This Row],[服装]]&amp;Block[[#This Row],[名前]]&amp;Block[[#This Row],[レアリティ]]</f>
        <v>ユニフォーム猿杙大和ICONIC</v>
      </c>
    </row>
    <row r="486" spans="1:21" x14ac:dyDescent="0.3">
      <c r="A486">
        <f>VLOOKUP(Block[[#This Row],[No用]],SetNo[[No.用]:[vlookup 用]],2,FALSE)</f>
        <v>128</v>
      </c>
      <c r="B486">
        <f>IF(A485&lt;&gt;Block[[#This Row],[No]],1,B485+1)</f>
        <v>2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260</v>
      </c>
      <c r="K486" s="3" t="s">
        <v>185</v>
      </c>
      <c r="L486" s="3" t="s">
        <v>172</v>
      </c>
      <c r="M486">
        <v>26</v>
      </c>
      <c r="U486" t="str">
        <f>Block[[#This Row],[服装]]&amp;Block[[#This Row],[名前]]&amp;Block[[#This Row],[レアリティ]]</f>
        <v>ユニフォーム猿杙大和ICONIC</v>
      </c>
    </row>
    <row r="487" spans="1:21" x14ac:dyDescent="0.3">
      <c r="A487">
        <f>VLOOKUP(Block[[#This Row],[No用]],SetNo[[No.用]:[vlookup 用]],2,FALSE)</f>
        <v>128</v>
      </c>
      <c r="B487">
        <f>IF(A486&lt;&gt;Block[[#This Row],[No]],1,B486+1)</f>
        <v>3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260</v>
      </c>
      <c r="K487" s="3" t="s">
        <v>261</v>
      </c>
      <c r="L487" s="3" t="s">
        <v>172</v>
      </c>
      <c r="M487">
        <v>24</v>
      </c>
      <c r="U487" t="str">
        <f>Block[[#This Row],[服装]]&amp;Block[[#This Row],[名前]]&amp;Block[[#This Row],[レアリティ]]</f>
        <v>ユニフォーム猿杙大和ICONIC</v>
      </c>
    </row>
    <row r="488" spans="1:21" x14ac:dyDescent="0.3">
      <c r="A488">
        <f>VLOOKUP(Block[[#This Row],[No用]],SetNo[[No.用]:[vlookup 用]],2,FALSE)</f>
        <v>129</v>
      </c>
      <c r="B488">
        <f>IF(A487&lt;&gt;Block[[#This Row],[No]],1,B487+1)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260</v>
      </c>
      <c r="K488" s="3"/>
      <c r="L488" s="3"/>
      <c r="U488" t="str">
        <f>Block[[#This Row],[服装]]&amp;Block[[#This Row],[名前]]&amp;Block[[#This Row],[レアリティ]]</f>
        <v>ユニフォーム小見春樹ICONIC</v>
      </c>
    </row>
    <row r="489" spans="1:21" x14ac:dyDescent="0.3">
      <c r="A489">
        <f>VLOOKUP(Block[[#This Row],[No用]],SetNo[[No.用]:[vlookup 用]],2,FALSE)</f>
        <v>130</v>
      </c>
      <c r="B489">
        <f>IF(A488&lt;&gt;Block[[#This Row],[No]],1,B488+1)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260</v>
      </c>
      <c r="K489" s="3" t="s">
        <v>184</v>
      </c>
      <c r="L489" s="3" t="s">
        <v>183</v>
      </c>
      <c r="M489">
        <v>35</v>
      </c>
      <c r="U489" t="str">
        <f>Block[[#This Row],[服装]]&amp;Block[[#This Row],[名前]]&amp;Block[[#This Row],[レアリティ]]</f>
        <v>ユニフォーム尾長渉ICONIC</v>
      </c>
    </row>
    <row r="490" spans="1:21" x14ac:dyDescent="0.3">
      <c r="A490">
        <f>VLOOKUP(Block[[#This Row],[No用]],SetNo[[No.用]:[vlookup 用]],2,FALSE)</f>
        <v>130</v>
      </c>
      <c r="B490">
        <f>IF(A489&lt;&gt;Block[[#This Row],[No]],1,B489+1)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260</v>
      </c>
      <c r="K490" s="3" t="s">
        <v>185</v>
      </c>
      <c r="L490" s="3" t="s">
        <v>183</v>
      </c>
      <c r="M490">
        <v>35</v>
      </c>
      <c r="U490" t="str">
        <f>Block[[#This Row],[服装]]&amp;Block[[#This Row],[名前]]&amp;Block[[#This Row],[レアリティ]]</f>
        <v>ユニフォーム尾長渉ICONIC</v>
      </c>
    </row>
    <row r="491" spans="1:21" x14ac:dyDescent="0.3">
      <c r="A491">
        <f>VLOOKUP(Block[[#This Row],[No用]],SetNo[[No.用]:[vlookup 用]],2,FALSE)</f>
        <v>130</v>
      </c>
      <c r="B491">
        <f>IF(A490&lt;&gt;Block[[#This Row],[No]],1,B490+1)</f>
        <v>3</v>
      </c>
      <c r="C491" t="s">
        <v>108</v>
      </c>
      <c r="D491" t="s">
        <v>126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260</v>
      </c>
      <c r="K491" s="3" t="s">
        <v>186</v>
      </c>
      <c r="L491" s="3" t="s">
        <v>183</v>
      </c>
      <c r="M491">
        <v>38</v>
      </c>
      <c r="U491" t="str">
        <f>Block[[#This Row],[服装]]&amp;Block[[#This Row],[名前]]&amp;Block[[#This Row],[レアリティ]]</f>
        <v>ユニフォーム尾長渉ICONIC</v>
      </c>
    </row>
    <row r="492" spans="1:21" x14ac:dyDescent="0.3">
      <c r="A492">
        <f>VLOOKUP(Block[[#This Row],[No用]],SetNo[[No.用]:[vlookup 用]],2,FALSE)</f>
        <v>130</v>
      </c>
      <c r="B492">
        <f>IF(A491&lt;&gt;Block[[#This Row],[No]],1,B491+1)</f>
        <v>4</v>
      </c>
      <c r="C492" t="s">
        <v>108</v>
      </c>
      <c r="D492" t="s">
        <v>126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260</v>
      </c>
      <c r="K492" s="3" t="s">
        <v>245</v>
      </c>
      <c r="L492" s="3" t="s">
        <v>172</v>
      </c>
      <c r="M492">
        <v>32</v>
      </c>
      <c r="U492" t="str">
        <f>Block[[#This Row],[服装]]&amp;Block[[#This Row],[名前]]&amp;Block[[#This Row],[レアリティ]]</f>
        <v>ユニフォーム尾長渉ICONIC</v>
      </c>
    </row>
    <row r="493" spans="1:21" x14ac:dyDescent="0.3">
      <c r="A493">
        <f>VLOOKUP(Block[[#This Row],[No用]],SetNo[[No.用]:[vlookup 用]],2,FALSE)</f>
        <v>130</v>
      </c>
      <c r="B493">
        <f>IF(A492&lt;&gt;Block[[#This Row],[No]],1,B492+1)</f>
        <v>5</v>
      </c>
      <c r="C493" t="s">
        <v>108</v>
      </c>
      <c r="D493" t="s">
        <v>126</v>
      </c>
      <c r="E493" t="s">
        <v>90</v>
      </c>
      <c r="F493" t="s">
        <v>82</v>
      </c>
      <c r="G493" t="s">
        <v>128</v>
      </c>
      <c r="H493" t="s">
        <v>71</v>
      </c>
      <c r="I493">
        <v>1</v>
      </c>
      <c r="J493" t="s">
        <v>260</v>
      </c>
      <c r="K493" s="3" t="s">
        <v>187</v>
      </c>
      <c r="L493" s="3" t="s">
        <v>172</v>
      </c>
      <c r="M493">
        <v>32</v>
      </c>
      <c r="U493" t="str">
        <f>Block[[#This Row],[服装]]&amp;Block[[#This Row],[名前]]&amp;Block[[#This Row],[レアリティ]]</f>
        <v>ユニフォーム尾長渉ICONIC</v>
      </c>
    </row>
    <row r="494" spans="1:21" x14ac:dyDescent="0.3">
      <c r="A494">
        <f>VLOOKUP(Block[[#This Row],[No用]],SetNo[[No.用]:[vlookup 用]],2,FALSE)</f>
        <v>130</v>
      </c>
      <c r="B494">
        <f>IF(A493&lt;&gt;Block[[#This Row],[No]],1,B493+1)</f>
        <v>6</v>
      </c>
      <c r="C494" t="s">
        <v>108</v>
      </c>
      <c r="D494" t="s">
        <v>126</v>
      </c>
      <c r="E494" t="s">
        <v>90</v>
      </c>
      <c r="F494" t="s">
        <v>82</v>
      </c>
      <c r="G494" t="s">
        <v>128</v>
      </c>
      <c r="H494" t="s">
        <v>71</v>
      </c>
      <c r="I494">
        <v>1</v>
      </c>
      <c r="J494" t="s">
        <v>260</v>
      </c>
      <c r="K494" s="3" t="s">
        <v>261</v>
      </c>
      <c r="L494" s="3" t="s">
        <v>172</v>
      </c>
      <c r="M494">
        <v>30</v>
      </c>
      <c r="U494" t="str">
        <f>Block[[#This Row],[服装]]&amp;Block[[#This Row],[名前]]&amp;Block[[#This Row],[レアリティ]]</f>
        <v>ユニフォーム尾長渉ICONIC</v>
      </c>
    </row>
    <row r="495" spans="1:21" x14ac:dyDescent="0.3">
      <c r="A495">
        <f>VLOOKUP(Block[[#This Row],[No用]],SetNo[[No.用]:[vlookup 用]],2,FALSE)</f>
        <v>130</v>
      </c>
      <c r="B495">
        <f>IF(A494&lt;&gt;Block[[#This Row],[No]],1,B494+1)</f>
        <v>7</v>
      </c>
      <c r="C495" t="s">
        <v>108</v>
      </c>
      <c r="D495" t="s">
        <v>126</v>
      </c>
      <c r="E495" t="s">
        <v>90</v>
      </c>
      <c r="F495" t="s">
        <v>82</v>
      </c>
      <c r="G495" t="s">
        <v>128</v>
      </c>
      <c r="H495" t="s">
        <v>71</v>
      </c>
      <c r="I495">
        <v>1</v>
      </c>
      <c r="J495" t="s">
        <v>260</v>
      </c>
      <c r="K495" s="3" t="s">
        <v>193</v>
      </c>
      <c r="L495" s="3" t="s">
        <v>236</v>
      </c>
      <c r="M495">
        <v>43</v>
      </c>
      <c r="O495">
        <v>53</v>
      </c>
      <c r="U495" t="str">
        <f>Block[[#This Row],[服装]]&amp;Block[[#This Row],[名前]]&amp;Block[[#This Row],[レアリティ]]</f>
        <v>ユニフォーム尾長渉ICONIC</v>
      </c>
    </row>
    <row r="496" spans="1:21" x14ac:dyDescent="0.3">
      <c r="A496">
        <f>VLOOKUP(Block[[#This Row],[No用]],SetNo[[No.用]:[vlookup 用]],2,FALSE)</f>
        <v>131</v>
      </c>
      <c r="B496">
        <f>IF(A495&lt;&gt;Block[[#This Row],[No]],1,B495+1)</f>
        <v>1</v>
      </c>
      <c r="C496" t="s">
        <v>108</v>
      </c>
      <c r="D496" t="s">
        <v>127</v>
      </c>
      <c r="E496" t="s">
        <v>90</v>
      </c>
      <c r="F496" t="s">
        <v>82</v>
      </c>
      <c r="G496" t="s">
        <v>128</v>
      </c>
      <c r="H496" t="s">
        <v>71</v>
      </c>
      <c r="I496">
        <v>1</v>
      </c>
      <c r="J496" t="s">
        <v>260</v>
      </c>
      <c r="K496" s="3" t="s">
        <v>184</v>
      </c>
      <c r="L496" s="3" t="s">
        <v>183</v>
      </c>
      <c r="M496">
        <v>38</v>
      </c>
      <c r="U496" t="str">
        <f>Block[[#This Row],[服装]]&amp;Block[[#This Row],[名前]]&amp;Block[[#This Row],[レアリティ]]</f>
        <v>ユニフォーム鷲尾辰生ICONIC</v>
      </c>
    </row>
    <row r="497" spans="1:21" x14ac:dyDescent="0.3">
      <c r="A497">
        <f>VLOOKUP(Block[[#This Row],[No用]],SetNo[[No.用]:[vlookup 用]],2,FALSE)</f>
        <v>131</v>
      </c>
      <c r="B497">
        <f>IF(A496&lt;&gt;Block[[#This Row],[No]],1,B496+1)</f>
        <v>2</v>
      </c>
      <c r="C497" t="s">
        <v>108</v>
      </c>
      <c r="D497" t="s">
        <v>127</v>
      </c>
      <c r="E497" t="s">
        <v>90</v>
      </c>
      <c r="F497" t="s">
        <v>82</v>
      </c>
      <c r="G497" t="s">
        <v>128</v>
      </c>
      <c r="H497" t="s">
        <v>71</v>
      </c>
      <c r="I497">
        <v>1</v>
      </c>
      <c r="J497" t="s">
        <v>260</v>
      </c>
      <c r="K497" s="3" t="s">
        <v>185</v>
      </c>
      <c r="L497" s="3" t="s">
        <v>183</v>
      </c>
      <c r="M497">
        <v>38</v>
      </c>
      <c r="U497" t="str">
        <f>Block[[#This Row],[服装]]&amp;Block[[#This Row],[名前]]&amp;Block[[#This Row],[レアリティ]]</f>
        <v>ユニフォーム鷲尾辰生ICONIC</v>
      </c>
    </row>
    <row r="498" spans="1:21" x14ac:dyDescent="0.3">
      <c r="A498">
        <f>VLOOKUP(Block[[#This Row],[No用]],SetNo[[No.用]:[vlookup 用]],2,FALSE)</f>
        <v>131</v>
      </c>
      <c r="B498">
        <f>IF(A497&lt;&gt;Block[[#This Row],[No]],1,B497+1)</f>
        <v>3</v>
      </c>
      <c r="C498" t="s">
        <v>108</v>
      </c>
      <c r="D498" t="s">
        <v>127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260</v>
      </c>
      <c r="K498" s="3" t="s">
        <v>186</v>
      </c>
      <c r="L498" s="3" t="s">
        <v>183</v>
      </c>
      <c r="M498">
        <v>40</v>
      </c>
      <c r="U498" t="str">
        <f>Block[[#This Row],[服装]]&amp;Block[[#This Row],[名前]]&amp;Block[[#This Row],[レアリティ]]</f>
        <v>ユニフォーム鷲尾辰生ICONIC</v>
      </c>
    </row>
    <row r="499" spans="1:21" x14ac:dyDescent="0.3">
      <c r="A499">
        <f>VLOOKUP(Block[[#This Row],[No用]],SetNo[[No.用]:[vlookup 用]],2,FALSE)</f>
        <v>131</v>
      </c>
      <c r="B499">
        <f>IF(A498&lt;&gt;Block[[#This Row],[No]],1,B498+1)</f>
        <v>4</v>
      </c>
      <c r="C499" t="s">
        <v>108</v>
      </c>
      <c r="D499" t="s">
        <v>127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260</v>
      </c>
      <c r="K499" s="3" t="s">
        <v>189</v>
      </c>
      <c r="L499" s="3" t="s">
        <v>172</v>
      </c>
      <c r="M499">
        <v>35</v>
      </c>
      <c r="U499" t="str">
        <f>Block[[#This Row],[服装]]&amp;Block[[#This Row],[名前]]&amp;Block[[#This Row],[レアリティ]]</f>
        <v>ユニフォーム鷲尾辰生ICONIC</v>
      </c>
    </row>
    <row r="500" spans="1:21" x14ac:dyDescent="0.3">
      <c r="A500">
        <f>VLOOKUP(Block[[#This Row],[No用]],SetNo[[No.用]:[vlookup 用]],2,FALSE)</f>
        <v>131</v>
      </c>
      <c r="B500">
        <f>IF(A499&lt;&gt;Block[[#This Row],[No]],1,B499+1)</f>
        <v>5</v>
      </c>
      <c r="C500" t="s">
        <v>108</v>
      </c>
      <c r="D500" t="s">
        <v>127</v>
      </c>
      <c r="E500" t="s">
        <v>90</v>
      </c>
      <c r="F500" t="s">
        <v>82</v>
      </c>
      <c r="G500" t="s">
        <v>128</v>
      </c>
      <c r="H500" t="s">
        <v>71</v>
      </c>
      <c r="I500">
        <v>1</v>
      </c>
      <c r="J500" t="s">
        <v>260</v>
      </c>
      <c r="K500" s="3" t="s">
        <v>202</v>
      </c>
      <c r="L500" s="3" t="s">
        <v>172</v>
      </c>
      <c r="M500">
        <v>35</v>
      </c>
      <c r="U500" t="str">
        <f>Block[[#This Row],[服装]]&amp;Block[[#This Row],[名前]]&amp;Block[[#This Row],[レアリティ]]</f>
        <v>ユニフォーム鷲尾辰生ICONIC</v>
      </c>
    </row>
    <row r="501" spans="1:21" x14ac:dyDescent="0.3">
      <c r="A501">
        <f>VLOOKUP(Block[[#This Row],[No用]],SetNo[[No.用]:[vlookup 用]],2,FALSE)</f>
        <v>131</v>
      </c>
      <c r="B501">
        <f>IF(A500&lt;&gt;Block[[#This Row],[No]],1,B500+1)</f>
        <v>6</v>
      </c>
      <c r="C501" t="s">
        <v>108</v>
      </c>
      <c r="D501" t="s">
        <v>127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260</v>
      </c>
      <c r="K501" s="3" t="s">
        <v>187</v>
      </c>
      <c r="L501" s="3" t="s">
        <v>172</v>
      </c>
      <c r="M501">
        <v>35</v>
      </c>
      <c r="U501" t="str">
        <f>Block[[#This Row],[服装]]&amp;Block[[#This Row],[名前]]&amp;Block[[#This Row],[レアリティ]]</f>
        <v>ユニフォーム鷲尾辰生ICONIC</v>
      </c>
    </row>
    <row r="502" spans="1:21" x14ac:dyDescent="0.3">
      <c r="A502">
        <f>VLOOKUP(Block[[#This Row],[No用]],SetNo[[No.用]:[vlookup 用]],2,FALSE)</f>
        <v>131</v>
      </c>
      <c r="B502">
        <f>IF(A501&lt;&gt;Block[[#This Row],[No]],1,B501+1)</f>
        <v>7</v>
      </c>
      <c r="C502" t="s">
        <v>108</v>
      </c>
      <c r="D502" t="s">
        <v>127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260</v>
      </c>
      <c r="K502" s="3" t="s">
        <v>261</v>
      </c>
      <c r="L502" s="3" t="s">
        <v>172</v>
      </c>
      <c r="M502">
        <v>33</v>
      </c>
      <c r="U502" t="str">
        <f>Block[[#This Row],[服装]]&amp;Block[[#This Row],[名前]]&amp;Block[[#This Row],[レアリティ]]</f>
        <v>ユニフォーム鷲尾辰生ICONIC</v>
      </c>
    </row>
    <row r="503" spans="1:21" x14ac:dyDescent="0.3">
      <c r="A503">
        <f>VLOOKUP(Block[[#This Row],[No用]],SetNo[[No.用]:[vlookup 用]],2,FALSE)</f>
        <v>131</v>
      </c>
      <c r="B503">
        <f>IF(A502&lt;&gt;Block[[#This Row],[No]],1,B502+1)</f>
        <v>8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260</v>
      </c>
      <c r="K503" s="3" t="s">
        <v>193</v>
      </c>
      <c r="L503" s="3" t="s">
        <v>236</v>
      </c>
      <c r="M503">
        <v>47</v>
      </c>
      <c r="O503">
        <v>57</v>
      </c>
      <c r="U503" t="str">
        <f>Block[[#This Row],[服装]]&amp;Block[[#This Row],[名前]]&amp;Block[[#This Row],[レアリティ]]</f>
        <v>ユニフォーム鷲尾辰生ICONIC</v>
      </c>
    </row>
    <row r="504" spans="1:21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108</v>
      </c>
      <c r="D504" t="s">
        <v>129</v>
      </c>
      <c r="E504" t="s">
        <v>73</v>
      </c>
      <c r="F504" t="s">
        <v>74</v>
      </c>
      <c r="G504" t="s">
        <v>128</v>
      </c>
      <c r="H504" t="s">
        <v>71</v>
      </c>
      <c r="I504">
        <v>1</v>
      </c>
      <c r="J504" t="s">
        <v>260</v>
      </c>
      <c r="K504" s="3" t="s">
        <v>184</v>
      </c>
      <c r="L504" s="3" t="s">
        <v>172</v>
      </c>
      <c r="M504">
        <v>28</v>
      </c>
      <c r="U504" t="str">
        <f>Block[[#This Row],[服装]]&amp;Block[[#This Row],[名前]]&amp;Block[[#This Row],[レアリティ]]</f>
        <v>ユニフォーム赤葦京治ICONIC</v>
      </c>
    </row>
    <row r="505" spans="1:21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108</v>
      </c>
      <c r="D505" t="s">
        <v>129</v>
      </c>
      <c r="E505" t="s">
        <v>73</v>
      </c>
      <c r="F505" t="s">
        <v>74</v>
      </c>
      <c r="G505" t="s">
        <v>128</v>
      </c>
      <c r="H505" t="s">
        <v>71</v>
      </c>
      <c r="I505">
        <v>1</v>
      </c>
      <c r="J505" t="s">
        <v>15</v>
      </c>
      <c r="K505" s="3" t="s">
        <v>185</v>
      </c>
      <c r="L505" s="3" t="s">
        <v>172</v>
      </c>
      <c r="M505">
        <v>28</v>
      </c>
      <c r="U505" t="str">
        <f>Block[[#This Row],[服装]]&amp;Block[[#This Row],[名前]]&amp;Block[[#This Row],[レアリティ]]</f>
        <v>ユニフォーム赤葦京治ICONIC</v>
      </c>
    </row>
    <row r="506" spans="1:21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260</v>
      </c>
      <c r="K506" s="3" t="s">
        <v>261</v>
      </c>
      <c r="L506" s="3" t="s">
        <v>172</v>
      </c>
      <c r="M506">
        <v>26</v>
      </c>
      <c r="U506" t="str">
        <f>Block[[#This Row],[服装]]&amp;Block[[#This Row],[名前]]&amp;Block[[#This Row],[レアリティ]]</f>
        <v>ユニフォーム赤葦京治ICONIC</v>
      </c>
    </row>
    <row r="507" spans="1:21" x14ac:dyDescent="0.3">
      <c r="A507">
        <f>VLOOKUP(Block[[#This Row],[No用]],SetNo[[No.用]:[vlookup 用]],2,FALSE)</f>
        <v>133</v>
      </c>
      <c r="B507">
        <f>IF(A506&lt;&gt;Block[[#This Row],[No]],1,B506+1)</f>
        <v>1</v>
      </c>
      <c r="C507" t="s">
        <v>150</v>
      </c>
      <c r="D507" t="s">
        <v>129</v>
      </c>
      <c r="E507" t="s">
        <v>90</v>
      </c>
      <c r="F507" t="s">
        <v>74</v>
      </c>
      <c r="G507" t="s">
        <v>128</v>
      </c>
      <c r="H507" t="s">
        <v>71</v>
      </c>
      <c r="I507">
        <v>1</v>
      </c>
      <c r="J507" t="s">
        <v>15</v>
      </c>
      <c r="K507" s="3" t="s">
        <v>184</v>
      </c>
      <c r="L507" s="3" t="s">
        <v>172</v>
      </c>
      <c r="M507">
        <v>28</v>
      </c>
      <c r="U507" t="str">
        <f>Block[[#This Row],[服装]]&amp;Block[[#This Row],[名前]]&amp;Block[[#This Row],[レアリティ]]</f>
        <v>夏祭り赤葦京治ICONIC</v>
      </c>
    </row>
    <row r="508" spans="1:21" x14ac:dyDescent="0.3">
      <c r="A508">
        <f>VLOOKUP(Block[[#This Row],[No用]],SetNo[[No.用]:[vlookup 用]],2,FALSE)</f>
        <v>133</v>
      </c>
      <c r="B508">
        <f>IF(A507&lt;&gt;Block[[#This Row],[No]],1,B507+1)</f>
        <v>2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260</v>
      </c>
      <c r="K508" s="3" t="s">
        <v>185</v>
      </c>
      <c r="L508" s="3" t="s">
        <v>172</v>
      </c>
      <c r="M508">
        <v>28</v>
      </c>
      <c r="U508" t="str">
        <f>Block[[#This Row],[服装]]&amp;Block[[#This Row],[名前]]&amp;Block[[#This Row],[レアリティ]]</f>
        <v>夏祭り赤葦京治ICONIC</v>
      </c>
    </row>
    <row r="509" spans="1:21" x14ac:dyDescent="0.3">
      <c r="A509">
        <f>VLOOKUP(Block[[#This Row],[No用]],SetNo[[No.用]:[vlookup 用]],2,FALSE)</f>
        <v>133</v>
      </c>
      <c r="B509">
        <f>IF(A508&lt;&gt;Block[[#This Row],[No]],1,B508+1)</f>
        <v>3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15</v>
      </c>
      <c r="K509" s="3" t="s">
        <v>261</v>
      </c>
      <c r="L509" s="3" t="s">
        <v>172</v>
      </c>
      <c r="M509">
        <v>26</v>
      </c>
      <c r="U509" t="str">
        <f>Block[[#This Row],[服装]]&amp;Block[[#This Row],[名前]]&amp;Block[[#This Row],[レアリティ]]</f>
        <v>夏祭り赤葦京治ICONIC</v>
      </c>
    </row>
    <row r="510" spans="1:21" x14ac:dyDescent="0.3">
      <c r="A510">
        <f>VLOOKUP(Block[[#This Row],[No用]],SetNo[[No.用]:[vlookup 用]],2,FALSE)</f>
        <v>134</v>
      </c>
      <c r="B510">
        <f>IF(A509&lt;&gt;Block[[#This Row],[No]],1,B509+1)</f>
        <v>1</v>
      </c>
      <c r="C510" t="s">
        <v>216</v>
      </c>
      <c r="D510" t="s">
        <v>664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260</v>
      </c>
      <c r="K510" s="3" t="s">
        <v>184</v>
      </c>
      <c r="L510" s="3" t="s">
        <v>172</v>
      </c>
      <c r="M510">
        <v>27</v>
      </c>
      <c r="U510" t="str">
        <f>Block[[#This Row],[服装]]&amp;Block[[#This Row],[名前]]&amp;Block[[#This Row],[レアリティ]]</f>
        <v>ユニフォーム星海光来ICONIC</v>
      </c>
    </row>
    <row r="511" spans="1:21" x14ac:dyDescent="0.3">
      <c r="A511">
        <f>VLOOKUP(Block[[#This Row],[No用]],SetNo[[No.用]:[vlookup 用]],2,FALSE)</f>
        <v>134</v>
      </c>
      <c r="B511">
        <f>IF(A510&lt;&gt;Block[[#This Row],[No]],1,B510+1)</f>
        <v>2</v>
      </c>
      <c r="C511" t="s">
        <v>216</v>
      </c>
      <c r="D511" t="s">
        <v>664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15</v>
      </c>
      <c r="K511" s="3" t="s">
        <v>185</v>
      </c>
      <c r="L511" s="3" t="s">
        <v>172</v>
      </c>
      <c r="M511">
        <v>27</v>
      </c>
      <c r="U511" t="str">
        <f>Block[[#This Row],[服装]]&amp;Block[[#This Row],[名前]]&amp;Block[[#This Row],[レアリティ]]</f>
        <v>ユニフォーム星海光来ICONIC</v>
      </c>
    </row>
    <row r="512" spans="1:21" x14ac:dyDescent="0.3">
      <c r="A512">
        <f>VLOOKUP(Block[[#This Row],[No用]],SetNo[[No.用]:[vlookup 用]],2,FALSE)</f>
        <v>134</v>
      </c>
      <c r="B512">
        <f>IF(A511&lt;&gt;Block[[#This Row],[No]],1,B511+1)</f>
        <v>3</v>
      </c>
      <c r="C512" t="s">
        <v>216</v>
      </c>
      <c r="D512" t="s">
        <v>664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260</v>
      </c>
      <c r="K512" s="3" t="s">
        <v>261</v>
      </c>
      <c r="L512" s="3" t="s">
        <v>172</v>
      </c>
      <c r="M512">
        <v>27</v>
      </c>
      <c r="U512" t="str">
        <f>Block[[#This Row],[服装]]&amp;Block[[#This Row],[名前]]&amp;Block[[#This Row],[レアリティ]]</f>
        <v>ユニフォーム星海光来ICONIC</v>
      </c>
    </row>
    <row r="513" spans="1:21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216</v>
      </c>
      <c r="D513" t="s">
        <v>673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15</v>
      </c>
      <c r="K513" s="3" t="s">
        <v>184</v>
      </c>
      <c r="L513" s="3" t="s">
        <v>183</v>
      </c>
      <c r="M513">
        <v>40</v>
      </c>
      <c r="U513" t="str">
        <f>Block[[#This Row],[服装]]&amp;Block[[#This Row],[名前]]&amp;Block[[#This Row],[レアリティ]]</f>
        <v>ユニフォーム昼神幸郎ICONIC</v>
      </c>
    </row>
    <row r="514" spans="1:21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216</v>
      </c>
      <c r="D514" t="s">
        <v>673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260</v>
      </c>
      <c r="K514" s="3" t="s">
        <v>185</v>
      </c>
      <c r="L514" s="3" t="s">
        <v>183</v>
      </c>
      <c r="M514">
        <v>44</v>
      </c>
      <c r="U514" t="str">
        <f>Block[[#This Row],[服装]]&amp;Block[[#This Row],[名前]]&amp;Block[[#This Row],[レアリティ]]</f>
        <v>ユニフォーム昼神幸郎ICONIC</v>
      </c>
    </row>
    <row r="515" spans="1:21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216</v>
      </c>
      <c r="D515" t="s">
        <v>673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15</v>
      </c>
      <c r="K515" s="3" t="s">
        <v>189</v>
      </c>
      <c r="L515" s="3" t="s">
        <v>183</v>
      </c>
      <c r="M515">
        <v>43</v>
      </c>
      <c r="U515" t="str">
        <f>Block[[#This Row],[服装]]&amp;Block[[#This Row],[名前]]&amp;Block[[#This Row],[レアリティ]]</f>
        <v>ユニフォーム昼神幸郎ICONIC</v>
      </c>
    </row>
    <row r="516" spans="1:21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216</v>
      </c>
      <c r="D516" t="s">
        <v>673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260</v>
      </c>
      <c r="K516" s="3" t="s">
        <v>187</v>
      </c>
      <c r="L516" s="3" t="s">
        <v>172</v>
      </c>
      <c r="M516">
        <v>34</v>
      </c>
      <c r="U516" t="str">
        <f>Block[[#This Row],[服装]]&amp;Block[[#This Row],[名前]]&amp;Block[[#This Row],[レアリティ]]</f>
        <v>ユニフォーム昼神幸郎ICONIC</v>
      </c>
    </row>
    <row r="517" spans="1:21" x14ac:dyDescent="0.3">
      <c r="A517">
        <f>VLOOKUP(Block[[#This Row],[No用]],SetNo[[No.用]:[vlookup 用]],2,FALSE)</f>
        <v>135</v>
      </c>
      <c r="B517">
        <f>IF(A516&lt;&gt;Block[[#This Row],[No]],1,B516+1)</f>
        <v>5</v>
      </c>
      <c r="C517" t="s">
        <v>216</v>
      </c>
      <c r="D517" t="s">
        <v>673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15</v>
      </c>
      <c r="K517" s="3" t="s">
        <v>261</v>
      </c>
      <c r="L517" s="3" t="s">
        <v>188</v>
      </c>
      <c r="M517">
        <v>36</v>
      </c>
      <c r="U517" t="str">
        <f>Block[[#This Row],[服装]]&amp;Block[[#This Row],[名前]]&amp;Block[[#This Row],[レアリティ]]</f>
        <v>ユニフォーム昼神幸郎ICONIC</v>
      </c>
    </row>
    <row r="518" spans="1:21" x14ac:dyDescent="0.3">
      <c r="A518">
        <f>VLOOKUP(Block[[#This Row],[No用]],SetNo[[No.用]:[vlookup 用]],2,FALSE)</f>
        <v>135</v>
      </c>
      <c r="B518">
        <f>IF(A517&lt;&gt;Block[[#This Row],[No]],1,B517+1)</f>
        <v>6</v>
      </c>
      <c r="C518" t="s">
        <v>216</v>
      </c>
      <c r="D518" t="s">
        <v>673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260</v>
      </c>
      <c r="K518" s="3" t="s">
        <v>193</v>
      </c>
      <c r="L518" s="3" t="s">
        <v>236</v>
      </c>
      <c r="M518">
        <v>51</v>
      </c>
      <c r="O518">
        <v>61</v>
      </c>
      <c r="U518" t="str">
        <f>Block[[#This Row],[服装]]&amp;Block[[#This Row],[名前]]&amp;Block[[#This Row],[レアリティ]]</f>
        <v>ユニフォーム昼神幸郎ICONIC</v>
      </c>
    </row>
    <row r="519" spans="1:21" x14ac:dyDescent="0.3">
      <c r="A519">
        <f>VLOOKUP(Block[[#This Row],[No用]],SetNo[[No.用]:[vlookup 用]],2,FALSE)</f>
        <v>136</v>
      </c>
      <c r="B519">
        <f>IF(A518&lt;&gt;Block[[#This Row],[No]],1,B518+1)</f>
        <v>1</v>
      </c>
      <c r="C519" t="s">
        <v>216</v>
      </c>
      <c r="D519" t="s">
        <v>667</v>
      </c>
      <c r="E519" t="s">
        <v>28</v>
      </c>
      <c r="F519" t="s">
        <v>25</v>
      </c>
      <c r="G519" t="s">
        <v>159</v>
      </c>
      <c r="H519" t="s">
        <v>71</v>
      </c>
      <c r="I519">
        <v>1</v>
      </c>
      <c r="J519" t="s">
        <v>15</v>
      </c>
      <c r="K519" s="3" t="s">
        <v>184</v>
      </c>
      <c r="L519" s="3" t="s">
        <v>172</v>
      </c>
      <c r="M519">
        <v>28</v>
      </c>
      <c r="U519" t="str">
        <f>Block[[#This Row],[服装]]&amp;Block[[#This Row],[名前]]&amp;Block[[#This Row],[レアリティ]]</f>
        <v>ユニフォーム佐久早聖臣ICONIC</v>
      </c>
    </row>
    <row r="520" spans="1:21" x14ac:dyDescent="0.3">
      <c r="A520">
        <f>VLOOKUP(Block[[#This Row],[No用]],SetNo[[No.用]:[vlookup 用]],2,FALSE)</f>
        <v>136</v>
      </c>
      <c r="B520">
        <f>IF(A519&lt;&gt;Block[[#This Row],[No]],1,B519+1)</f>
        <v>2</v>
      </c>
      <c r="C520" t="s">
        <v>216</v>
      </c>
      <c r="D520" t="s">
        <v>667</v>
      </c>
      <c r="E520" t="s">
        <v>28</v>
      </c>
      <c r="F520" t="s">
        <v>25</v>
      </c>
      <c r="G520" t="s">
        <v>159</v>
      </c>
      <c r="H520" t="s">
        <v>71</v>
      </c>
      <c r="I520">
        <v>1</v>
      </c>
      <c r="J520" t="s">
        <v>260</v>
      </c>
      <c r="K520" s="3" t="s">
        <v>185</v>
      </c>
      <c r="L520" s="3" t="s">
        <v>172</v>
      </c>
      <c r="M520">
        <v>28</v>
      </c>
      <c r="U520" t="str">
        <f>Block[[#This Row],[服装]]&amp;Block[[#This Row],[名前]]&amp;Block[[#This Row],[レアリティ]]</f>
        <v>ユニフォーム佐久早聖臣ICONIC</v>
      </c>
    </row>
    <row r="521" spans="1:21" x14ac:dyDescent="0.3">
      <c r="A521">
        <f>VLOOKUP(Block[[#This Row],[No用]],SetNo[[No.用]:[vlookup 用]],2,FALSE)</f>
        <v>136</v>
      </c>
      <c r="B521">
        <f>IF(A520&lt;&gt;Block[[#This Row],[No]],1,B520+1)</f>
        <v>3</v>
      </c>
      <c r="C521" t="s">
        <v>216</v>
      </c>
      <c r="D521" t="s">
        <v>667</v>
      </c>
      <c r="E521" t="s">
        <v>28</v>
      </c>
      <c r="F521" t="s">
        <v>25</v>
      </c>
      <c r="G521" t="s">
        <v>159</v>
      </c>
      <c r="H521" t="s">
        <v>71</v>
      </c>
      <c r="I521">
        <v>1</v>
      </c>
      <c r="J521" t="s">
        <v>15</v>
      </c>
      <c r="K521" s="3" t="s">
        <v>261</v>
      </c>
      <c r="L521" s="3" t="s">
        <v>172</v>
      </c>
      <c r="M521">
        <v>28</v>
      </c>
      <c r="U521" t="str">
        <f>Block[[#This Row],[服装]]&amp;Block[[#This Row],[名前]]&amp;Block[[#This Row],[レアリティ]]</f>
        <v>ユニフォーム佐久早聖臣ICONIC</v>
      </c>
    </row>
    <row r="522" spans="1:21" x14ac:dyDescent="0.3">
      <c r="A522">
        <f>VLOOKUP(Block[[#This Row],[No用]],SetNo[[No.用]:[vlookup 用]],2,FALSE)</f>
        <v>137</v>
      </c>
      <c r="B522">
        <f>IF(A521&lt;&gt;Block[[#This Row],[No]],1,B521+1)</f>
        <v>1</v>
      </c>
      <c r="C522" t="s">
        <v>216</v>
      </c>
      <c r="D522" t="s">
        <v>670</v>
      </c>
      <c r="E522" t="s">
        <v>28</v>
      </c>
      <c r="F522" t="s">
        <v>21</v>
      </c>
      <c r="G522" t="s">
        <v>159</v>
      </c>
      <c r="H522" t="s">
        <v>71</v>
      </c>
      <c r="I522">
        <v>1</v>
      </c>
      <c r="J522" t="s">
        <v>15</v>
      </c>
      <c r="U522" t="str">
        <f>Block[[#This Row],[服装]]&amp;Block[[#This Row],[名前]]&amp;Block[[#This Row],[レアリティ]]</f>
        <v>ユニフォーム小森元也ICONIC</v>
      </c>
    </row>
    <row r="523" spans="1:21" x14ac:dyDescent="0.3">
      <c r="A523">
        <f>VLOOKUP(Block[[#This Row],[No用]],SetNo[[No.用]:[vlookup 用]],2,FALSE)</f>
        <v>138</v>
      </c>
      <c r="B523">
        <f>IF(A522&lt;&gt;Block[[#This Row],[No]],1,B522+1)</f>
        <v>1</v>
      </c>
      <c r="C523" t="s">
        <v>108</v>
      </c>
      <c r="D523" s="3" t="s">
        <v>702</v>
      </c>
      <c r="E523" s="3" t="s">
        <v>90</v>
      </c>
      <c r="F523" s="3" t="s">
        <v>78</v>
      </c>
      <c r="G523" s="3" t="s">
        <v>704</v>
      </c>
      <c r="H523" t="s">
        <v>71</v>
      </c>
      <c r="I523">
        <v>1</v>
      </c>
      <c r="J523" t="s">
        <v>15</v>
      </c>
      <c r="K523" s="3" t="s">
        <v>184</v>
      </c>
      <c r="L523" s="3" t="s">
        <v>172</v>
      </c>
      <c r="M523">
        <v>27</v>
      </c>
      <c r="U523" t="str">
        <f>Block[[#This Row],[服装]]&amp;Block[[#This Row],[名前]]&amp;Block[[#This Row],[レアリティ]]</f>
        <v>ユニフォーム大将優ICONIC</v>
      </c>
    </row>
    <row r="524" spans="1:21" x14ac:dyDescent="0.3">
      <c r="A524">
        <f>VLOOKUP(Block[[#This Row],[No用]],SetNo[[No.用]:[vlookup 用]],2,FALSE)</f>
        <v>138</v>
      </c>
      <c r="B524">
        <f>IF(A523&lt;&gt;Block[[#This Row],[No]],1,B523+1)</f>
        <v>2</v>
      </c>
      <c r="C524" t="s">
        <v>108</v>
      </c>
      <c r="D524" s="3" t="s">
        <v>702</v>
      </c>
      <c r="E524" s="3" t="s">
        <v>90</v>
      </c>
      <c r="F524" s="3" t="s">
        <v>78</v>
      </c>
      <c r="G524" s="3" t="s">
        <v>704</v>
      </c>
      <c r="H524" t="s">
        <v>71</v>
      </c>
      <c r="I524">
        <v>1</v>
      </c>
      <c r="J524" t="s">
        <v>15</v>
      </c>
      <c r="K524" s="3" t="s">
        <v>185</v>
      </c>
      <c r="L524" s="3" t="s">
        <v>172</v>
      </c>
      <c r="M524">
        <v>27</v>
      </c>
      <c r="U524" t="str">
        <f>Block[[#This Row],[服装]]&amp;Block[[#This Row],[名前]]&amp;Block[[#This Row],[レアリティ]]</f>
        <v>ユニフォーム大将優ICONIC</v>
      </c>
    </row>
    <row r="525" spans="1:21" x14ac:dyDescent="0.3">
      <c r="A525">
        <f>VLOOKUP(Block[[#This Row],[No用]],SetNo[[No.用]:[vlookup 用]],2,FALSE)</f>
        <v>138</v>
      </c>
      <c r="B525">
        <f>IF(A524&lt;&gt;Block[[#This Row],[No]],1,B524+1)</f>
        <v>3</v>
      </c>
      <c r="C525" t="s">
        <v>108</v>
      </c>
      <c r="D525" s="3" t="s">
        <v>702</v>
      </c>
      <c r="E525" s="3" t="s">
        <v>90</v>
      </c>
      <c r="F525" s="3" t="s">
        <v>78</v>
      </c>
      <c r="G525" s="3" t="s">
        <v>704</v>
      </c>
      <c r="H525" t="s">
        <v>71</v>
      </c>
      <c r="I525">
        <v>1</v>
      </c>
      <c r="J525" t="s">
        <v>15</v>
      </c>
      <c r="K525" s="3" t="s">
        <v>261</v>
      </c>
      <c r="L525" s="3" t="s">
        <v>172</v>
      </c>
      <c r="M525">
        <v>25</v>
      </c>
      <c r="U525" t="str">
        <f>Block[[#This Row],[服装]]&amp;Block[[#This Row],[名前]]&amp;Block[[#This Row],[レアリティ]]</f>
        <v>ユニフォーム大将優ICONIC</v>
      </c>
    </row>
    <row r="526" spans="1:21" x14ac:dyDescent="0.3">
      <c r="A526">
        <f>VLOOKUP(Block[[#This Row],[No用]],SetNo[[No.用]:[vlookup 用]],2,FALSE)</f>
        <v>139</v>
      </c>
      <c r="B526">
        <f>IF(A525&lt;&gt;Block[[#This Row],[No]],1,B525+1)</f>
        <v>1</v>
      </c>
      <c r="C526" t="s">
        <v>108</v>
      </c>
      <c r="D526" s="3" t="s">
        <v>707</v>
      </c>
      <c r="E526" s="3" t="s">
        <v>90</v>
      </c>
      <c r="F526" s="3" t="s">
        <v>78</v>
      </c>
      <c r="G526" s="3" t="s">
        <v>704</v>
      </c>
      <c r="H526" t="s">
        <v>71</v>
      </c>
      <c r="I526">
        <v>1</v>
      </c>
      <c r="J526" t="s">
        <v>15</v>
      </c>
      <c r="K526" s="3" t="s">
        <v>184</v>
      </c>
      <c r="L526" s="3" t="s">
        <v>172</v>
      </c>
      <c r="M526">
        <v>28</v>
      </c>
      <c r="U526" t="str">
        <f>Block[[#This Row],[服装]]&amp;Block[[#This Row],[名前]]&amp;Block[[#This Row],[レアリティ]]</f>
        <v>ユニフォーム沼井和馬ICONIC</v>
      </c>
    </row>
    <row r="527" spans="1:21" x14ac:dyDescent="0.3">
      <c r="A527">
        <f>VLOOKUP(Block[[#This Row],[No用]],SetNo[[No.用]:[vlookup 用]],2,FALSE)</f>
        <v>139</v>
      </c>
      <c r="B527">
        <f>IF(A526&lt;&gt;Block[[#This Row],[No]],1,B526+1)</f>
        <v>2</v>
      </c>
      <c r="C527" t="s">
        <v>108</v>
      </c>
      <c r="D527" s="3" t="s">
        <v>707</v>
      </c>
      <c r="E527" s="3" t="s">
        <v>90</v>
      </c>
      <c r="F527" s="3" t="s">
        <v>78</v>
      </c>
      <c r="G527" s="3" t="s">
        <v>704</v>
      </c>
      <c r="H527" t="s">
        <v>71</v>
      </c>
      <c r="I527">
        <v>1</v>
      </c>
      <c r="J527" t="s">
        <v>15</v>
      </c>
      <c r="K527" s="3" t="s">
        <v>185</v>
      </c>
      <c r="L527" s="3" t="s">
        <v>172</v>
      </c>
      <c r="M527">
        <v>27</v>
      </c>
      <c r="U527" t="str">
        <f>Block[[#This Row],[服装]]&amp;Block[[#This Row],[名前]]&amp;Block[[#This Row],[レアリティ]]</f>
        <v>ユニフォーム沼井和馬ICONIC</v>
      </c>
    </row>
    <row r="528" spans="1:21" x14ac:dyDescent="0.3">
      <c r="A528">
        <f>VLOOKUP(Block[[#This Row],[No用]],SetNo[[No.用]:[vlookup 用]],2,FALSE)</f>
        <v>139</v>
      </c>
      <c r="B528">
        <f>IF(A527&lt;&gt;Block[[#This Row],[No]],1,B527+1)</f>
        <v>3</v>
      </c>
      <c r="C528" t="s">
        <v>108</v>
      </c>
      <c r="D528" s="3" t="s">
        <v>707</v>
      </c>
      <c r="E528" s="3" t="s">
        <v>90</v>
      </c>
      <c r="F528" s="3" t="s">
        <v>78</v>
      </c>
      <c r="G528" s="3" t="s">
        <v>704</v>
      </c>
      <c r="H528" t="s">
        <v>71</v>
      </c>
      <c r="I528">
        <v>1</v>
      </c>
      <c r="J528" t="s">
        <v>15</v>
      </c>
      <c r="K528" s="3" t="s">
        <v>187</v>
      </c>
      <c r="L528" s="3" t="s">
        <v>172</v>
      </c>
      <c r="M528">
        <v>27</v>
      </c>
      <c r="U528" t="str">
        <f>Block[[#This Row],[服装]]&amp;Block[[#This Row],[名前]]&amp;Block[[#This Row],[レアリティ]]</f>
        <v>ユニフォーム沼井和馬ICONIC</v>
      </c>
    </row>
    <row r="529" spans="1:21" x14ac:dyDescent="0.3">
      <c r="A529">
        <f>VLOOKUP(Block[[#This Row],[No用]],SetNo[[No.用]:[vlookup 用]],2,FALSE)</f>
        <v>139</v>
      </c>
      <c r="B529">
        <f>IF(A528&lt;&gt;Block[[#This Row],[No]],1,B528+1)</f>
        <v>4</v>
      </c>
      <c r="C529" t="s">
        <v>108</v>
      </c>
      <c r="D529" s="3" t="s">
        <v>707</v>
      </c>
      <c r="E529" s="3" t="s">
        <v>90</v>
      </c>
      <c r="F529" s="3" t="s">
        <v>78</v>
      </c>
      <c r="G529" s="3" t="s">
        <v>704</v>
      </c>
      <c r="H529" t="s">
        <v>71</v>
      </c>
      <c r="I529">
        <v>1</v>
      </c>
      <c r="J529" t="s">
        <v>15</v>
      </c>
      <c r="K529" s="3" t="s">
        <v>261</v>
      </c>
      <c r="L529" s="3" t="s">
        <v>172</v>
      </c>
      <c r="M529">
        <v>27</v>
      </c>
      <c r="U529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U212"/>
  <sheetViews>
    <sheetView workbookViewId="0">
      <selection activeCell="A2" sqref="A2:A212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2.44140625" bestFit="1" customWidth="1"/>
    <col min="19" max="19" width="15.6640625" bestFit="1" customWidth="1"/>
    <col min="20" max="20" width="19.109375" bestFit="1" customWidth="1"/>
    <col min="21" max="21" width="25.21875" hidden="1" customWidth="1"/>
    <col min="22" max="22" width="2.21875" customWidth="1"/>
  </cols>
  <sheetData>
    <row r="1" spans="1:21" x14ac:dyDescent="0.3">
      <c r="A1" t="s">
        <v>248</v>
      </c>
      <c r="B1" s="3" t="s">
        <v>924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292</v>
      </c>
      <c r="R1" t="s">
        <v>257</v>
      </c>
      <c r="S1" t="s">
        <v>258</v>
      </c>
      <c r="T1" t="s">
        <v>259</v>
      </c>
      <c r="U1" t="s">
        <v>247</v>
      </c>
    </row>
    <row r="2" spans="1:21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241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274</v>
      </c>
      <c r="U2" t="str">
        <f>Special[[#This Row],[服装]]&amp;Special[[#This Row],[名前]]&amp;Special[[#This Row],[レアリティ]]</f>
        <v>ユニフォーム日向翔陽ICONIC</v>
      </c>
    </row>
    <row r="3" spans="1:21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241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274</v>
      </c>
      <c r="K3" t="s">
        <v>182</v>
      </c>
      <c r="L3" t="s">
        <v>236</v>
      </c>
      <c r="M3">
        <v>44</v>
      </c>
      <c r="N3">
        <v>5</v>
      </c>
      <c r="O3">
        <v>54</v>
      </c>
      <c r="P3">
        <v>7</v>
      </c>
      <c r="U3" t="str">
        <f>Special[[#This Row],[服装]]&amp;Special[[#This Row],[名前]]&amp;Special[[#This Row],[レアリティ]]</f>
        <v>制服日向翔陽ICONIC</v>
      </c>
    </row>
    <row r="4" spans="1:21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241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274</v>
      </c>
      <c r="K4" t="s">
        <v>190</v>
      </c>
      <c r="L4" t="s">
        <v>236</v>
      </c>
      <c r="M4">
        <v>39</v>
      </c>
      <c r="O4">
        <v>49</v>
      </c>
      <c r="U4" t="str">
        <f>Special[[#This Row],[服装]]&amp;Special[[#This Row],[名前]]&amp;Special[[#This Row],[レアリティ]]</f>
        <v>夏祭り日向翔陽ICONIC</v>
      </c>
    </row>
    <row r="5" spans="1:21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274</v>
      </c>
      <c r="K5" t="s">
        <v>201</v>
      </c>
      <c r="L5" t="s">
        <v>172</v>
      </c>
      <c r="M5">
        <v>29</v>
      </c>
      <c r="U5" t="str">
        <f>Special[[#This Row],[服装]]&amp;Special[[#This Row],[名前]]&amp;Special[[#This Row],[レアリティ]]</f>
        <v>ユニフォーム影山飛雄ICONIC</v>
      </c>
    </row>
    <row r="6" spans="1:21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274</v>
      </c>
      <c r="K6" t="s">
        <v>201</v>
      </c>
      <c r="L6" t="s">
        <v>172</v>
      </c>
      <c r="M6">
        <v>29</v>
      </c>
      <c r="U6" t="str">
        <f>Special[[#This Row],[服装]]&amp;Special[[#This Row],[名前]]&amp;Special[[#This Row],[レアリティ]]</f>
        <v>制服影山飛雄ICONIC</v>
      </c>
    </row>
    <row r="7" spans="1:21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274</v>
      </c>
      <c r="K7" t="s">
        <v>201</v>
      </c>
      <c r="L7" t="s">
        <v>172</v>
      </c>
      <c r="M7">
        <v>29</v>
      </c>
      <c r="U7" t="str">
        <f>Special[[#This Row],[服装]]&amp;Special[[#This Row],[名前]]&amp;Special[[#This Row],[レアリティ]]</f>
        <v>夏祭り影山飛雄ICONIC</v>
      </c>
    </row>
    <row r="8" spans="1:21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274</v>
      </c>
      <c r="K8" t="s">
        <v>201</v>
      </c>
      <c r="L8" t="s">
        <v>172</v>
      </c>
      <c r="M8">
        <v>29</v>
      </c>
      <c r="U8" t="str">
        <f>Special[[#This Row],[服装]]&amp;Special[[#This Row],[名前]]&amp;Special[[#This Row],[レアリティ]]</f>
        <v>ユニフォーム月島蛍ICONIC</v>
      </c>
    </row>
    <row r="9" spans="1:21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274</v>
      </c>
      <c r="K9" t="s">
        <v>203</v>
      </c>
      <c r="L9" t="s">
        <v>236</v>
      </c>
      <c r="M9">
        <v>39</v>
      </c>
      <c r="O9">
        <v>49</v>
      </c>
      <c r="U9" t="str">
        <f>Special[[#This Row],[服装]]&amp;Special[[#This Row],[名前]]&amp;Special[[#This Row],[レアリティ]]</f>
        <v>ユニフォーム月島蛍ICONIC</v>
      </c>
    </row>
    <row r="10" spans="1:21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718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274</v>
      </c>
      <c r="K10" t="s">
        <v>201</v>
      </c>
      <c r="L10" t="s">
        <v>172</v>
      </c>
      <c r="M10">
        <v>29</v>
      </c>
      <c r="U10" t="str">
        <f>Special[[#This Row],[服装]]&amp;Special[[#This Row],[名前]]&amp;Special[[#This Row],[レアリティ]]</f>
        <v>職業体験月島蛍ICONIC</v>
      </c>
    </row>
    <row r="11" spans="1:21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718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274</v>
      </c>
      <c r="K11" t="s">
        <v>203</v>
      </c>
      <c r="L11" t="s">
        <v>236</v>
      </c>
      <c r="M11">
        <v>37</v>
      </c>
      <c r="N11">
        <v>5</v>
      </c>
      <c r="O11">
        <v>47</v>
      </c>
      <c r="P11">
        <v>7</v>
      </c>
      <c r="S11" s="3" t="s">
        <v>260</v>
      </c>
      <c r="T11" s="3" t="s">
        <v>872</v>
      </c>
      <c r="U11" t="str">
        <f>Special[[#This Row],[服装]]&amp;Special[[#This Row],[名前]]&amp;Special[[#This Row],[レアリティ]]</f>
        <v>職業体験月島蛍ICONIC</v>
      </c>
    </row>
    <row r="12" spans="1:21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274</v>
      </c>
      <c r="K12" t="s">
        <v>201</v>
      </c>
      <c r="L12" t="s">
        <v>172</v>
      </c>
      <c r="M12">
        <v>29</v>
      </c>
      <c r="U12" t="str">
        <f>Special[[#This Row],[服装]]&amp;Special[[#This Row],[名前]]&amp;Special[[#This Row],[レアリティ]]</f>
        <v>水着月島蛍ICONIC</v>
      </c>
    </row>
    <row r="13" spans="1:21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274</v>
      </c>
      <c r="K13" t="s">
        <v>201</v>
      </c>
      <c r="L13" t="s">
        <v>172</v>
      </c>
      <c r="M13">
        <v>24</v>
      </c>
      <c r="U13" t="str">
        <f>Special[[#This Row],[服装]]&amp;Special[[#This Row],[名前]]&amp;Special[[#This Row],[レアリティ]]</f>
        <v>ユニフォーム山口忠ICONIC</v>
      </c>
    </row>
    <row r="14" spans="1:21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274</v>
      </c>
      <c r="K14" t="s">
        <v>190</v>
      </c>
      <c r="L14" t="s">
        <v>172</v>
      </c>
      <c r="M14">
        <v>29</v>
      </c>
      <c r="U14" t="str">
        <f>Special[[#This Row],[服装]]&amp;Special[[#This Row],[名前]]&amp;Special[[#This Row],[レアリティ]]</f>
        <v>ユニフォーム山口忠ICONIC</v>
      </c>
    </row>
    <row r="15" spans="1:21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274</v>
      </c>
      <c r="K15" t="s">
        <v>201</v>
      </c>
      <c r="L15" t="s">
        <v>172</v>
      </c>
      <c r="M15">
        <v>24</v>
      </c>
      <c r="U15" t="str">
        <f>Special[[#This Row],[服装]]&amp;Special[[#This Row],[名前]]&amp;Special[[#This Row],[レアリティ]]</f>
        <v>水着山口忠ICONIC</v>
      </c>
    </row>
    <row r="16" spans="1:21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274</v>
      </c>
      <c r="K16" t="s">
        <v>190</v>
      </c>
      <c r="L16" t="s">
        <v>172</v>
      </c>
      <c r="M16">
        <v>29</v>
      </c>
      <c r="U16" t="str">
        <f>Special[[#This Row],[服装]]&amp;Special[[#This Row],[名前]]&amp;Special[[#This Row],[レアリティ]]</f>
        <v>水着山口忠ICONIC</v>
      </c>
    </row>
    <row r="17" spans="1:21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274</v>
      </c>
      <c r="K17" t="s">
        <v>206</v>
      </c>
      <c r="L17" t="s">
        <v>172</v>
      </c>
      <c r="M17">
        <v>29</v>
      </c>
      <c r="U17" t="str">
        <f>Special[[#This Row],[服装]]&amp;Special[[#This Row],[名前]]&amp;Special[[#This Row],[レアリティ]]</f>
        <v>ユニフォーム西谷夕ICONIC</v>
      </c>
    </row>
    <row r="18" spans="1:21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274</v>
      </c>
      <c r="K18" t="s">
        <v>206</v>
      </c>
      <c r="L18" t="s">
        <v>236</v>
      </c>
      <c r="M18">
        <v>31</v>
      </c>
      <c r="O18">
        <v>49</v>
      </c>
      <c r="U18" t="str">
        <f>Special[[#This Row],[服装]]&amp;Special[[#This Row],[名前]]&amp;Special[[#This Row],[レアリティ]]</f>
        <v>制服西谷夕ICONIC</v>
      </c>
    </row>
    <row r="19" spans="1:21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274</v>
      </c>
      <c r="K19" t="s">
        <v>201</v>
      </c>
      <c r="L19" t="s">
        <v>172</v>
      </c>
      <c r="M19">
        <v>29</v>
      </c>
      <c r="U19" t="str">
        <f>Special[[#This Row],[服装]]&amp;Special[[#This Row],[名前]]&amp;Special[[#This Row],[レアリティ]]</f>
        <v>ユニフォーム田中龍之介ICONIC</v>
      </c>
    </row>
    <row r="20" spans="1:21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274</v>
      </c>
      <c r="K20" t="s">
        <v>201</v>
      </c>
      <c r="L20" t="s">
        <v>172</v>
      </c>
      <c r="M20">
        <v>29</v>
      </c>
      <c r="U20" t="str">
        <f>Special[[#This Row],[服装]]&amp;Special[[#This Row],[名前]]&amp;Special[[#This Row],[レアリティ]]</f>
        <v>制服田中龍之介ICONIC</v>
      </c>
    </row>
    <row r="21" spans="1:21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274</v>
      </c>
      <c r="K21" t="s">
        <v>203</v>
      </c>
      <c r="L21" t="s">
        <v>236</v>
      </c>
      <c r="M21">
        <v>37</v>
      </c>
      <c r="O21">
        <v>45</v>
      </c>
      <c r="U21" t="str">
        <f>Special[[#This Row],[服装]]&amp;Special[[#This Row],[名前]]&amp;Special[[#This Row],[レアリティ]]</f>
        <v>制服田中龍之介ICONIC</v>
      </c>
    </row>
    <row r="22" spans="1:21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274</v>
      </c>
      <c r="K22" t="s">
        <v>201</v>
      </c>
      <c r="L22" t="s">
        <v>172</v>
      </c>
      <c r="M22">
        <v>29</v>
      </c>
      <c r="U22" t="str">
        <f>Special[[#This Row],[服装]]&amp;Special[[#This Row],[名前]]&amp;Special[[#This Row],[レアリティ]]</f>
        <v>ユニフォーム澤村大地ICONIC</v>
      </c>
    </row>
    <row r="23" spans="1:21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274</v>
      </c>
      <c r="K23" t="s">
        <v>206</v>
      </c>
      <c r="L23" t="s">
        <v>172</v>
      </c>
      <c r="M23">
        <v>29</v>
      </c>
      <c r="U23" t="str">
        <f>Special[[#This Row],[服装]]&amp;Special[[#This Row],[名前]]&amp;Special[[#This Row],[レアリティ]]</f>
        <v>ユニフォーム澤村大地ICONIC</v>
      </c>
    </row>
    <row r="24" spans="1:21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274</v>
      </c>
      <c r="K24" t="s">
        <v>190</v>
      </c>
      <c r="L24" t="s">
        <v>183</v>
      </c>
      <c r="M24">
        <v>29</v>
      </c>
      <c r="U24" t="str">
        <f>Special[[#This Row],[服装]]&amp;Special[[#This Row],[名前]]&amp;Special[[#This Row],[レアリティ]]</f>
        <v>ユニフォーム澤村大地ICONIC</v>
      </c>
    </row>
    <row r="25" spans="1:21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274</v>
      </c>
      <c r="K25" t="s">
        <v>284</v>
      </c>
      <c r="L25" t="s">
        <v>172</v>
      </c>
      <c r="M25">
        <v>40</v>
      </c>
      <c r="U25" t="str">
        <f>Special[[#This Row],[服装]]&amp;Special[[#This Row],[名前]]&amp;Special[[#This Row],[レアリティ]]</f>
        <v>ユニフォーム澤村大地ICONIC</v>
      </c>
    </row>
    <row r="26" spans="1:21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274</v>
      </c>
      <c r="K26" t="s">
        <v>284</v>
      </c>
      <c r="L26" t="s">
        <v>236</v>
      </c>
      <c r="M26" t="s">
        <v>285</v>
      </c>
      <c r="O26">
        <v>50</v>
      </c>
      <c r="U26" t="str">
        <f>Special[[#This Row],[服装]]&amp;Special[[#This Row],[名前]]&amp;Special[[#This Row],[レアリティ]]</f>
        <v>ユニフォーム澤村大地ICONIC</v>
      </c>
    </row>
    <row r="27" spans="1:21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274</v>
      </c>
      <c r="K27" t="s">
        <v>201</v>
      </c>
      <c r="L27" t="s">
        <v>172</v>
      </c>
      <c r="M27">
        <v>29</v>
      </c>
      <c r="U27" t="str">
        <f>Special[[#This Row],[服装]]&amp;Special[[#This Row],[名前]]&amp;Special[[#This Row],[レアリティ]]</f>
        <v>プール掃除澤村大地ICONIC</v>
      </c>
    </row>
    <row r="28" spans="1:21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274</v>
      </c>
      <c r="K28" t="s">
        <v>206</v>
      </c>
      <c r="L28" t="s">
        <v>172</v>
      </c>
      <c r="M28">
        <v>29</v>
      </c>
      <c r="U28" t="str">
        <f>Special[[#This Row],[服装]]&amp;Special[[#This Row],[名前]]&amp;Special[[#This Row],[レアリティ]]</f>
        <v>プール掃除澤村大地ICONIC</v>
      </c>
    </row>
    <row r="29" spans="1:21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274</v>
      </c>
      <c r="K29" t="s">
        <v>286</v>
      </c>
      <c r="L29" t="s">
        <v>236</v>
      </c>
      <c r="M29">
        <v>40</v>
      </c>
      <c r="O29">
        <v>50</v>
      </c>
      <c r="U29" t="str">
        <f>Special[[#This Row],[服装]]&amp;Special[[#This Row],[名前]]&amp;Special[[#This Row],[レアリティ]]</f>
        <v>プール掃除澤村大地ICONIC</v>
      </c>
    </row>
    <row r="30" spans="1:21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274</v>
      </c>
      <c r="K30" t="s">
        <v>287</v>
      </c>
      <c r="L30" t="s">
        <v>236</v>
      </c>
      <c r="M30">
        <v>40</v>
      </c>
      <c r="O30">
        <v>50</v>
      </c>
      <c r="U30" t="str">
        <f>Special[[#This Row],[服装]]&amp;Special[[#This Row],[名前]]&amp;Special[[#This Row],[レアリティ]]</f>
        <v>プール掃除澤村大地ICONIC</v>
      </c>
    </row>
    <row r="31" spans="1:21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t="s">
        <v>216</v>
      </c>
      <c r="D31" t="s">
        <v>144</v>
      </c>
      <c r="E31" t="s">
        <v>24</v>
      </c>
      <c r="F31" t="s">
        <v>31</v>
      </c>
      <c r="G31" t="s">
        <v>136</v>
      </c>
      <c r="H31" t="s">
        <v>71</v>
      </c>
      <c r="I31">
        <v>1</v>
      </c>
      <c r="J31" t="s">
        <v>274</v>
      </c>
      <c r="K31" t="s">
        <v>201</v>
      </c>
      <c r="L31" t="s">
        <v>172</v>
      </c>
      <c r="M31">
        <v>29</v>
      </c>
      <c r="U31" t="str">
        <f>Special[[#This Row],[服装]]&amp;Special[[#This Row],[名前]]&amp;Special[[#This Row],[レアリティ]]</f>
        <v>ユニフォーム菅原考支ICONIC</v>
      </c>
    </row>
    <row r="32" spans="1:21" x14ac:dyDescent="0.3">
      <c r="A32">
        <f>VLOOKUP(Special[[#This Row],[No用]],SetNo[[No.用]:[vlookup 用]],2,FALSE)</f>
        <v>19</v>
      </c>
      <c r="B32">
        <f>IF(A31&lt;&gt;Special[[#This Row],[No]],1,B31+1)</f>
        <v>1</v>
      </c>
      <c r="C32" t="s">
        <v>117</v>
      </c>
      <c r="D32" t="s">
        <v>144</v>
      </c>
      <c r="E32" t="s">
        <v>28</v>
      </c>
      <c r="F32" t="s">
        <v>31</v>
      </c>
      <c r="G32" t="s">
        <v>136</v>
      </c>
      <c r="H32" t="s">
        <v>71</v>
      </c>
      <c r="I32">
        <v>1</v>
      </c>
      <c r="J32" t="s">
        <v>274</v>
      </c>
      <c r="K32" t="s">
        <v>201</v>
      </c>
      <c r="L32" t="s">
        <v>172</v>
      </c>
      <c r="M32">
        <v>29</v>
      </c>
      <c r="U32" t="str">
        <f>Special[[#This Row],[服装]]&amp;Special[[#This Row],[名前]]&amp;Special[[#This Row],[レアリティ]]</f>
        <v>プール掃除菅原考支ICONIC</v>
      </c>
    </row>
    <row r="33" spans="1:21" x14ac:dyDescent="0.3">
      <c r="A33">
        <f>VLOOKUP(Special[[#This Row],[No用]],SetNo[[No.用]:[vlookup 用]],2,FALSE)</f>
        <v>19</v>
      </c>
      <c r="B33">
        <f>IF(A32&lt;&gt;Special[[#This Row],[No]],1,B32+1)</f>
        <v>2</v>
      </c>
      <c r="C33" t="s">
        <v>117</v>
      </c>
      <c r="D33" t="s">
        <v>144</v>
      </c>
      <c r="E33" t="s">
        <v>28</v>
      </c>
      <c r="F33" t="s">
        <v>31</v>
      </c>
      <c r="G33" t="s">
        <v>136</v>
      </c>
      <c r="H33" t="s">
        <v>71</v>
      </c>
      <c r="I33">
        <v>1</v>
      </c>
      <c r="J33" t="s">
        <v>274</v>
      </c>
      <c r="K33" t="s">
        <v>291</v>
      </c>
      <c r="L33" t="s">
        <v>236</v>
      </c>
      <c r="M33">
        <v>37</v>
      </c>
      <c r="O33">
        <v>47</v>
      </c>
      <c r="U33" t="str">
        <f>Special[[#This Row],[服装]]&amp;Special[[#This Row],[名前]]&amp;Special[[#This Row],[レアリティ]]</f>
        <v>プール掃除菅原考支ICONIC</v>
      </c>
    </row>
    <row r="34" spans="1:21" x14ac:dyDescent="0.3">
      <c r="A34">
        <f>VLOOKUP(Special[[#This Row],[No用]],SetNo[[No.用]:[vlookup 用]],2,FALSE)</f>
        <v>20</v>
      </c>
      <c r="B34">
        <f>IF(A33&lt;&gt;Special[[#This Row],[No]],1,B33+1)</f>
        <v>1</v>
      </c>
      <c r="C34" t="s">
        <v>216</v>
      </c>
      <c r="D34" t="s">
        <v>145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274</v>
      </c>
      <c r="K34" t="s">
        <v>201</v>
      </c>
      <c r="L34" t="s">
        <v>172</v>
      </c>
      <c r="M34">
        <v>29</v>
      </c>
      <c r="U34" t="str">
        <f>Special[[#This Row],[服装]]&amp;Special[[#This Row],[名前]]&amp;Special[[#This Row],[レアリティ]]</f>
        <v>ユニフォーム東峰旭ICONIC</v>
      </c>
    </row>
    <row r="35" spans="1:21" x14ac:dyDescent="0.3">
      <c r="A35">
        <f>VLOOKUP(Special[[#This Row],[No用]],SetNo[[No.用]:[vlookup 用]],2,FALSE)</f>
        <v>20</v>
      </c>
      <c r="B35">
        <f>IF(A34&lt;&gt;Special[[#This Row],[No]],1,B34+1)</f>
        <v>2</v>
      </c>
      <c r="C35" t="s">
        <v>216</v>
      </c>
      <c r="D35" t="s">
        <v>145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274</v>
      </c>
      <c r="K35" t="s">
        <v>190</v>
      </c>
      <c r="L35" t="s">
        <v>172</v>
      </c>
      <c r="M35">
        <v>29</v>
      </c>
      <c r="U35" t="str">
        <f>Special[[#This Row],[服装]]&amp;Special[[#This Row],[名前]]&amp;Special[[#This Row],[レアリティ]]</f>
        <v>ユニフォーム東峰旭ICONIC</v>
      </c>
    </row>
    <row r="36" spans="1:21" x14ac:dyDescent="0.3">
      <c r="A36">
        <f>VLOOKUP(Special[[#This Row],[No用]],SetNo[[No.用]:[vlookup 用]],2,FALSE)</f>
        <v>21</v>
      </c>
      <c r="B36">
        <f>IF(A35&lt;&gt;Special[[#This Row],[No]],1,B35+1)</f>
        <v>1</v>
      </c>
      <c r="C36" t="s">
        <v>117</v>
      </c>
      <c r="D36" t="s">
        <v>145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274</v>
      </c>
      <c r="K36" t="s">
        <v>201</v>
      </c>
      <c r="L36" t="s">
        <v>172</v>
      </c>
      <c r="M36">
        <v>27</v>
      </c>
      <c r="U36" t="str">
        <f>Special[[#This Row],[服装]]&amp;Special[[#This Row],[名前]]&amp;Special[[#This Row],[レアリティ]]</f>
        <v>プール掃除東峰旭ICONIC</v>
      </c>
    </row>
    <row r="37" spans="1:21" x14ac:dyDescent="0.3">
      <c r="A37">
        <f>VLOOKUP(Special[[#This Row],[No用]],SetNo[[No.用]:[vlookup 用]],2,FALSE)</f>
        <v>21</v>
      </c>
      <c r="B37">
        <f>IF(A36&lt;&gt;Special[[#This Row],[No]],1,B36+1)</f>
        <v>2</v>
      </c>
      <c r="C37" t="s">
        <v>117</v>
      </c>
      <c r="D37" t="s">
        <v>145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274</v>
      </c>
      <c r="K37" t="s">
        <v>288</v>
      </c>
      <c r="L37" t="s">
        <v>172</v>
      </c>
      <c r="M37">
        <v>27</v>
      </c>
      <c r="U37" t="str">
        <f>Special[[#This Row],[服装]]&amp;Special[[#This Row],[名前]]&amp;Special[[#This Row],[レアリティ]]</f>
        <v>プール掃除東峰旭ICONIC</v>
      </c>
    </row>
    <row r="38" spans="1:21" x14ac:dyDescent="0.3">
      <c r="A38">
        <f>VLOOKUP(Special[[#This Row],[No用]],SetNo[[No.用]:[vlookup 用]],2,FALSE)</f>
        <v>22</v>
      </c>
      <c r="B38">
        <f>IF(A37&lt;&gt;Special[[#This Row],[No]],1,B37+1)</f>
        <v>1</v>
      </c>
      <c r="C38" t="s">
        <v>216</v>
      </c>
      <c r="D38" t="s">
        <v>145</v>
      </c>
      <c r="E38" t="s">
        <v>28</v>
      </c>
      <c r="F38" t="s">
        <v>25</v>
      </c>
      <c r="G38" t="s">
        <v>136</v>
      </c>
      <c r="H38" t="s">
        <v>229</v>
      </c>
      <c r="I38">
        <v>1</v>
      </c>
      <c r="J38" t="s">
        <v>274</v>
      </c>
      <c r="K38" t="s">
        <v>201</v>
      </c>
      <c r="L38" t="s">
        <v>172</v>
      </c>
      <c r="M38">
        <v>29</v>
      </c>
      <c r="U38" t="str">
        <f>Special[[#This Row],[服装]]&amp;Special[[#This Row],[名前]]&amp;Special[[#This Row],[レアリティ]]</f>
        <v>ユニフォーム東峰旭YELL</v>
      </c>
    </row>
    <row r="39" spans="1:21" x14ac:dyDescent="0.3">
      <c r="A39">
        <f>VLOOKUP(Special[[#This Row],[No用]],SetNo[[No.用]:[vlookup 用]],2,FALSE)</f>
        <v>22</v>
      </c>
      <c r="B39">
        <f>IF(A38&lt;&gt;Special[[#This Row],[No]],1,B38+1)</f>
        <v>2</v>
      </c>
      <c r="C39" t="s">
        <v>216</v>
      </c>
      <c r="D39" t="s">
        <v>145</v>
      </c>
      <c r="E39" t="s">
        <v>28</v>
      </c>
      <c r="F39" t="s">
        <v>25</v>
      </c>
      <c r="G39" t="s">
        <v>136</v>
      </c>
      <c r="H39" t="s">
        <v>229</v>
      </c>
      <c r="I39">
        <v>1</v>
      </c>
      <c r="J39" t="s">
        <v>274</v>
      </c>
      <c r="K39" t="s">
        <v>190</v>
      </c>
      <c r="L39" t="s">
        <v>172</v>
      </c>
      <c r="M39">
        <v>29</v>
      </c>
      <c r="U39" t="str">
        <f>Special[[#This Row],[服装]]&amp;Special[[#This Row],[名前]]&amp;Special[[#This Row],[レアリティ]]</f>
        <v>ユニフォーム東峰旭YELL</v>
      </c>
    </row>
    <row r="40" spans="1:21" x14ac:dyDescent="0.3">
      <c r="A40">
        <f>VLOOKUP(Special[[#This Row],[No用]],SetNo[[No.用]:[vlookup 用]],2,FALSE)</f>
        <v>23</v>
      </c>
      <c r="B40">
        <f>IF(A39&lt;&gt;Special[[#This Row],[No]],1,B39+1)</f>
        <v>1</v>
      </c>
      <c r="C40" t="s">
        <v>216</v>
      </c>
      <c r="D40" t="s">
        <v>146</v>
      </c>
      <c r="E40" t="s">
        <v>24</v>
      </c>
      <c r="F40" t="s">
        <v>25</v>
      </c>
      <c r="G40" t="s">
        <v>136</v>
      </c>
      <c r="H40" t="s">
        <v>71</v>
      </c>
      <c r="I40">
        <v>1</v>
      </c>
      <c r="J40" t="s">
        <v>274</v>
      </c>
      <c r="K40" t="s">
        <v>201</v>
      </c>
      <c r="L40" t="s">
        <v>172</v>
      </c>
      <c r="M40">
        <v>29</v>
      </c>
      <c r="U40" t="str">
        <f>Special[[#This Row],[服装]]&amp;Special[[#This Row],[名前]]&amp;Special[[#This Row],[レアリティ]]</f>
        <v>ユニフォーム縁下力ICONIC</v>
      </c>
    </row>
    <row r="41" spans="1:21" x14ac:dyDescent="0.3">
      <c r="A41">
        <f>VLOOKUP(Special[[#This Row],[No用]],SetNo[[No.用]:[vlookup 用]],2,FALSE)</f>
        <v>23</v>
      </c>
      <c r="B41">
        <f>IF(A40&lt;&gt;Special[[#This Row],[No]],1,B40+1)</f>
        <v>2</v>
      </c>
      <c r="C41" t="s">
        <v>216</v>
      </c>
      <c r="D41" t="s">
        <v>146</v>
      </c>
      <c r="E41" t="s">
        <v>24</v>
      </c>
      <c r="F41" t="s">
        <v>25</v>
      </c>
      <c r="G41" t="s">
        <v>136</v>
      </c>
      <c r="H41" t="s">
        <v>71</v>
      </c>
      <c r="I41">
        <v>1</v>
      </c>
      <c r="J41" t="s">
        <v>274</v>
      </c>
      <c r="K41" t="s">
        <v>290</v>
      </c>
      <c r="L41" t="s">
        <v>236</v>
      </c>
      <c r="M41">
        <v>42</v>
      </c>
      <c r="O41">
        <v>52</v>
      </c>
      <c r="U41" t="str">
        <f>Special[[#This Row],[服装]]&amp;Special[[#This Row],[名前]]&amp;Special[[#This Row],[レアリティ]]</f>
        <v>ユニフォーム縁下力ICONIC</v>
      </c>
    </row>
    <row r="42" spans="1:21" x14ac:dyDescent="0.3">
      <c r="A42">
        <f>VLOOKUP(Special[[#This Row],[No用]],SetNo[[No.用]:[vlookup 用]],2,FALSE)</f>
        <v>24</v>
      </c>
      <c r="B42">
        <f>IF(A41&lt;&gt;Special[[#This Row],[No]],1,B41+1)</f>
        <v>1</v>
      </c>
      <c r="C42" t="s">
        <v>400</v>
      </c>
      <c r="D42" t="s">
        <v>146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274</v>
      </c>
      <c r="K42" s="3" t="s">
        <v>201</v>
      </c>
      <c r="L42" s="3" t="s">
        <v>172</v>
      </c>
      <c r="M42">
        <v>29</v>
      </c>
      <c r="U42" t="str">
        <f>Special[[#This Row],[服装]]&amp;Special[[#This Row],[名前]]&amp;Special[[#This Row],[レアリティ]]</f>
        <v>探偵縁下力ICONIC</v>
      </c>
    </row>
    <row r="43" spans="1:21" x14ac:dyDescent="0.3">
      <c r="A43">
        <f>VLOOKUP(Special[[#This Row],[No用]],SetNo[[No.用]:[vlookup 用]],2,FALSE)</f>
        <v>24</v>
      </c>
      <c r="B43">
        <f>IF(A42&lt;&gt;Special[[#This Row],[No]],1,B42+1)</f>
        <v>2</v>
      </c>
      <c r="C43" t="s">
        <v>400</v>
      </c>
      <c r="D43" t="s">
        <v>146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274</v>
      </c>
      <c r="K43" s="3" t="s">
        <v>190</v>
      </c>
      <c r="L43" s="3" t="s">
        <v>236</v>
      </c>
      <c r="M43">
        <v>38</v>
      </c>
      <c r="O43">
        <v>48</v>
      </c>
      <c r="U43" t="str">
        <f>Special[[#This Row],[服装]]&amp;Special[[#This Row],[名前]]&amp;Special[[#This Row],[レアリティ]]</f>
        <v>探偵縁下力ICONIC</v>
      </c>
    </row>
    <row r="44" spans="1:21" x14ac:dyDescent="0.3">
      <c r="A44">
        <f>VLOOKUP(Special[[#This Row],[No用]],SetNo[[No.用]:[vlookup 用]],2,FALSE)</f>
        <v>24</v>
      </c>
      <c r="B44">
        <f>IF(A43&lt;&gt;Special[[#This Row],[No]],1,B43+1)</f>
        <v>3</v>
      </c>
      <c r="C44" t="s">
        <v>400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274</v>
      </c>
      <c r="K44" s="3" t="s">
        <v>290</v>
      </c>
      <c r="L44" s="3" t="s">
        <v>236</v>
      </c>
      <c r="M44">
        <v>38</v>
      </c>
      <c r="O44">
        <v>48</v>
      </c>
      <c r="U44" t="str">
        <f>Special[[#This Row],[服装]]&amp;Special[[#This Row],[名前]]&amp;Special[[#This Row],[レアリティ]]</f>
        <v>探偵縁下力ICONIC</v>
      </c>
    </row>
    <row r="45" spans="1:21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216</v>
      </c>
      <c r="D45" t="s">
        <v>147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274</v>
      </c>
      <c r="K45" t="s">
        <v>201</v>
      </c>
      <c r="L45" t="s">
        <v>172</v>
      </c>
      <c r="M45">
        <v>21</v>
      </c>
      <c r="U45" t="str">
        <f>Special[[#This Row],[服装]]&amp;Special[[#This Row],[名前]]&amp;Special[[#This Row],[レアリティ]]</f>
        <v>ユニフォーム木下久志ICONIC</v>
      </c>
    </row>
    <row r="46" spans="1:21" x14ac:dyDescent="0.3">
      <c r="A46">
        <f>VLOOKUP(Special[[#This Row],[No用]],SetNo[[No.用]:[vlookup 用]],2,FALSE)</f>
        <v>26</v>
      </c>
      <c r="B46">
        <f>IF(A45&lt;&gt;Special[[#This Row],[No]],1,B45+1)</f>
        <v>1</v>
      </c>
      <c r="C46" t="s">
        <v>216</v>
      </c>
      <c r="D46" t="s">
        <v>148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274</v>
      </c>
      <c r="K46" t="s">
        <v>201</v>
      </c>
      <c r="L46" t="s">
        <v>172</v>
      </c>
      <c r="M46">
        <v>29</v>
      </c>
      <c r="U46" t="str">
        <f>Special[[#This Row],[服装]]&amp;Special[[#This Row],[名前]]&amp;Special[[#This Row],[レアリティ]]</f>
        <v>ユニフォーム成田一仁ICONIC</v>
      </c>
    </row>
    <row r="47" spans="1:21" x14ac:dyDescent="0.3">
      <c r="A47">
        <f>VLOOKUP(Special[[#This Row],[No用]],SetNo[[No.用]:[vlookup 用]],2,FALSE)</f>
        <v>27</v>
      </c>
      <c r="B47">
        <f>IF(A46&lt;&gt;Special[[#This Row],[No]],1,B46+1)</f>
        <v>1</v>
      </c>
      <c r="C47" t="s">
        <v>108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>
        <v>1</v>
      </c>
      <c r="J47" t="s">
        <v>274</v>
      </c>
      <c r="K47" t="s">
        <v>201</v>
      </c>
      <c r="L47" t="s">
        <v>172</v>
      </c>
      <c r="M47">
        <v>29</v>
      </c>
      <c r="U47" t="str">
        <f>Special[[#This Row],[服装]]&amp;Special[[#This Row],[名前]]&amp;Special[[#This Row],[レアリティ]]</f>
        <v>ユニフォーム孤爪研磨ICONIC</v>
      </c>
    </row>
    <row r="48" spans="1:21" x14ac:dyDescent="0.3">
      <c r="A48">
        <f>VLOOKUP(Special[[#This Row],[No用]],SetNo[[No.用]:[vlookup 用]],2,FALSE)</f>
        <v>28</v>
      </c>
      <c r="B48">
        <f>IF(A47&lt;&gt;Special[[#This Row],[No]],1,B47+1)</f>
        <v>1</v>
      </c>
      <c r="C48" t="s">
        <v>149</v>
      </c>
      <c r="D48" t="s">
        <v>39</v>
      </c>
      <c r="E48" t="s">
        <v>90</v>
      </c>
      <c r="F48" t="s">
        <v>31</v>
      </c>
      <c r="G48" t="s">
        <v>27</v>
      </c>
      <c r="H48" t="s">
        <v>71</v>
      </c>
      <c r="I48">
        <v>1</v>
      </c>
      <c r="J48" t="s">
        <v>274</v>
      </c>
      <c r="K48" t="s">
        <v>201</v>
      </c>
      <c r="L48" t="s">
        <v>172</v>
      </c>
      <c r="M48">
        <v>29</v>
      </c>
      <c r="U48" t="str">
        <f>Special[[#This Row],[服装]]&amp;Special[[#This Row],[名前]]&amp;Special[[#This Row],[レアリティ]]</f>
        <v>制服孤爪研磨ICONIC</v>
      </c>
    </row>
    <row r="49" spans="1:21" x14ac:dyDescent="0.3">
      <c r="A49">
        <f>VLOOKUP(Special[[#This Row],[No用]],SetNo[[No.用]:[vlookup 用]],2,FALSE)</f>
        <v>29</v>
      </c>
      <c r="B49">
        <f>IF(A48&lt;&gt;Special[[#This Row],[No]],1,B48+1)</f>
        <v>1</v>
      </c>
      <c r="C49" t="s">
        <v>150</v>
      </c>
      <c r="D49" t="s">
        <v>39</v>
      </c>
      <c r="E49" t="s">
        <v>77</v>
      </c>
      <c r="F49" t="s">
        <v>31</v>
      </c>
      <c r="G49" t="s">
        <v>27</v>
      </c>
      <c r="H49" t="s">
        <v>71</v>
      </c>
      <c r="I49">
        <v>1</v>
      </c>
      <c r="J49" t="s">
        <v>274</v>
      </c>
      <c r="K49" t="s">
        <v>294</v>
      </c>
      <c r="L49" t="s">
        <v>183</v>
      </c>
      <c r="M49">
        <v>29</v>
      </c>
      <c r="U49" t="str">
        <f>Special[[#This Row],[服装]]&amp;Special[[#This Row],[名前]]&amp;Special[[#This Row],[レアリティ]]</f>
        <v>夏祭り孤爪研磨ICONIC</v>
      </c>
    </row>
    <row r="50" spans="1:21" x14ac:dyDescent="0.3">
      <c r="A50">
        <f>VLOOKUP(Special[[#This Row],[No用]],SetNo[[No.用]:[vlookup 用]],2,FALSE)</f>
        <v>30</v>
      </c>
      <c r="B50">
        <f>IF(A49&lt;&gt;Special[[#This Row],[No]],1,B49+1)</f>
        <v>1</v>
      </c>
      <c r="C50" t="s">
        <v>108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>
        <v>1</v>
      </c>
      <c r="J50" t="s">
        <v>274</v>
      </c>
      <c r="K50" t="s">
        <v>201</v>
      </c>
      <c r="L50" t="s">
        <v>172</v>
      </c>
      <c r="M50">
        <v>9</v>
      </c>
      <c r="U50" t="str">
        <f>Special[[#This Row],[服装]]&amp;Special[[#This Row],[名前]]&amp;Special[[#This Row],[レアリティ]]</f>
        <v>ユニフォーム黒尾鉄朗ICONIC</v>
      </c>
    </row>
    <row r="51" spans="1:21" x14ac:dyDescent="0.3">
      <c r="A51">
        <f>VLOOKUP(Special[[#This Row],[No用]],SetNo[[No.用]:[vlookup 用]],2,FALSE)</f>
        <v>30</v>
      </c>
      <c r="B51">
        <f>IF(A50&lt;&gt;Special[[#This Row],[No]],1,B50+1)</f>
        <v>2</v>
      </c>
      <c r="C51" t="s">
        <v>108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>
        <v>1</v>
      </c>
      <c r="J51" t="s">
        <v>274</v>
      </c>
      <c r="K51" t="s">
        <v>295</v>
      </c>
      <c r="L51" t="s">
        <v>172</v>
      </c>
      <c r="M51">
        <v>9</v>
      </c>
      <c r="U51" t="str">
        <f>Special[[#This Row],[服装]]&amp;Special[[#This Row],[名前]]&amp;Special[[#This Row],[レアリティ]]</f>
        <v>ユニフォーム黒尾鉄朗ICONIC</v>
      </c>
    </row>
    <row r="52" spans="1:21" x14ac:dyDescent="0.3">
      <c r="A52">
        <f>VLOOKUP(Special[[#This Row],[No用]],SetNo[[No.用]:[vlookup 用]],2,FALSE)</f>
        <v>30</v>
      </c>
      <c r="B52">
        <f>IF(A51&lt;&gt;Special[[#This Row],[No]],1,B51+1)</f>
        <v>3</v>
      </c>
      <c r="C52" t="s">
        <v>108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274</v>
      </c>
      <c r="K52" t="s">
        <v>203</v>
      </c>
      <c r="L52" t="s">
        <v>236</v>
      </c>
      <c r="M52">
        <v>44</v>
      </c>
      <c r="O52">
        <v>54</v>
      </c>
      <c r="U52" t="str">
        <f>Special[[#This Row],[服装]]&amp;Special[[#This Row],[名前]]&amp;Special[[#This Row],[レアリティ]]</f>
        <v>ユニフォーム黒尾鉄朗ICONIC</v>
      </c>
    </row>
    <row r="53" spans="1:21" x14ac:dyDescent="0.3">
      <c r="A53">
        <f>VLOOKUP(Special[[#This Row],[No用]],SetNo[[No.用]:[vlookup 用]],2,FALSE)</f>
        <v>31</v>
      </c>
      <c r="B53">
        <f>IF(A52&lt;&gt;Special[[#This Row],[No]],1,B52+1)</f>
        <v>1</v>
      </c>
      <c r="C53" t="s">
        <v>149</v>
      </c>
      <c r="D53" t="s">
        <v>40</v>
      </c>
      <c r="E53" t="s">
        <v>73</v>
      </c>
      <c r="F53" t="s">
        <v>26</v>
      </c>
      <c r="G53" t="s">
        <v>27</v>
      </c>
      <c r="H53" t="s">
        <v>71</v>
      </c>
      <c r="I53">
        <v>1</v>
      </c>
      <c r="J53" t="s">
        <v>274</v>
      </c>
      <c r="K53" t="s">
        <v>201</v>
      </c>
      <c r="L53" t="s">
        <v>172</v>
      </c>
      <c r="M53">
        <v>9</v>
      </c>
      <c r="U53" t="str">
        <f>Special[[#This Row],[服装]]&amp;Special[[#This Row],[名前]]&amp;Special[[#This Row],[レアリティ]]</f>
        <v>制服黒尾鉄朗ICONIC</v>
      </c>
    </row>
    <row r="54" spans="1:21" x14ac:dyDescent="0.3">
      <c r="A54">
        <f>VLOOKUP(Special[[#This Row],[No用]],SetNo[[No.用]:[vlookup 用]],2,FALSE)</f>
        <v>31</v>
      </c>
      <c r="B54">
        <f>IF(A53&lt;&gt;Special[[#This Row],[No]],1,B53+1)</f>
        <v>2</v>
      </c>
      <c r="C54" t="s">
        <v>149</v>
      </c>
      <c r="D54" t="s">
        <v>40</v>
      </c>
      <c r="E54" t="s">
        <v>73</v>
      </c>
      <c r="F54" t="s">
        <v>26</v>
      </c>
      <c r="G54" t="s">
        <v>27</v>
      </c>
      <c r="H54" t="s">
        <v>71</v>
      </c>
      <c r="I54">
        <v>1</v>
      </c>
      <c r="J54" t="s">
        <v>274</v>
      </c>
      <c r="K54" t="s">
        <v>295</v>
      </c>
      <c r="L54" t="s">
        <v>172</v>
      </c>
      <c r="M54">
        <v>9</v>
      </c>
      <c r="U54" t="str">
        <f>Special[[#This Row],[服装]]&amp;Special[[#This Row],[名前]]&amp;Special[[#This Row],[レアリティ]]</f>
        <v>制服黒尾鉄朗ICONIC</v>
      </c>
    </row>
    <row r="55" spans="1:21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150</v>
      </c>
      <c r="D55" t="s">
        <v>40</v>
      </c>
      <c r="E55" t="s">
        <v>90</v>
      </c>
      <c r="F55" t="s">
        <v>26</v>
      </c>
      <c r="G55" t="s">
        <v>27</v>
      </c>
      <c r="H55" t="s">
        <v>71</v>
      </c>
      <c r="I55">
        <v>1</v>
      </c>
      <c r="J55" t="s">
        <v>274</v>
      </c>
      <c r="K55" t="s">
        <v>201</v>
      </c>
      <c r="L55" t="s">
        <v>172</v>
      </c>
      <c r="M55">
        <v>9</v>
      </c>
      <c r="U55" t="str">
        <f>Special[[#This Row],[服装]]&amp;Special[[#This Row],[名前]]&amp;Special[[#This Row],[レアリティ]]</f>
        <v>夏祭り黒尾鉄朗ICONIC</v>
      </c>
    </row>
    <row r="56" spans="1:21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274</v>
      </c>
      <c r="K56" t="s">
        <v>295</v>
      </c>
      <c r="L56" t="s">
        <v>172</v>
      </c>
      <c r="M56">
        <v>9</v>
      </c>
      <c r="U56" t="str">
        <f>Special[[#This Row],[服装]]&amp;Special[[#This Row],[名前]]&amp;Special[[#This Row],[レアリティ]]</f>
        <v>夏祭り黒尾鉄朗ICONIC</v>
      </c>
    </row>
    <row r="57" spans="1:21" x14ac:dyDescent="0.3">
      <c r="A57">
        <f>VLOOKUP(Special[[#This Row],[No用]],SetNo[[No.用]:[vlookup 用]],2,FALSE)</f>
        <v>33</v>
      </c>
      <c r="B57">
        <f>IF(A56&lt;&gt;Special[[#This Row],[No]],1,B56+1)</f>
        <v>1</v>
      </c>
      <c r="C57" t="s">
        <v>108</v>
      </c>
      <c r="D57" t="s">
        <v>41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274</v>
      </c>
      <c r="K57" t="s">
        <v>201</v>
      </c>
      <c r="L57" t="s">
        <v>172</v>
      </c>
      <c r="M57">
        <v>12</v>
      </c>
      <c r="U57" t="str">
        <f>Special[[#This Row],[服装]]&amp;Special[[#This Row],[名前]]&amp;Special[[#This Row],[レアリティ]]</f>
        <v>ユニフォーム灰羽リエーフICONIC</v>
      </c>
    </row>
    <row r="58" spans="1:21" x14ac:dyDescent="0.3">
      <c r="A58">
        <f>VLOOKUP(Special[[#This Row],[No用]],SetNo[[No.用]:[vlookup 用]],2,FALSE)</f>
        <v>34</v>
      </c>
      <c r="B58">
        <f>IF(A57&lt;&gt;Special[[#This Row],[No]],1,B57+1)</f>
        <v>1</v>
      </c>
      <c r="C58" t="s">
        <v>400</v>
      </c>
      <c r="D58" t="s">
        <v>41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274</v>
      </c>
      <c r="K58" t="s">
        <v>201</v>
      </c>
      <c r="L58" t="s">
        <v>172</v>
      </c>
      <c r="M58">
        <v>12</v>
      </c>
      <c r="U58" t="str">
        <f>Special[[#This Row],[服装]]&amp;Special[[#This Row],[名前]]&amp;Special[[#This Row],[レアリティ]]</f>
        <v>探偵灰羽リエーフICONIC</v>
      </c>
    </row>
    <row r="59" spans="1:21" x14ac:dyDescent="0.3">
      <c r="A59">
        <f>VLOOKUP(Special[[#This Row],[No用]],SetNo[[No.用]:[vlookup 用]],2,FALSE)</f>
        <v>35</v>
      </c>
      <c r="B59">
        <f>IF(A58&lt;&gt;Special[[#This Row],[No]],1,B58+1)</f>
        <v>1</v>
      </c>
      <c r="C59" t="s">
        <v>108</v>
      </c>
      <c r="D59" t="s">
        <v>42</v>
      </c>
      <c r="E59" t="s">
        <v>24</v>
      </c>
      <c r="F59" t="s">
        <v>21</v>
      </c>
      <c r="G59" t="s">
        <v>27</v>
      </c>
      <c r="H59" t="s">
        <v>71</v>
      </c>
      <c r="I59">
        <v>1</v>
      </c>
      <c r="J59" t="s">
        <v>274</v>
      </c>
      <c r="K59" t="s">
        <v>206</v>
      </c>
      <c r="L59" t="s">
        <v>183</v>
      </c>
      <c r="M59">
        <v>32</v>
      </c>
      <c r="U59" t="str">
        <f>Special[[#This Row],[服装]]&amp;Special[[#This Row],[名前]]&amp;Special[[#This Row],[レアリティ]]</f>
        <v>ユニフォーム夜久衛輔ICONIC</v>
      </c>
    </row>
    <row r="60" spans="1:21" x14ac:dyDescent="0.3">
      <c r="A60">
        <f>VLOOKUP(Special[[#This Row],[No用]],SetNo[[No.用]:[vlookup 用]],2,FALSE)</f>
        <v>36</v>
      </c>
      <c r="B60">
        <f>IF(A59&lt;&gt;Special[[#This Row],[No]],1,B59+1)</f>
        <v>1</v>
      </c>
      <c r="C60" t="s">
        <v>108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274</v>
      </c>
      <c r="K60" t="s">
        <v>201</v>
      </c>
      <c r="L60" t="s">
        <v>172</v>
      </c>
      <c r="M60">
        <v>32</v>
      </c>
      <c r="U60" t="str">
        <f>Special[[#This Row],[服装]]&amp;Special[[#This Row],[名前]]&amp;Special[[#This Row],[レアリティ]]</f>
        <v>ユニフォーム福永招平ICONIC</v>
      </c>
    </row>
    <row r="61" spans="1:21" x14ac:dyDescent="0.3">
      <c r="A61">
        <f>VLOOKUP(Special[[#This Row],[No用]],SetNo[[No.用]:[vlookup 用]],2,FALSE)</f>
        <v>37</v>
      </c>
      <c r="B61">
        <f>IF(A60&lt;&gt;Special[[#This Row],[No]],1,B60+1)</f>
        <v>1</v>
      </c>
      <c r="C61" t="s">
        <v>108</v>
      </c>
      <c r="D61" t="s">
        <v>44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274</v>
      </c>
      <c r="K61" t="s">
        <v>201</v>
      </c>
      <c r="L61" t="s">
        <v>172</v>
      </c>
      <c r="M61">
        <v>32</v>
      </c>
      <c r="U61" t="str">
        <f>Special[[#This Row],[服装]]&amp;Special[[#This Row],[名前]]&amp;Special[[#This Row],[レアリティ]]</f>
        <v>ユニフォーム犬岡走ICONIC</v>
      </c>
    </row>
    <row r="62" spans="1:21" x14ac:dyDescent="0.3">
      <c r="A62">
        <f>VLOOKUP(Special[[#This Row],[No用]],SetNo[[No.用]:[vlookup 用]],2,FALSE)</f>
        <v>38</v>
      </c>
      <c r="B62">
        <f>IF(A61&lt;&gt;Special[[#This Row],[No]],1,B61+1)</f>
        <v>1</v>
      </c>
      <c r="C62" t="s">
        <v>108</v>
      </c>
      <c r="D62" t="s">
        <v>45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274</v>
      </c>
      <c r="K62" t="s">
        <v>201</v>
      </c>
      <c r="L62" t="s">
        <v>172</v>
      </c>
      <c r="M62">
        <v>32</v>
      </c>
      <c r="U62" t="str">
        <f>Special[[#This Row],[服装]]&amp;Special[[#This Row],[名前]]&amp;Special[[#This Row],[レアリティ]]</f>
        <v>ユニフォーム山本猛虎ICONIC</v>
      </c>
    </row>
    <row r="63" spans="1:21" x14ac:dyDescent="0.3">
      <c r="A63">
        <f>VLOOKUP(Special[[#This Row],[No用]],SetNo[[No.用]:[vlookup 用]],2,FALSE)</f>
        <v>38</v>
      </c>
      <c r="B63">
        <f>IF(A62&lt;&gt;Special[[#This Row],[No]],1,B62+1)</f>
        <v>2</v>
      </c>
      <c r="C63" t="s">
        <v>108</v>
      </c>
      <c r="D63" t="s">
        <v>45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274</v>
      </c>
      <c r="K63" t="s">
        <v>299</v>
      </c>
      <c r="L63" t="s">
        <v>172</v>
      </c>
      <c r="M63">
        <v>32</v>
      </c>
      <c r="U63" t="str">
        <f>Special[[#This Row],[服装]]&amp;Special[[#This Row],[名前]]&amp;Special[[#This Row],[レアリティ]]</f>
        <v>ユニフォーム山本猛虎ICONIC</v>
      </c>
    </row>
    <row r="64" spans="1:21" x14ac:dyDescent="0.3">
      <c r="A64">
        <f>VLOOKUP(Special[[#This Row],[No用]],SetNo[[No.用]:[vlookup 用]],2,FALSE)</f>
        <v>39</v>
      </c>
      <c r="B64">
        <f>IF(A63&lt;&gt;Special[[#This Row],[No]],1,B63+1)</f>
        <v>1</v>
      </c>
      <c r="C64" t="s">
        <v>108</v>
      </c>
      <c r="D64" t="s">
        <v>46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274</v>
      </c>
      <c r="K64" t="s">
        <v>206</v>
      </c>
      <c r="L64" t="s">
        <v>172</v>
      </c>
      <c r="M64">
        <v>32</v>
      </c>
      <c r="U64" t="str">
        <f>Special[[#This Row],[服装]]&amp;Special[[#This Row],[名前]]&amp;Special[[#This Row],[レアリティ]]</f>
        <v>ユニフォーム芝山優生ICONIC</v>
      </c>
    </row>
    <row r="65" spans="1:21" x14ac:dyDescent="0.3">
      <c r="A65">
        <f>VLOOKUP(Special[[#This Row],[No用]],SetNo[[No.用]:[vlookup 用]],2,FALSE)</f>
        <v>40</v>
      </c>
      <c r="B65">
        <f>IF(A64&lt;&gt;Special[[#This Row],[No]],1,B64+1)</f>
        <v>1</v>
      </c>
      <c r="C65" t="s">
        <v>108</v>
      </c>
      <c r="D65" t="s">
        <v>47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274</v>
      </c>
      <c r="K65" t="s">
        <v>201</v>
      </c>
      <c r="L65" t="s">
        <v>172</v>
      </c>
      <c r="M65">
        <v>12</v>
      </c>
      <c r="U65" t="str">
        <f>Special[[#This Row],[服装]]&amp;Special[[#This Row],[名前]]&amp;Special[[#This Row],[レアリティ]]</f>
        <v>ユニフォーム海信之ICONIC</v>
      </c>
    </row>
    <row r="66" spans="1:21" x14ac:dyDescent="0.3">
      <c r="A66">
        <f>VLOOKUP(Special[[#This Row],[No用]],SetNo[[No.用]:[vlookup 用]],2,FALSE)</f>
        <v>40</v>
      </c>
      <c r="B66">
        <f>IF(A65&lt;&gt;Special[[#This Row],[No]],1,B65+1)</f>
        <v>2</v>
      </c>
      <c r="C66" t="s">
        <v>108</v>
      </c>
      <c r="D66" t="s">
        <v>47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274</v>
      </c>
      <c r="K66" t="s">
        <v>284</v>
      </c>
      <c r="L66" t="s">
        <v>183</v>
      </c>
      <c r="M66">
        <v>32</v>
      </c>
      <c r="U66" t="str">
        <f>Special[[#This Row],[服装]]&amp;Special[[#This Row],[名前]]&amp;Special[[#This Row],[レアリティ]]</f>
        <v>ユニフォーム海信之ICONIC</v>
      </c>
    </row>
    <row r="67" spans="1:21" x14ac:dyDescent="0.3">
      <c r="A67">
        <f>VLOOKUP(Special[[#This Row],[No用]],SetNo[[No.用]:[vlookup 用]],2,FALSE)</f>
        <v>41</v>
      </c>
      <c r="B67">
        <f>IF(A66&lt;&gt;Special[[#This Row],[No]],1,B66+1)</f>
        <v>1</v>
      </c>
      <c r="C67" t="s">
        <v>108</v>
      </c>
      <c r="D67" t="s">
        <v>47</v>
      </c>
      <c r="E67" t="s">
        <v>90</v>
      </c>
      <c r="F67" t="s">
        <v>78</v>
      </c>
      <c r="G67" t="s">
        <v>27</v>
      </c>
      <c r="H67" t="s">
        <v>151</v>
      </c>
      <c r="I67">
        <v>1</v>
      </c>
      <c r="J67" t="s">
        <v>274</v>
      </c>
      <c r="K67" t="s">
        <v>201</v>
      </c>
      <c r="L67" t="s">
        <v>172</v>
      </c>
      <c r="M67">
        <v>12</v>
      </c>
      <c r="U67" t="str">
        <f>Special[[#This Row],[服装]]&amp;Special[[#This Row],[名前]]&amp;Special[[#This Row],[レアリティ]]</f>
        <v>ユニフォーム海信之YELL</v>
      </c>
    </row>
    <row r="68" spans="1:21" x14ac:dyDescent="0.3">
      <c r="A68">
        <f>VLOOKUP(Special[[#This Row],[No用]],SetNo[[No.用]:[vlookup 用]],2,FALSE)</f>
        <v>41</v>
      </c>
      <c r="B68">
        <f>IF(A67&lt;&gt;Special[[#This Row],[No]],1,B67+1)</f>
        <v>2</v>
      </c>
      <c r="C68" t="s">
        <v>108</v>
      </c>
      <c r="D68" t="s">
        <v>47</v>
      </c>
      <c r="E68" t="s">
        <v>90</v>
      </c>
      <c r="F68" t="s">
        <v>78</v>
      </c>
      <c r="G68" t="s">
        <v>27</v>
      </c>
      <c r="H68" t="s">
        <v>151</v>
      </c>
      <c r="I68">
        <v>1</v>
      </c>
      <c r="J68" t="s">
        <v>274</v>
      </c>
      <c r="K68" t="s">
        <v>284</v>
      </c>
      <c r="L68" t="s">
        <v>183</v>
      </c>
      <c r="M68">
        <v>32</v>
      </c>
      <c r="U68" t="str">
        <f>Special[[#This Row],[服装]]&amp;Special[[#This Row],[名前]]&amp;Special[[#This Row],[レアリティ]]</f>
        <v>ユニフォーム海信之YELL</v>
      </c>
    </row>
    <row r="69" spans="1:21" x14ac:dyDescent="0.3">
      <c r="A69">
        <f>VLOOKUP(Special[[#This Row],[No用]],SetNo[[No.用]:[vlookup 用]],2,FALSE)</f>
        <v>42</v>
      </c>
      <c r="B69">
        <f>IF(A68&lt;&gt;Special[[#This Row],[No]],1,B68+1)</f>
        <v>1</v>
      </c>
      <c r="C69" t="s">
        <v>216</v>
      </c>
      <c r="D69" t="s">
        <v>48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274</v>
      </c>
      <c r="K69" t="s">
        <v>201</v>
      </c>
      <c r="L69" t="s">
        <v>172</v>
      </c>
      <c r="M69">
        <v>32</v>
      </c>
      <c r="U69" t="str">
        <f>Special[[#This Row],[服装]]&amp;Special[[#This Row],[名前]]&amp;Special[[#This Row],[レアリティ]]</f>
        <v>ユニフォーム青根高伸ICONIC</v>
      </c>
    </row>
    <row r="70" spans="1:21" x14ac:dyDescent="0.3">
      <c r="A70">
        <f>VLOOKUP(Special[[#This Row],[No用]],SetNo[[No.用]:[vlookup 用]],2,FALSE)</f>
        <v>43</v>
      </c>
      <c r="B70">
        <f>IF(A69&lt;&gt;Special[[#This Row],[No]],1,B69+1)</f>
        <v>1</v>
      </c>
      <c r="C70" t="s">
        <v>149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>
        <v>1</v>
      </c>
      <c r="J70" t="s">
        <v>274</v>
      </c>
      <c r="K70" t="s">
        <v>201</v>
      </c>
      <c r="L70" t="s">
        <v>172</v>
      </c>
      <c r="M70">
        <v>32</v>
      </c>
      <c r="U70" t="str">
        <f>Special[[#This Row],[服装]]&amp;Special[[#This Row],[名前]]&amp;Special[[#This Row],[レアリティ]]</f>
        <v>制服青根高伸ICONIC</v>
      </c>
    </row>
    <row r="71" spans="1:21" x14ac:dyDescent="0.3">
      <c r="A71">
        <f>VLOOKUP(Special[[#This Row],[No用]],SetNo[[No.用]:[vlookup 用]],2,FALSE)</f>
        <v>44</v>
      </c>
      <c r="B71">
        <f>IF(A70&lt;&gt;Special[[#This Row],[No]],1,B70+1)</f>
        <v>1</v>
      </c>
      <c r="C71" t="s">
        <v>117</v>
      </c>
      <c r="D71" t="s">
        <v>48</v>
      </c>
      <c r="E71" t="s">
        <v>24</v>
      </c>
      <c r="F71" t="s">
        <v>26</v>
      </c>
      <c r="G71" t="s">
        <v>49</v>
      </c>
      <c r="H71" t="s">
        <v>71</v>
      </c>
      <c r="I71">
        <v>1</v>
      </c>
      <c r="J71" t="s">
        <v>274</v>
      </c>
      <c r="K71" t="s">
        <v>201</v>
      </c>
      <c r="L71" t="s">
        <v>172</v>
      </c>
      <c r="M71">
        <v>32</v>
      </c>
      <c r="U71" t="str">
        <f>Special[[#This Row],[服装]]&amp;Special[[#This Row],[名前]]&amp;Special[[#This Row],[レアリティ]]</f>
        <v>プール掃除青根高伸ICONIC</v>
      </c>
    </row>
    <row r="72" spans="1:21" x14ac:dyDescent="0.3">
      <c r="A72">
        <f>VLOOKUP(Special[[#This Row],[No用]],SetNo[[No.用]:[vlookup 用]],2,FALSE)</f>
        <v>44</v>
      </c>
      <c r="B72">
        <f>IF(A71&lt;&gt;Special[[#This Row],[No]],1,B71+1)</f>
        <v>2</v>
      </c>
      <c r="C72" t="s">
        <v>117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>
        <v>1</v>
      </c>
      <c r="J72" t="s">
        <v>274</v>
      </c>
      <c r="K72" t="s">
        <v>302</v>
      </c>
      <c r="L72" t="s">
        <v>236</v>
      </c>
      <c r="M72">
        <v>43</v>
      </c>
      <c r="O72">
        <v>53</v>
      </c>
      <c r="S72" t="s">
        <v>301</v>
      </c>
      <c r="T72">
        <v>2</v>
      </c>
      <c r="U72" t="str">
        <f>Special[[#This Row],[服装]]&amp;Special[[#This Row],[名前]]&amp;Special[[#This Row],[レアリティ]]</f>
        <v>プール掃除青根高伸ICONIC</v>
      </c>
    </row>
    <row r="73" spans="1:21" x14ac:dyDescent="0.3">
      <c r="A73">
        <f>VLOOKUP(Special[[#This Row],[No用]],SetNo[[No.用]:[vlookup 用]],2,FALSE)</f>
        <v>45</v>
      </c>
      <c r="B73">
        <f>IF(A72&lt;&gt;Special[[#This Row],[No]],1,B72+1)</f>
        <v>1</v>
      </c>
      <c r="C73" t="s">
        <v>216</v>
      </c>
      <c r="D73" t="s">
        <v>50</v>
      </c>
      <c r="E73" t="s">
        <v>28</v>
      </c>
      <c r="F73" t="s">
        <v>25</v>
      </c>
      <c r="G73" t="s">
        <v>49</v>
      </c>
      <c r="H73" t="s">
        <v>71</v>
      </c>
      <c r="I73">
        <v>1</v>
      </c>
      <c r="J73" t="s">
        <v>274</v>
      </c>
      <c r="K73" t="s">
        <v>201</v>
      </c>
      <c r="L73" t="s">
        <v>172</v>
      </c>
      <c r="M73">
        <v>32</v>
      </c>
      <c r="U73" t="str">
        <f>Special[[#This Row],[服装]]&amp;Special[[#This Row],[名前]]&amp;Special[[#This Row],[レアリティ]]</f>
        <v>ユニフォーム二口堅治ICONIC</v>
      </c>
    </row>
    <row r="74" spans="1:21" x14ac:dyDescent="0.3">
      <c r="A74">
        <f>VLOOKUP(Special[[#This Row],[No用]],SetNo[[No.用]:[vlookup 用]],2,FALSE)</f>
        <v>45</v>
      </c>
      <c r="B74">
        <f>IF(A73&lt;&gt;Special[[#This Row],[No]],1,B73+1)</f>
        <v>2</v>
      </c>
      <c r="C74" t="s">
        <v>216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274</v>
      </c>
      <c r="K74" t="s">
        <v>284</v>
      </c>
      <c r="L74" t="s">
        <v>183</v>
      </c>
      <c r="M74">
        <v>12</v>
      </c>
      <c r="U74" t="str">
        <f>Special[[#This Row],[服装]]&amp;Special[[#This Row],[名前]]&amp;Special[[#This Row],[レアリティ]]</f>
        <v>ユニフォーム二口堅治ICONIC</v>
      </c>
    </row>
    <row r="75" spans="1:21" x14ac:dyDescent="0.3">
      <c r="A75">
        <f>VLOOKUP(Special[[#This Row],[No用]],SetNo[[No.用]:[vlookup 用]],2,FALSE)</f>
        <v>46</v>
      </c>
      <c r="B75">
        <f>IF(A74&lt;&gt;Special[[#This Row],[No]],1,B74+1)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274</v>
      </c>
      <c r="K75" t="s">
        <v>201</v>
      </c>
      <c r="L75" t="s">
        <v>172</v>
      </c>
      <c r="M75">
        <v>32</v>
      </c>
      <c r="U75" t="str">
        <f>Special[[#This Row],[服装]]&amp;Special[[#This Row],[名前]]&amp;Special[[#This Row],[レアリティ]]</f>
        <v>制服二口堅治ICONIC</v>
      </c>
    </row>
    <row r="76" spans="1:21" x14ac:dyDescent="0.3">
      <c r="A76">
        <f>VLOOKUP(Special[[#This Row],[No用]],SetNo[[No.用]:[vlookup 用]],2,FALSE)</f>
        <v>46</v>
      </c>
      <c r="B76">
        <f>IF(A75&lt;&gt;Special[[#This Row],[No]],1,B75+1)</f>
        <v>2</v>
      </c>
      <c r="C76" t="s">
        <v>149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274</v>
      </c>
      <c r="K76" t="s">
        <v>284</v>
      </c>
      <c r="L76" t="s">
        <v>183</v>
      </c>
      <c r="M76">
        <v>12</v>
      </c>
      <c r="U76" t="str">
        <f>Special[[#This Row],[服装]]&amp;Special[[#This Row],[名前]]&amp;Special[[#This Row],[レアリティ]]</f>
        <v>制服二口堅治ICONIC</v>
      </c>
    </row>
    <row r="77" spans="1:21" x14ac:dyDescent="0.3">
      <c r="A77">
        <f>VLOOKUP(Special[[#This Row],[No用]],SetNo[[No.用]:[vlookup 用]],2,FALSE)</f>
        <v>47</v>
      </c>
      <c r="B77">
        <f>IF(A76&lt;&gt;Special[[#This Row],[No]],1,B76+1)</f>
        <v>1</v>
      </c>
      <c r="C77" t="s">
        <v>117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274</v>
      </c>
      <c r="K77" t="s">
        <v>201</v>
      </c>
      <c r="L77" t="s">
        <v>172</v>
      </c>
      <c r="M77">
        <v>32</v>
      </c>
      <c r="U77" t="str">
        <f>Special[[#This Row],[服装]]&amp;Special[[#This Row],[名前]]&amp;Special[[#This Row],[レアリティ]]</f>
        <v>プール掃除二口堅治ICONIC</v>
      </c>
    </row>
    <row r="78" spans="1:21" x14ac:dyDescent="0.3">
      <c r="A78">
        <f>VLOOKUP(Special[[#This Row],[No用]],SetNo[[No.用]:[vlookup 用]],2,FALSE)</f>
        <v>47</v>
      </c>
      <c r="B78">
        <f>IF(A77&lt;&gt;Special[[#This Row],[No]],1,B77+1)</f>
        <v>2</v>
      </c>
      <c r="C78" t="s">
        <v>117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274</v>
      </c>
      <c r="K78" t="s">
        <v>284</v>
      </c>
      <c r="L78" t="s">
        <v>183</v>
      </c>
      <c r="M78">
        <v>12</v>
      </c>
      <c r="U78" t="str">
        <f>Special[[#This Row],[服装]]&amp;Special[[#This Row],[名前]]&amp;Special[[#This Row],[レアリティ]]</f>
        <v>プール掃除二口堅治ICONIC</v>
      </c>
    </row>
    <row r="79" spans="1:21" x14ac:dyDescent="0.3">
      <c r="A79">
        <f>VLOOKUP(Special[[#This Row],[No用]],SetNo[[No.用]:[vlookup 用]],2,FALSE)</f>
        <v>48</v>
      </c>
      <c r="B79">
        <f>IF(A78&lt;&gt;Special[[#This Row],[No]],1,B78+1)</f>
        <v>1</v>
      </c>
      <c r="C79" t="s">
        <v>216</v>
      </c>
      <c r="D79" t="s">
        <v>398</v>
      </c>
      <c r="E79" t="s">
        <v>23</v>
      </c>
      <c r="F79" t="s">
        <v>31</v>
      </c>
      <c r="G79" t="s">
        <v>49</v>
      </c>
      <c r="H79" t="s">
        <v>71</v>
      </c>
      <c r="I79">
        <v>1</v>
      </c>
      <c r="J79" t="s">
        <v>274</v>
      </c>
      <c r="K79" s="3" t="s">
        <v>201</v>
      </c>
      <c r="L79" s="3" t="s">
        <v>172</v>
      </c>
      <c r="M79">
        <v>12</v>
      </c>
      <c r="U79" t="str">
        <f>Special[[#This Row],[服装]]&amp;Special[[#This Row],[名前]]&amp;Special[[#This Row],[レアリティ]]</f>
        <v>ユニフォーム黄金川貫至ICONIC</v>
      </c>
    </row>
    <row r="80" spans="1:21" x14ac:dyDescent="0.3">
      <c r="A80">
        <f>VLOOKUP(Special[[#This Row],[No用]],SetNo[[No.用]:[vlookup 用]],2,FALSE)</f>
        <v>48</v>
      </c>
      <c r="B80">
        <f>IF(A79&lt;&gt;Special[[#This Row],[No]],1,B79+1)</f>
        <v>2</v>
      </c>
      <c r="C80" t="s">
        <v>216</v>
      </c>
      <c r="D80" t="s">
        <v>398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274</v>
      </c>
      <c r="K80" s="3" t="s">
        <v>295</v>
      </c>
      <c r="L80" s="3" t="s">
        <v>183</v>
      </c>
      <c r="M80">
        <v>12</v>
      </c>
      <c r="U80" t="str">
        <f>Special[[#This Row],[服装]]&amp;Special[[#This Row],[名前]]&amp;Special[[#This Row],[レアリティ]]</f>
        <v>ユニフォーム黄金川貫至ICONIC</v>
      </c>
    </row>
    <row r="81" spans="1:21" x14ac:dyDescent="0.3">
      <c r="A81">
        <f>VLOOKUP(Special[[#This Row],[No用]],SetNo[[No.用]:[vlookup 用]],2,FALSE)</f>
        <v>49</v>
      </c>
      <c r="B81">
        <f>IF(A80&lt;&gt;Special[[#This Row],[No]],1,B80+1)</f>
        <v>1</v>
      </c>
      <c r="C81" t="s">
        <v>149</v>
      </c>
      <c r="D81" t="s">
        <v>398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274</v>
      </c>
      <c r="K81" s="3" t="s">
        <v>201</v>
      </c>
      <c r="L81" s="3" t="s">
        <v>172</v>
      </c>
      <c r="M81">
        <v>12</v>
      </c>
      <c r="U81" t="str">
        <f>Special[[#This Row],[服装]]&amp;Special[[#This Row],[名前]]&amp;Special[[#This Row],[レアリティ]]</f>
        <v>制服黄金川貫至ICONIC</v>
      </c>
    </row>
    <row r="82" spans="1:21" x14ac:dyDescent="0.3">
      <c r="A82">
        <f>VLOOKUP(Special[[#This Row],[No用]],SetNo[[No.用]:[vlookup 用]],2,FALSE)</f>
        <v>49</v>
      </c>
      <c r="B82">
        <f>IF(A81&lt;&gt;Special[[#This Row],[No]],1,B81+1)</f>
        <v>2</v>
      </c>
      <c r="C82" t="s">
        <v>149</v>
      </c>
      <c r="D82" t="s">
        <v>398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274</v>
      </c>
      <c r="K82" s="3" t="s">
        <v>295</v>
      </c>
      <c r="L82" s="3" t="s">
        <v>183</v>
      </c>
      <c r="M82">
        <v>12</v>
      </c>
      <c r="U82" t="str">
        <f>Special[[#This Row],[服装]]&amp;Special[[#This Row],[名前]]&amp;Special[[#This Row],[レアリティ]]</f>
        <v>制服黄金川貫至ICONIC</v>
      </c>
    </row>
    <row r="83" spans="1:21" x14ac:dyDescent="0.3">
      <c r="A83">
        <f>VLOOKUP(Special[[#This Row],[No用]],SetNo[[No.用]:[vlookup 用]],2,FALSE)</f>
        <v>50</v>
      </c>
      <c r="B83">
        <f>IF(A82&lt;&gt;Special[[#This Row],[No]],1,B82+1)</f>
        <v>1</v>
      </c>
      <c r="C83" s="3" t="s">
        <v>718</v>
      </c>
      <c r="D83" t="s">
        <v>398</v>
      </c>
      <c r="E83" s="3" t="s">
        <v>90</v>
      </c>
      <c r="F83" t="s">
        <v>31</v>
      </c>
      <c r="G83" t="s">
        <v>49</v>
      </c>
      <c r="H83" t="s">
        <v>71</v>
      </c>
      <c r="I83">
        <v>1</v>
      </c>
      <c r="J83" t="s">
        <v>274</v>
      </c>
      <c r="K83" s="3" t="s">
        <v>201</v>
      </c>
      <c r="L83" s="3" t="s">
        <v>172</v>
      </c>
      <c r="M83">
        <v>12</v>
      </c>
      <c r="U83" t="str">
        <f>Special[[#This Row],[服装]]&amp;Special[[#This Row],[名前]]&amp;Special[[#This Row],[レアリティ]]</f>
        <v>職業体験黄金川貫至ICONIC</v>
      </c>
    </row>
    <row r="84" spans="1:21" x14ac:dyDescent="0.3">
      <c r="A84">
        <f>VLOOKUP(Special[[#This Row],[No用]],SetNo[[No.用]:[vlookup 用]],2,FALSE)</f>
        <v>50</v>
      </c>
      <c r="B84">
        <f>IF(A83&lt;&gt;Special[[#This Row],[No]],1,B83+1)</f>
        <v>2</v>
      </c>
      <c r="C84" s="3" t="s">
        <v>718</v>
      </c>
      <c r="D84" t="s">
        <v>398</v>
      </c>
      <c r="E84" s="3" t="s">
        <v>90</v>
      </c>
      <c r="F84" t="s">
        <v>31</v>
      </c>
      <c r="G84" t="s">
        <v>49</v>
      </c>
      <c r="H84" t="s">
        <v>71</v>
      </c>
      <c r="I84">
        <v>1</v>
      </c>
      <c r="J84" t="s">
        <v>274</v>
      </c>
      <c r="K84" s="3" t="s">
        <v>295</v>
      </c>
      <c r="L84" s="3" t="s">
        <v>183</v>
      </c>
      <c r="M84">
        <v>12</v>
      </c>
      <c r="U84" t="str">
        <f>Special[[#This Row],[服装]]&amp;Special[[#This Row],[名前]]&amp;Special[[#This Row],[レアリティ]]</f>
        <v>職業体験黄金川貫至ICONIC</v>
      </c>
    </row>
    <row r="85" spans="1:21" x14ac:dyDescent="0.3">
      <c r="A85">
        <f>VLOOKUP(Special[[#This Row],[No用]],SetNo[[No.用]:[vlookup 用]],2,FALSE)</f>
        <v>50</v>
      </c>
      <c r="B85">
        <f>IF(A84&lt;&gt;Special[[#This Row],[No]],1,B84+1)</f>
        <v>3</v>
      </c>
      <c r="C85" s="3" t="s">
        <v>718</v>
      </c>
      <c r="D85" t="s">
        <v>398</v>
      </c>
      <c r="E85" s="3" t="s">
        <v>90</v>
      </c>
      <c r="F85" t="s">
        <v>31</v>
      </c>
      <c r="G85" t="s">
        <v>49</v>
      </c>
      <c r="H85" t="s">
        <v>71</v>
      </c>
      <c r="I85">
        <v>1</v>
      </c>
      <c r="J85" t="s">
        <v>274</v>
      </c>
      <c r="K85" s="3" t="s">
        <v>867</v>
      </c>
      <c r="L85" s="3" t="s">
        <v>236</v>
      </c>
      <c r="M85">
        <v>42</v>
      </c>
      <c r="O85">
        <v>52</v>
      </c>
      <c r="U85" t="str">
        <f>Special[[#This Row],[服装]]&amp;Special[[#This Row],[名前]]&amp;Special[[#This Row],[レアリティ]]</f>
        <v>職業体験黄金川貫至ICONIC</v>
      </c>
    </row>
    <row r="86" spans="1:21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216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274</v>
      </c>
      <c r="K86" s="3" t="s">
        <v>201</v>
      </c>
      <c r="L86" s="3" t="s">
        <v>172</v>
      </c>
      <c r="M86">
        <v>11</v>
      </c>
      <c r="U86" t="str">
        <f>Special[[#This Row],[服装]]&amp;Special[[#This Row],[名前]]&amp;Special[[#This Row],[レアリティ]]</f>
        <v>ユニフォーム小原豊ICONIC</v>
      </c>
    </row>
    <row r="87" spans="1:21" x14ac:dyDescent="0.3">
      <c r="A87">
        <f>VLOOKUP(Special[[#This Row],[No用]],SetNo[[No.用]:[vlookup 用]],2,FALSE)</f>
        <v>52</v>
      </c>
      <c r="B87">
        <f>IF(A86&lt;&gt;Special[[#This Row],[No]],1,B86+1)</f>
        <v>1</v>
      </c>
      <c r="C87" t="s">
        <v>216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274</v>
      </c>
      <c r="K87" s="3" t="s">
        <v>201</v>
      </c>
      <c r="L87" s="3" t="s">
        <v>172</v>
      </c>
      <c r="M87">
        <v>12</v>
      </c>
      <c r="U87" t="str">
        <f>Special[[#This Row],[服装]]&amp;Special[[#This Row],[名前]]&amp;Special[[#This Row],[レアリティ]]</f>
        <v>ユニフォーム女川太郎ICONIC</v>
      </c>
    </row>
    <row r="88" spans="1:21" x14ac:dyDescent="0.3">
      <c r="A88">
        <f>VLOOKUP(Special[[#This Row],[No用]],SetNo[[No.用]:[vlookup 用]],2,FALSE)</f>
        <v>53</v>
      </c>
      <c r="B88">
        <f>IF(A87&lt;&gt;Special[[#This Row],[No]],1,B87+1)</f>
        <v>1</v>
      </c>
      <c r="C88" t="s">
        <v>216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>
        <v>1</v>
      </c>
      <c r="J88" t="s">
        <v>274</v>
      </c>
      <c r="K88" s="3" t="s">
        <v>206</v>
      </c>
      <c r="L88" s="3" t="s">
        <v>183</v>
      </c>
      <c r="M88">
        <v>13</v>
      </c>
      <c r="U88" t="str">
        <f>Special[[#This Row],[服装]]&amp;Special[[#This Row],[名前]]&amp;Special[[#This Row],[レアリティ]]</f>
        <v>ユニフォーム作並浩輔ICONIC</v>
      </c>
    </row>
    <row r="89" spans="1:21" x14ac:dyDescent="0.3">
      <c r="A89">
        <f>VLOOKUP(Special[[#This Row],[No用]],SetNo[[No.用]:[vlookup 用]],2,FALSE)</f>
        <v>54</v>
      </c>
      <c r="B89">
        <f>IF(A88&lt;&gt;Special[[#This Row],[No]],1,B88+1)</f>
        <v>1</v>
      </c>
      <c r="C89" t="s">
        <v>216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274</v>
      </c>
      <c r="K89" s="3" t="s">
        <v>201</v>
      </c>
      <c r="L89" s="3" t="s">
        <v>172</v>
      </c>
      <c r="M89">
        <v>14</v>
      </c>
      <c r="U89" t="str">
        <f>Special[[#This Row],[服装]]&amp;Special[[#This Row],[名前]]&amp;Special[[#This Row],[レアリティ]]</f>
        <v>ユニフォーム吹上仁悟ICONIC</v>
      </c>
    </row>
    <row r="90" spans="1:21" x14ac:dyDescent="0.3">
      <c r="A90">
        <f>VLOOKUP(Special[[#This Row],[No用]],SetNo[[No.用]:[vlookup 用]],2,FALSE)</f>
        <v>54</v>
      </c>
      <c r="B90">
        <f>IF(A89&lt;&gt;Special[[#This Row],[No]],1,B89+1)</f>
        <v>2</v>
      </c>
      <c r="C90" t="s">
        <v>216</v>
      </c>
      <c r="D90" t="s">
        <v>54</v>
      </c>
      <c r="E90" t="s">
        <v>23</v>
      </c>
      <c r="F90" t="s">
        <v>26</v>
      </c>
      <c r="G90" t="s">
        <v>49</v>
      </c>
      <c r="H90" t="s">
        <v>71</v>
      </c>
      <c r="I90">
        <v>1</v>
      </c>
      <c r="J90" t="s">
        <v>274</v>
      </c>
      <c r="K90" s="3" t="s">
        <v>190</v>
      </c>
      <c r="L90" s="3" t="s">
        <v>183</v>
      </c>
      <c r="M90">
        <v>40</v>
      </c>
      <c r="U90" t="str">
        <f>Special[[#This Row],[服装]]&amp;Special[[#This Row],[名前]]&amp;Special[[#This Row],[レアリティ]]</f>
        <v>ユニフォーム吹上仁悟ICONIC</v>
      </c>
    </row>
    <row r="91" spans="1:21" x14ac:dyDescent="0.3">
      <c r="A91">
        <f>VLOOKUP(Special[[#This Row],[No用]],SetNo[[No.用]:[vlookup 用]],2,FALSE)</f>
        <v>55</v>
      </c>
      <c r="B91">
        <f>IF(A90&lt;&gt;Special[[#This Row],[No]],1,B90+1)</f>
        <v>1</v>
      </c>
      <c r="C91" t="s">
        <v>216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274</v>
      </c>
      <c r="K91" s="3" t="s">
        <v>201</v>
      </c>
      <c r="L91" s="3" t="s">
        <v>172</v>
      </c>
      <c r="M91">
        <v>13</v>
      </c>
      <c r="U91" t="str">
        <f>Special[[#This Row],[服装]]&amp;Special[[#This Row],[名前]]&amp;Special[[#This Row],[レアリティ]]</f>
        <v>ユニフォーム及川徹ICONIC</v>
      </c>
    </row>
    <row r="92" spans="1:21" x14ac:dyDescent="0.3">
      <c r="A92">
        <f>VLOOKUP(Special[[#This Row],[No用]],SetNo[[No.用]:[vlookup 用]],2,FALSE)</f>
        <v>55</v>
      </c>
      <c r="B92">
        <f>IF(A91&lt;&gt;Special[[#This Row],[No]],1,B91+1)</f>
        <v>2</v>
      </c>
      <c r="C92" t="s">
        <v>216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274</v>
      </c>
      <c r="K92" s="3" t="s">
        <v>295</v>
      </c>
      <c r="L92" s="3" t="s">
        <v>172</v>
      </c>
      <c r="M92">
        <v>33</v>
      </c>
      <c r="U92" t="str">
        <f>Special[[#This Row],[服装]]&amp;Special[[#This Row],[名前]]&amp;Special[[#This Row],[レアリティ]]</f>
        <v>ユニフォーム及川徹ICONIC</v>
      </c>
    </row>
    <row r="93" spans="1:21" x14ac:dyDescent="0.3">
      <c r="A93">
        <f>VLOOKUP(Special[[#This Row],[No用]],SetNo[[No.用]:[vlookup 用]],2,FALSE)</f>
        <v>56</v>
      </c>
      <c r="B93">
        <f>IF(A92&lt;&gt;Special[[#This Row],[No]],1,B92+1)</f>
        <v>1</v>
      </c>
      <c r="C93" t="s">
        <v>117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274</v>
      </c>
      <c r="K93" s="3" t="s">
        <v>201</v>
      </c>
      <c r="L93" s="3" t="s">
        <v>172</v>
      </c>
      <c r="M93">
        <v>13</v>
      </c>
      <c r="U93" t="str">
        <f>Special[[#This Row],[服装]]&amp;Special[[#This Row],[名前]]&amp;Special[[#This Row],[レアリティ]]</f>
        <v>プール掃除及川徹ICONIC</v>
      </c>
    </row>
    <row r="94" spans="1:21" x14ac:dyDescent="0.3">
      <c r="A94">
        <f>VLOOKUP(Special[[#This Row],[No用]],SetNo[[No.用]:[vlookup 用]],2,FALSE)</f>
        <v>56</v>
      </c>
      <c r="B94">
        <f>IF(A93&lt;&gt;Special[[#This Row],[No]],1,B93+1)</f>
        <v>2</v>
      </c>
      <c r="C94" t="s">
        <v>117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274</v>
      </c>
      <c r="K94" s="3" t="s">
        <v>295</v>
      </c>
      <c r="L94" s="3" t="s">
        <v>172</v>
      </c>
      <c r="M94">
        <v>33</v>
      </c>
      <c r="U94" t="str">
        <f>Special[[#This Row],[服装]]&amp;Special[[#This Row],[名前]]&amp;Special[[#This Row],[レアリティ]]</f>
        <v>プール掃除及川徹ICONIC</v>
      </c>
    </row>
    <row r="95" spans="1:21" x14ac:dyDescent="0.3">
      <c r="A95">
        <f>VLOOKUP(Special[[#This Row],[No用]],SetNo[[No.用]:[vlookup 用]],2,FALSE)</f>
        <v>56</v>
      </c>
      <c r="B95">
        <f>IF(A94&lt;&gt;Special[[#This Row],[No]],1,B94+1)</f>
        <v>3</v>
      </c>
      <c r="C95" t="s">
        <v>117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274</v>
      </c>
      <c r="K95" s="3" t="s">
        <v>294</v>
      </c>
      <c r="L95" s="3" t="s">
        <v>183</v>
      </c>
      <c r="M95">
        <v>19</v>
      </c>
      <c r="U95" t="str">
        <f>Special[[#This Row],[服装]]&amp;Special[[#This Row],[名前]]&amp;Special[[#This Row],[レアリティ]]</f>
        <v>プール掃除及川徹ICONIC</v>
      </c>
    </row>
    <row r="96" spans="1:21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216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274</v>
      </c>
      <c r="K96" s="3" t="s">
        <v>201</v>
      </c>
      <c r="L96" s="3" t="s">
        <v>172</v>
      </c>
      <c r="M96">
        <v>13</v>
      </c>
      <c r="U96" t="str">
        <f>Special[[#This Row],[服装]]&amp;Special[[#This Row],[名前]]&amp;Special[[#This Row],[レアリティ]]</f>
        <v>ユニフォーム岩泉一ICONIC</v>
      </c>
    </row>
    <row r="97" spans="1:21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216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274</v>
      </c>
      <c r="K97" s="3" t="s">
        <v>286</v>
      </c>
      <c r="L97" s="3" t="s">
        <v>236</v>
      </c>
      <c r="M97">
        <v>47</v>
      </c>
      <c r="O97">
        <v>57</v>
      </c>
      <c r="U97" t="str">
        <f>Special[[#This Row],[服装]]&amp;Special[[#This Row],[名前]]&amp;Special[[#This Row],[レアリティ]]</f>
        <v>ユニフォーム岩泉一ICONIC</v>
      </c>
    </row>
    <row r="98" spans="1:21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274</v>
      </c>
      <c r="K98" s="3" t="s">
        <v>201</v>
      </c>
      <c r="L98" s="3" t="s">
        <v>172</v>
      </c>
      <c r="M98">
        <v>13</v>
      </c>
      <c r="U98" t="str">
        <f>Special[[#This Row],[服装]]&amp;Special[[#This Row],[名前]]&amp;Special[[#This Row],[レアリティ]]</f>
        <v>プール掃除岩泉一ICONIC</v>
      </c>
    </row>
    <row r="99" spans="1:21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274</v>
      </c>
      <c r="K99" s="3" t="s">
        <v>203</v>
      </c>
      <c r="L99" s="3" t="s">
        <v>236</v>
      </c>
      <c r="M99">
        <v>47</v>
      </c>
      <c r="O99">
        <v>57</v>
      </c>
      <c r="S99" s="3" t="s">
        <v>301</v>
      </c>
      <c r="T99">
        <v>2</v>
      </c>
      <c r="U99" t="str">
        <f>Special[[#This Row],[服装]]&amp;Special[[#This Row],[名前]]&amp;Special[[#This Row],[レアリティ]]</f>
        <v>プール掃除岩泉一ICONIC</v>
      </c>
    </row>
    <row r="100" spans="1:21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216</v>
      </c>
      <c r="D100" t="s">
        <v>33</v>
      </c>
      <c r="E100" t="s">
        <v>24</v>
      </c>
      <c r="F100" t="s">
        <v>26</v>
      </c>
      <c r="G100" t="s">
        <v>20</v>
      </c>
      <c r="H100" t="s">
        <v>71</v>
      </c>
      <c r="I100">
        <v>1</v>
      </c>
      <c r="J100" t="s">
        <v>274</v>
      </c>
      <c r="K100" s="3" t="s">
        <v>201</v>
      </c>
      <c r="L100" s="3" t="s">
        <v>172</v>
      </c>
      <c r="M100">
        <v>13</v>
      </c>
      <c r="U100" t="str">
        <f>Special[[#This Row],[服装]]&amp;Special[[#This Row],[名前]]&amp;Special[[#This Row],[レアリティ]]</f>
        <v>ユニフォーム金田一勇太郎ICONIC</v>
      </c>
    </row>
    <row r="101" spans="1:21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216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>
        <v>1</v>
      </c>
      <c r="J101" t="s">
        <v>274</v>
      </c>
      <c r="K101" s="3" t="s">
        <v>405</v>
      </c>
      <c r="L101" s="3" t="s">
        <v>236</v>
      </c>
      <c r="M101">
        <v>43</v>
      </c>
      <c r="O101">
        <v>53</v>
      </c>
      <c r="U101" t="str">
        <f>Special[[#This Row],[服装]]&amp;Special[[#This Row],[名前]]&amp;Special[[#This Row],[レアリティ]]</f>
        <v>ユニフォーム金田一勇太郎ICONIC</v>
      </c>
    </row>
    <row r="102" spans="1:21" x14ac:dyDescent="0.3">
      <c r="A102">
        <f>VLOOKUP(Special[[#This Row],[No用]],SetNo[[No.用]:[vlookup 用]],2,FALSE)</f>
        <v>60</v>
      </c>
      <c r="B102">
        <f>IF(A101&lt;&gt;Special[[#This Row],[No]],1,B101+1)</f>
        <v>1</v>
      </c>
      <c r="C102" t="s">
        <v>216</v>
      </c>
      <c r="D102" t="s">
        <v>34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274</v>
      </c>
      <c r="K102" s="3" t="s">
        <v>201</v>
      </c>
      <c r="L102" s="3" t="s">
        <v>172</v>
      </c>
      <c r="M102">
        <v>13</v>
      </c>
      <c r="U102" t="str">
        <f>Special[[#This Row],[服装]]&amp;Special[[#This Row],[名前]]&amp;Special[[#This Row],[レアリティ]]</f>
        <v>ユニフォーム京谷賢太郎ICONIC</v>
      </c>
    </row>
    <row r="103" spans="1:21" x14ac:dyDescent="0.3">
      <c r="A103">
        <f>VLOOKUP(Special[[#This Row],[No用]],SetNo[[No.用]:[vlookup 用]],2,FALSE)</f>
        <v>60</v>
      </c>
      <c r="B103">
        <f>IF(A102&lt;&gt;Special[[#This Row],[No]],1,B102+1)</f>
        <v>2</v>
      </c>
      <c r="C103" t="s">
        <v>216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>
        <v>1</v>
      </c>
      <c r="J103" t="s">
        <v>274</v>
      </c>
      <c r="K103" s="3" t="s">
        <v>190</v>
      </c>
      <c r="L103" s="3" t="s">
        <v>183</v>
      </c>
      <c r="M103">
        <v>13</v>
      </c>
      <c r="U103" t="str">
        <f>Special[[#This Row],[服装]]&amp;Special[[#This Row],[名前]]&amp;Special[[#This Row],[レアリティ]]</f>
        <v>ユニフォーム京谷賢太郎ICONIC</v>
      </c>
    </row>
    <row r="104" spans="1:21" x14ac:dyDescent="0.3">
      <c r="A104">
        <f>VLOOKUP(Special[[#This Row],[No用]],SetNo[[No.用]:[vlookup 用]],2,FALSE)</f>
        <v>61</v>
      </c>
      <c r="B104">
        <f>IF(A103&lt;&gt;Special[[#This Row],[No]],1,B103+1)</f>
        <v>1</v>
      </c>
      <c r="C104" t="s">
        <v>216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274</v>
      </c>
      <c r="K104" s="3" t="s">
        <v>201</v>
      </c>
      <c r="L104" s="3" t="s">
        <v>172</v>
      </c>
      <c r="M104">
        <v>13</v>
      </c>
      <c r="U104" t="str">
        <f>Special[[#This Row],[服装]]&amp;Special[[#This Row],[名前]]&amp;Special[[#This Row],[レアリティ]]</f>
        <v>ユニフォーム国見英ICONIC</v>
      </c>
    </row>
    <row r="105" spans="1:21" x14ac:dyDescent="0.3">
      <c r="A105">
        <f>VLOOKUP(Special[[#This Row],[No用]],SetNo[[No.用]:[vlookup 用]],2,FALSE)</f>
        <v>62</v>
      </c>
      <c r="B105">
        <f>IF(A104&lt;&gt;Special[[#This Row],[No]],1,B104+1)</f>
        <v>1</v>
      </c>
      <c r="C105" s="3" t="s">
        <v>718</v>
      </c>
      <c r="D105" t="s">
        <v>35</v>
      </c>
      <c r="E105" s="3" t="s">
        <v>90</v>
      </c>
      <c r="F105" t="s">
        <v>25</v>
      </c>
      <c r="G105" t="s">
        <v>20</v>
      </c>
      <c r="H105" t="s">
        <v>71</v>
      </c>
      <c r="I105">
        <v>1</v>
      </c>
      <c r="J105" t="s">
        <v>274</v>
      </c>
      <c r="K105" s="3" t="s">
        <v>201</v>
      </c>
      <c r="L105" s="3" t="s">
        <v>172</v>
      </c>
      <c r="M105">
        <v>13</v>
      </c>
      <c r="U105" t="str">
        <f>Special[[#This Row],[服装]]&amp;Special[[#This Row],[名前]]&amp;Special[[#This Row],[レアリティ]]</f>
        <v>職業体験国見英ICONIC</v>
      </c>
    </row>
    <row r="106" spans="1:21" x14ac:dyDescent="0.3">
      <c r="A106">
        <f>VLOOKUP(Special[[#This Row],[No用]],SetNo[[No.用]:[vlookup 用]],2,FALSE)</f>
        <v>63</v>
      </c>
      <c r="B106">
        <f>IF(A105&lt;&gt;Special[[#This Row],[No]],1,B105+1)</f>
        <v>1</v>
      </c>
      <c r="C106" t="s">
        <v>216</v>
      </c>
      <c r="D106" t="s">
        <v>36</v>
      </c>
      <c r="E106" t="s">
        <v>23</v>
      </c>
      <c r="F106" t="s">
        <v>21</v>
      </c>
      <c r="G106" t="s">
        <v>20</v>
      </c>
      <c r="H106" t="s">
        <v>71</v>
      </c>
      <c r="I106">
        <v>1</v>
      </c>
      <c r="J106" t="s">
        <v>274</v>
      </c>
      <c r="K106" s="3" t="s">
        <v>206</v>
      </c>
      <c r="L106" s="3" t="s">
        <v>183</v>
      </c>
      <c r="M106">
        <v>13</v>
      </c>
      <c r="U106" t="str">
        <f>Special[[#This Row],[服装]]&amp;Special[[#This Row],[名前]]&amp;Special[[#This Row],[レアリティ]]</f>
        <v>ユニフォーム渡親治ICONIC</v>
      </c>
    </row>
    <row r="107" spans="1:21" x14ac:dyDescent="0.3">
      <c r="A107">
        <f>VLOOKUP(Special[[#This Row],[No用]],SetNo[[No.用]:[vlookup 用]],2,FALSE)</f>
        <v>64</v>
      </c>
      <c r="B107">
        <f>IF(A106&lt;&gt;Special[[#This Row],[No]],1,B106+1)</f>
        <v>1</v>
      </c>
      <c r="C107" t="s">
        <v>216</v>
      </c>
      <c r="D107" t="s">
        <v>37</v>
      </c>
      <c r="E107" t="s">
        <v>23</v>
      </c>
      <c r="F107" t="s">
        <v>26</v>
      </c>
      <c r="G107" t="s">
        <v>20</v>
      </c>
      <c r="H107" t="s">
        <v>71</v>
      </c>
      <c r="I107">
        <v>1</v>
      </c>
      <c r="J107" t="s">
        <v>274</v>
      </c>
      <c r="K107" s="3" t="s">
        <v>201</v>
      </c>
      <c r="L107" s="3" t="s">
        <v>172</v>
      </c>
      <c r="M107">
        <v>14</v>
      </c>
      <c r="U107" t="str">
        <f>Special[[#This Row],[服装]]&amp;Special[[#This Row],[名前]]&amp;Special[[#This Row],[レアリティ]]</f>
        <v>ユニフォーム松川一静ICONIC</v>
      </c>
    </row>
    <row r="108" spans="1:21" x14ac:dyDescent="0.3">
      <c r="A108">
        <f>VLOOKUP(Special[[#This Row],[No用]],SetNo[[No.用]:[vlookup 用]],2,FALSE)</f>
        <v>64</v>
      </c>
      <c r="B108">
        <f>IF(A107&lt;&gt;Special[[#This Row],[No]],1,B107+1)</f>
        <v>2</v>
      </c>
      <c r="C108" t="s">
        <v>216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>
        <v>1</v>
      </c>
      <c r="J108" t="s">
        <v>274</v>
      </c>
      <c r="K108" s="3" t="s">
        <v>190</v>
      </c>
      <c r="L108" s="3" t="s">
        <v>172</v>
      </c>
      <c r="M108">
        <v>14</v>
      </c>
      <c r="U108" t="str">
        <f>Special[[#This Row],[服装]]&amp;Special[[#This Row],[名前]]&amp;Special[[#This Row],[レアリティ]]</f>
        <v>ユニフォーム松川一静ICONIC</v>
      </c>
    </row>
    <row r="109" spans="1:21" x14ac:dyDescent="0.3">
      <c r="A109">
        <f>VLOOKUP(Special[[#This Row],[No用]],SetNo[[No.用]:[vlookup 用]],2,FALSE)</f>
        <v>64</v>
      </c>
      <c r="B109">
        <f>IF(A108&lt;&gt;Special[[#This Row],[No]],1,B108+1)</f>
        <v>3</v>
      </c>
      <c r="C109" t="s">
        <v>216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274</v>
      </c>
      <c r="K109" s="3" t="s">
        <v>203</v>
      </c>
      <c r="L109" s="3" t="s">
        <v>236</v>
      </c>
      <c r="M109">
        <v>49</v>
      </c>
      <c r="O109">
        <v>59</v>
      </c>
      <c r="U109" t="str">
        <f>Special[[#This Row],[服装]]&amp;Special[[#This Row],[名前]]&amp;Special[[#This Row],[レアリティ]]</f>
        <v>ユニフォーム松川一静ICONIC</v>
      </c>
    </row>
    <row r="110" spans="1:21" x14ac:dyDescent="0.3">
      <c r="A110">
        <f>VLOOKUP(Special[[#This Row],[No用]],SetNo[[No.用]:[vlookup 用]],2,FALSE)</f>
        <v>65</v>
      </c>
      <c r="B110">
        <f>IF(A109&lt;&gt;Special[[#This Row],[No]],1,B109+1)</f>
        <v>1</v>
      </c>
      <c r="C110" t="s">
        <v>216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274</v>
      </c>
      <c r="K110" s="3" t="s">
        <v>201</v>
      </c>
      <c r="L110" s="3" t="s">
        <v>172</v>
      </c>
      <c r="M110">
        <v>13</v>
      </c>
      <c r="U110" t="str">
        <f>Special[[#This Row],[服装]]&amp;Special[[#This Row],[名前]]&amp;Special[[#This Row],[レアリティ]]</f>
        <v>ユニフォーム花巻貴大ICONIC</v>
      </c>
    </row>
    <row r="111" spans="1:21" x14ac:dyDescent="0.3">
      <c r="A111">
        <f>VLOOKUP(Special[[#This Row],[No用]],SetNo[[No.用]:[vlookup 用]],2,FALSE)</f>
        <v>66</v>
      </c>
      <c r="B111">
        <f>IF(A110&lt;&gt;Special[[#This Row],[No]],1,B110+1)</f>
        <v>1</v>
      </c>
      <c r="C111" t="s">
        <v>216</v>
      </c>
      <c r="D111" t="s">
        <v>55</v>
      </c>
      <c r="E111" t="s">
        <v>23</v>
      </c>
      <c r="F111" t="s">
        <v>25</v>
      </c>
      <c r="G111" t="s">
        <v>56</v>
      </c>
      <c r="H111" t="s">
        <v>71</v>
      </c>
      <c r="I111">
        <v>1</v>
      </c>
      <c r="J111" t="s">
        <v>274</v>
      </c>
      <c r="K111" s="3" t="s">
        <v>201</v>
      </c>
      <c r="L111" s="3" t="s">
        <v>172</v>
      </c>
      <c r="M111">
        <v>12</v>
      </c>
      <c r="U111" t="str">
        <f>Special[[#This Row],[服装]]&amp;Special[[#This Row],[名前]]&amp;Special[[#This Row],[レアリティ]]</f>
        <v>ユニフォーム駒木輝ICONIC</v>
      </c>
    </row>
    <row r="112" spans="1:21" x14ac:dyDescent="0.3">
      <c r="A112">
        <f>VLOOKUP(Special[[#This Row],[No用]],SetNo[[No.用]:[vlookup 用]],2,FALSE)</f>
        <v>67</v>
      </c>
      <c r="B112">
        <f>IF(A111&lt;&gt;Special[[#This Row],[No]],1,B111+1)</f>
        <v>1</v>
      </c>
      <c r="C112" t="s">
        <v>216</v>
      </c>
      <c r="D112" t="s">
        <v>57</v>
      </c>
      <c r="E112" t="s">
        <v>24</v>
      </c>
      <c r="F112" t="s">
        <v>26</v>
      </c>
      <c r="G112" t="s">
        <v>56</v>
      </c>
      <c r="H112" t="s">
        <v>71</v>
      </c>
      <c r="I112">
        <v>1</v>
      </c>
      <c r="J112" t="s">
        <v>274</v>
      </c>
      <c r="K112" s="3" t="s">
        <v>201</v>
      </c>
      <c r="L112" s="3" t="s">
        <v>172</v>
      </c>
      <c r="M112">
        <v>12</v>
      </c>
      <c r="U112" t="str">
        <f>Special[[#This Row],[服装]]&amp;Special[[#This Row],[名前]]&amp;Special[[#This Row],[レアリティ]]</f>
        <v>ユニフォーム茶屋和馬ICONIC</v>
      </c>
    </row>
    <row r="113" spans="1:21" x14ac:dyDescent="0.3">
      <c r="A113">
        <f>VLOOKUP(Special[[#This Row],[No用]],SetNo[[No.用]:[vlookup 用]],2,FALSE)</f>
        <v>68</v>
      </c>
      <c r="B113">
        <f>IF(A112&lt;&gt;Special[[#This Row],[No]],1,B112+1)</f>
        <v>1</v>
      </c>
      <c r="C113" t="s">
        <v>216</v>
      </c>
      <c r="D113" t="s">
        <v>58</v>
      </c>
      <c r="E113" t="s">
        <v>24</v>
      </c>
      <c r="F113" t="s">
        <v>25</v>
      </c>
      <c r="G113" t="s">
        <v>56</v>
      </c>
      <c r="H113" t="s">
        <v>71</v>
      </c>
      <c r="I113">
        <v>1</v>
      </c>
      <c r="J113" t="s">
        <v>274</v>
      </c>
      <c r="K113" s="3" t="s">
        <v>201</v>
      </c>
      <c r="L113" s="3" t="s">
        <v>172</v>
      </c>
      <c r="M113">
        <v>12</v>
      </c>
      <c r="U113" t="str">
        <f>Special[[#This Row],[服装]]&amp;Special[[#This Row],[名前]]&amp;Special[[#This Row],[レアリティ]]</f>
        <v>ユニフォーム玉川弘樹ICONIC</v>
      </c>
    </row>
    <row r="114" spans="1:21" x14ac:dyDescent="0.3">
      <c r="A114">
        <f>VLOOKUP(Special[[#This Row],[No用]],SetNo[[No.用]:[vlookup 用]],2,FALSE)</f>
        <v>69</v>
      </c>
      <c r="B114">
        <f>IF(A113&lt;&gt;Special[[#This Row],[No]],1,B113+1)</f>
        <v>1</v>
      </c>
      <c r="C114" t="s">
        <v>216</v>
      </c>
      <c r="D114" t="s">
        <v>59</v>
      </c>
      <c r="E114" t="s">
        <v>24</v>
      </c>
      <c r="F114" t="s">
        <v>21</v>
      </c>
      <c r="G114" t="s">
        <v>56</v>
      </c>
      <c r="H114" t="s">
        <v>71</v>
      </c>
      <c r="I114">
        <v>1</v>
      </c>
      <c r="J114" t="s">
        <v>274</v>
      </c>
      <c r="K114" s="3" t="s">
        <v>206</v>
      </c>
      <c r="L114" s="3" t="s">
        <v>183</v>
      </c>
      <c r="M114">
        <v>38</v>
      </c>
      <c r="U114" t="str">
        <f>Special[[#This Row],[服装]]&amp;Special[[#This Row],[名前]]&amp;Special[[#This Row],[レアリティ]]</f>
        <v>ユニフォーム桜井大河ICONIC</v>
      </c>
    </row>
    <row r="115" spans="1:21" x14ac:dyDescent="0.3">
      <c r="A115">
        <f>VLOOKUP(Special[[#This Row],[No用]],SetNo[[No.用]:[vlookup 用]],2,FALSE)</f>
        <v>70</v>
      </c>
      <c r="B115">
        <f>IF(A114&lt;&gt;Special[[#This Row],[No]],1,B114+1)</f>
        <v>1</v>
      </c>
      <c r="C115" t="s">
        <v>216</v>
      </c>
      <c r="D115" t="s">
        <v>60</v>
      </c>
      <c r="E115" t="s">
        <v>24</v>
      </c>
      <c r="F115" t="s">
        <v>31</v>
      </c>
      <c r="G115" t="s">
        <v>56</v>
      </c>
      <c r="H115" t="s">
        <v>71</v>
      </c>
      <c r="I115">
        <v>1</v>
      </c>
      <c r="J115" t="s">
        <v>274</v>
      </c>
      <c r="K115" s="3" t="s">
        <v>201</v>
      </c>
      <c r="L115" s="3" t="s">
        <v>172</v>
      </c>
      <c r="M115">
        <v>13</v>
      </c>
      <c r="U115" t="str">
        <f>Special[[#This Row],[服装]]&amp;Special[[#This Row],[名前]]&amp;Special[[#This Row],[レアリティ]]</f>
        <v>ユニフォーム芳賀良治ICONIC</v>
      </c>
    </row>
    <row r="116" spans="1:21" x14ac:dyDescent="0.3">
      <c r="A116">
        <f>VLOOKUP(Special[[#This Row],[No用]],SetNo[[No.用]:[vlookup 用]],2,FALSE)</f>
        <v>70</v>
      </c>
      <c r="B116">
        <f>IF(A115&lt;&gt;Special[[#This Row],[No]],1,B115+1)</f>
        <v>2</v>
      </c>
      <c r="C116" t="s">
        <v>216</v>
      </c>
      <c r="D116" t="s">
        <v>60</v>
      </c>
      <c r="E116" t="s">
        <v>24</v>
      </c>
      <c r="F116" t="s">
        <v>31</v>
      </c>
      <c r="G116" t="s">
        <v>56</v>
      </c>
      <c r="H116" t="s">
        <v>71</v>
      </c>
      <c r="I116">
        <v>1</v>
      </c>
      <c r="J116" t="s">
        <v>274</v>
      </c>
      <c r="K116" s="3" t="s">
        <v>295</v>
      </c>
      <c r="L116" s="3" t="s">
        <v>183</v>
      </c>
      <c r="M116">
        <v>13</v>
      </c>
      <c r="U116" t="str">
        <f>Special[[#This Row],[服装]]&amp;Special[[#This Row],[名前]]&amp;Special[[#This Row],[レアリティ]]</f>
        <v>ユニフォーム芳賀良治ICONIC</v>
      </c>
    </row>
    <row r="117" spans="1:21" x14ac:dyDescent="0.3">
      <c r="A117">
        <f>VLOOKUP(Special[[#This Row],[No用]],SetNo[[No.用]:[vlookup 用]],2,FALSE)</f>
        <v>71</v>
      </c>
      <c r="B117">
        <f>IF(A116&lt;&gt;Special[[#This Row],[No]],1,B116+1)</f>
        <v>1</v>
      </c>
      <c r="C117" t="s">
        <v>216</v>
      </c>
      <c r="D117" t="s">
        <v>61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274</v>
      </c>
      <c r="K117" s="3" t="s">
        <v>201</v>
      </c>
      <c r="L117" s="3" t="s">
        <v>172</v>
      </c>
      <c r="M117">
        <v>13</v>
      </c>
      <c r="U117" t="str">
        <f>Special[[#This Row],[服装]]&amp;Special[[#This Row],[名前]]&amp;Special[[#This Row],[レアリティ]]</f>
        <v>ユニフォーム渋谷陸斗ICONIC</v>
      </c>
    </row>
    <row r="118" spans="1:21" x14ac:dyDescent="0.3">
      <c r="A118">
        <f>VLOOKUP(Special[[#This Row],[No用]],SetNo[[No.用]:[vlookup 用]],2,FALSE)</f>
        <v>72</v>
      </c>
      <c r="B118">
        <f>IF(A117&lt;&gt;Special[[#This Row],[No]],1,B117+1)</f>
        <v>1</v>
      </c>
      <c r="C118" t="s">
        <v>216</v>
      </c>
      <c r="D118" t="s">
        <v>62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274</v>
      </c>
      <c r="K118" s="3" t="s">
        <v>201</v>
      </c>
      <c r="L118" s="3" t="s">
        <v>172</v>
      </c>
      <c r="M118">
        <v>13</v>
      </c>
      <c r="U118" t="str">
        <f>Special[[#This Row],[服装]]&amp;Special[[#This Row],[名前]]&amp;Special[[#This Row],[レアリティ]]</f>
        <v>ユニフォーム池尻隼人ICONIC</v>
      </c>
    </row>
    <row r="119" spans="1:21" x14ac:dyDescent="0.3">
      <c r="A119">
        <f>VLOOKUP(Special[[#This Row],[No用]],SetNo[[No.用]:[vlookup 用]],2,FALSE)</f>
        <v>73</v>
      </c>
      <c r="B119">
        <f>IF(A118&lt;&gt;Special[[#This Row],[No]],1,B118+1)</f>
        <v>1</v>
      </c>
      <c r="C119" t="s">
        <v>216</v>
      </c>
      <c r="D119" t="s">
        <v>63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274</v>
      </c>
      <c r="K119" s="3" t="s">
        <v>201</v>
      </c>
      <c r="L119" s="3" t="s">
        <v>172</v>
      </c>
      <c r="M119">
        <v>13</v>
      </c>
      <c r="U119" t="str">
        <f>Special[[#This Row],[服装]]&amp;Special[[#This Row],[名前]]&amp;Special[[#This Row],[レアリティ]]</f>
        <v>ユニフォーム十和田良樹ICONIC</v>
      </c>
    </row>
    <row r="120" spans="1:21" x14ac:dyDescent="0.3">
      <c r="A120">
        <f>VLOOKUP(Special[[#This Row],[No用]],SetNo[[No.用]:[vlookup 用]],2,FALSE)</f>
        <v>74</v>
      </c>
      <c r="B120">
        <f>IF(A119&lt;&gt;Special[[#This Row],[No]],1,B119+1)</f>
        <v>1</v>
      </c>
      <c r="C120" t="s">
        <v>216</v>
      </c>
      <c r="D120" t="s">
        <v>65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274</v>
      </c>
      <c r="K120" s="3" t="s">
        <v>201</v>
      </c>
      <c r="L120" s="3" t="s">
        <v>172</v>
      </c>
      <c r="M120">
        <v>13</v>
      </c>
      <c r="U120" t="str">
        <f>Special[[#This Row],[服装]]&amp;Special[[#This Row],[名前]]&amp;Special[[#This Row],[レアリティ]]</f>
        <v>ユニフォーム森岳歩ICONIC</v>
      </c>
    </row>
    <row r="121" spans="1:21" x14ac:dyDescent="0.3">
      <c r="A121">
        <f>VLOOKUP(Special[[#This Row],[No用]],SetNo[[No.用]:[vlookup 用]],2,FALSE)</f>
        <v>75</v>
      </c>
      <c r="B121">
        <f>IF(A120&lt;&gt;Special[[#This Row],[No]],1,B120+1)</f>
        <v>1</v>
      </c>
      <c r="C121" t="s">
        <v>216</v>
      </c>
      <c r="D121" t="s">
        <v>66</v>
      </c>
      <c r="E121" t="s">
        <v>24</v>
      </c>
      <c r="F121" t="s">
        <v>25</v>
      </c>
      <c r="G121" t="s">
        <v>64</v>
      </c>
      <c r="H121" t="s">
        <v>71</v>
      </c>
      <c r="I121">
        <v>1</v>
      </c>
      <c r="J121" t="s">
        <v>274</v>
      </c>
      <c r="K121" s="3" t="s">
        <v>201</v>
      </c>
      <c r="L121" s="3" t="s">
        <v>172</v>
      </c>
      <c r="M121">
        <v>13</v>
      </c>
      <c r="U121" t="str">
        <f>Special[[#This Row],[服装]]&amp;Special[[#This Row],[名前]]&amp;Special[[#This Row],[レアリティ]]</f>
        <v>ユニフォーム唐松拓巳ICONIC</v>
      </c>
    </row>
    <row r="122" spans="1:21" x14ac:dyDescent="0.3">
      <c r="A122">
        <f>VLOOKUP(Special[[#This Row],[No用]],SetNo[[No.用]:[vlookup 用]],2,FALSE)</f>
        <v>76</v>
      </c>
      <c r="B122">
        <f>IF(A121&lt;&gt;Special[[#This Row],[No]],1,B121+1)</f>
        <v>1</v>
      </c>
      <c r="C122" t="s">
        <v>216</v>
      </c>
      <c r="D122" t="s">
        <v>67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274</v>
      </c>
      <c r="K122" s="3" t="s">
        <v>201</v>
      </c>
      <c r="L122" s="3" t="s">
        <v>172</v>
      </c>
      <c r="M122">
        <v>13</v>
      </c>
      <c r="U122" t="str">
        <f>Special[[#This Row],[服装]]&amp;Special[[#This Row],[名前]]&amp;Special[[#This Row],[レアリティ]]</f>
        <v>ユニフォーム田沢裕樹ICONIC</v>
      </c>
    </row>
    <row r="123" spans="1:21" x14ac:dyDescent="0.3">
      <c r="A123">
        <f>VLOOKUP(Special[[#This Row],[No用]],SetNo[[No.用]:[vlookup 用]],2,FALSE)</f>
        <v>77</v>
      </c>
      <c r="B123">
        <f>IF(A122&lt;&gt;Special[[#This Row],[No]],1,B122+1)</f>
        <v>1</v>
      </c>
      <c r="C123" t="s">
        <v>216</v>
      </c>
      <c r="D123" t="s">
        <v>68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274</v>
      </c>
      <c r="K123" s="3" t="s">
        <v>201</v>
      </c>
      <c r="L123" s="3" t="s">
        <v>172</v>
      </c>
      <c r="M123">
        <v>14</v>
      </c>
      <c r="U123" t="str">
        <f>Special[[#This Row],[服装]]&amp;Special[[#This Row],[名前]]&amp;Special[[#This Row],[レアリティ]]</f>
        <v>ユニフォーム子安颯真ICONIC</v>
      </c>
    </row>
    <row r="124" spans="1:21" x14ac:dyDescent="0.3">
      <c r="A124">
        <f>VLOOKUP(Special[[#This Row],[No用]],SetNo[[No.用]:[vlookup 用]],2,FALSE)</f>
        <v>78</v>
      </c>
      <c r="B124">
        <f>IF(A123&lt;&gt;Special[[#This Row],[No]],1,B123+1)</f>
        <v>1</v>
      </c>
      <c r="C124" t="s">
        <v>216</v>
      </c>
      <c r="D124" t="s">
        <v>69</v>
      </c>
      <c r="E124" t="s">
        <v>28</v>
      </c>
      <c r="F124" t="s">
        <v>21</v>
      </c>
      <c r="G124" t="s">
        <v>64</v>
      </c>
      <c r="H124" t="s">
        <v>71</v>
      </c>
      <c r="I124">
        <v>1</v>
      </c>
      <c r="J124" t="s">
        <v>274</v>
      </c>
      <c r="K124" s="3" t="s">
        <v>206</v>
      </c>
      <c r="L124" s="3" t="s">
        <v>183</v>
      </c>
      <c r="M124">
        <v>12</v>
      </c>
      <c r="U124" t="str">
        <f>Special[[#This Row],[服装]]&amp;Special[[#This Row],[名前]]&amp;Special[[#This Row],[レアリティ]]</f>
        <v>ユニフォーム横手駿ICONIC</v>
      </c>
    </row>
    <row r="125" spans="1:21" x14ac:dyDescent="0.3">
      <c r="A125">
        <f>VLOOKUP(Special[[#This Row],[No用]],SetNo[[No.用]:[vlookup 用]],2,FALSE)</f>
        <v>79</v>
      </c>
      <c r="B125">
        <f>IF(A124&lt;&gt;Special[[#This Row],[No]],1,B124+1)</f>
        <v>1</v>
      </c>
      <c r="C125" t="s">
        <v>216</v>
      </c>
      <c r="D125" t="s">
        <v>70</v>
      </c>
      <c r="E125" t="s">
        <v>28</v>
      </c>
      <c r="F125" t="s">
        <v>31</v>
      </c>
      <c r="G125" t="s">
        <v>64</v>
      </c>
      <c r="H125" t="s">
        <v>71</v>
      </c>
      <c r="I125">
        <v>1</v>
      </c>
      <c r="J125" t="s">
        <v>274</v>
      </c>
      <c r="K125" s="3" t="s">
        <v>201</v>
      </c>
      <c r="L125" s="3" t="s">
        <v>172</v>
      </c>
      <c r="M125">
        <v>14</v>
      </c>
      <c r="U125" t="str">
        <f>Special[[#This Row],[服装]]&amp;Special[[#This Row],[名前]]&amp;Special[[#This Row],[レアリティ]]</f>
        <v>ユニフォーム夏瀬伊吹ICONIC</v>
      </c>
    </row>
    <row r="126" spans="1:21" x14ac:dyDescent="0.3">
      <c r="A126">
        <f>VLOOKUP(Special[[#This Row],[No用]],SetNo[[No.用]:[vlookup 用]],2,FALSE)</f>
        <v>79</v>
      </c>
      <c r="B126">
        <f>IF(A125&lt;&gt;Special[[#This Row],[No]],1,B125+1)</f>
        <v>2</v>
      </c>
      <c r="C126" t="s">
        <v>216</v>
      </c>
      <c r="D126" t="s">
        <v>70</v>
      </c>
      <c r="E126" t="s">
        <v>28</v>
      </c>
      <c r="F126" t="s">
        <v>31</v>
      </c>
      <c r="G126" t="s">
        <v>64</v>
      </c>
      <c r="H126" t="s">
        <v>71</v>
      </c>
      <c r="I126">
        <v>1</v>
      </c>
      <c r="J126" t="s">
        <v>274</v>
      </c>
      <c r="K126" s="3" t="s">
        <v>290</v>
      </c>
      <c r="L126" s="3" t="s">
        <v>236</v>
      </c>
      <c r="M126">
        <v>44</v>
      </c>
      <c r="O126">
        <v>54</v>
      </c>
      <c r="U126" t="str">
        <f>Special[[#This Row],[服装]]&amp;Special[[#This Row],[名前]]&amp;Special[[#This Row],[レアリティ]]</f>
        <v>ユニフォーム夏瀬伊吹ICONIC</v>
      </c>
    </row>
    <row r="127" spans="1:21" x14ac:dyDescent="0.3">
      <c r="A127">
        <f>VLOOKUP(Special[[#This Row],[No用]],SetNo[[No.用]:[vlookup 用]],2,FALSE)</f>
        <v>80</v>
      </c>
      <c r="B127">
        <f>IF(A126&lt;&gt;Special[[#This Row],[No]],1,B126+1)</f>
        <v>1</v>
      </c>
      <c r="C127" t="s">
        <v>216</v>
      </c>
      <c r="D127" t="s">
        <v>72</v>
      </c>
      <c r="E127" t="s">
        <v>23</v>
      </c>
      <c r="F127" t="s">
        <v>31</v>
      </c>
      <c r="G127" t="s">
        <v>75</v>
      </c>
      <c r="H127" t="s">
        <v>71</v>
      </c>
      <c r="I127">
        <v>1</v>
      </c>
      <c r="J127" t="s">
        <v>274</v>
      </c>
      <c r="K127" s="3" t="s">
        <v>201</v>
      </c>
      <c r="L127" s="3" t="s">
        <v>172</v>
      </c>
      <c r="M127">
        <v>14</v>
      </c>
      <c r="U127" t="str">
        <f>Special[[#This Row],[服装]]&amp;Special[[#This Row],[名前]]&amp;Special[[#This Row],[レアリティ]]</f>
        <v>ユニフォーム古牧譲ICONIC</v>
      </c>
    </row>
    <row r="128" spans="1:21" x14ac:dyDescent="0.3">
      <c r="A128">
        <f>VLOOKUP(Special[[#This Row],[No用]],SetNo[[No.用]:[vlookup 用]],2,FALSE)</f>
        <v>80</v>
      </c>
      <c r="B128">
        <f>IF(A127&lt;&gt;Special[[#This Row],[No]],1,B127+1)</f>
        <v>2</v>
      </c>
      <c r="C128" t="s">
        <v>216</v>
      </c>
      <c r="D128" t="s">
        <v>72</v>
      </c>
      <c r="E128" t="s">
        <v>23</v>
      </c>
      <c r="F128" t="s">
        <v>31</v>
      </c>
      <c r="G128" t="s">
        <v>75</v>
      </c>
      <c r="H128" t="s">
        <v>71</v>
      </c>
      <c r="I128">
        <v>1</v>
      </c>
      <c r="J128" t="s">
        <v>274</v>
      </c>
      <c r="K128" s="3" t="s">
        <v>290</v>
      </c>
      <c r="L128" s="3" t="s">
        <v>236</v>
      </c>
      <c r="M128">
        <v>49</v>
      </c>
      <c r="O128">
        <v>59</v>
      </c>
      <c r="U128" t="str">
        <f>Special[[#This Row],[服装]]&amp;Special[[#This Row],[名前]]&amp;Special[[#This Row],[レアリティ]]</f>
        <v>ユニフォーム古牧譲ICONIC</v>
      </c>
    </row>
    <row r="129" spans="1:21" x14ac:dyDescent="0.3">
      <c r="A129">
        <f>VLOOKUP(Special[[#This Row],[No用]],SetNo[[No.用]:[vlookup 用]],2,FALSE)</f>
        <v>81</v>
      </c>
      <c r="B129">
        <f>IF(A128&lt;&gt;Special[[#This Row],[No]],1,B128+1)</f>
        <v>1</v>
      </c>
      <c r="C129" t="s">
        <v>216</v>
      </c>
      <c r="D129" t="s">
        <v>76</v>
      </c>
      <c r="E129" t="s">
        <v>28</v>
      </c>
      <c r="F129" t="s">
        <v>25</v>
      </c>
      <c r="G129" t="s">
        <v>75</v>
      </c>
      <c r="H129" t="s">
        <v>71</v>
      </c>
      <c r="I129">
        <v>1</v>
      </c>
      <c r="J129" t="s">
        <v>274</v>
      </c>
      <c r="K129" s="3" t="s">
        <v>201</v>
      </c>
      <c r="L129" s="3" t="s">
        <v>172</v>
      </c>
      <c r="M129">
        <v>14</v>
      </c>
      <c r="U129" t="str">
        <f>Special[[#This Row],[服装]]&amp;Special[[#This Row],[名前]]&amp;Special[[#This Row],[レアリティ]]</f>
        <v>ユニフォーム浅虫快人ICONIC</v>
      </c>
    </row>
    <row r="130" spans="1:21" x14ac:dyDescent="0.3">
      <c r="A130">
        <f>VLOOKUP(Special[[#This Row],[No用]],SetNo[[No.用]:[vlookup 用]],2,FALSE)</f>
        <v>81</v>
      </c>
      <c r="B130">
        <f>IF(A129&lt;&gt;Special[[#This Row],[No]],1,B129+1)</f>
        <v>2</v>
      </c>
      <c r="C130" t="s">
        <v>216</v>
      </c>
      <c r="D130" t="s">
        <v>76</v>
      </c>
      <c r="E130" t="s">
        <v>28</v>
      </c>
      <c r="F130" t="s">
        <v>25</v>
      </c>
      <c r="G130" t="s">
        <v>75</v>
      </c>
      <c r="H130" t="s">
        <v>71</v>
      </c>
      <c r="I130">
        <v>1</v>
      </c>
      <c r="J130" t="s">
        <v>274</v>
      </c>
      <c r="K130" s="3" t="s">
        <v>295</v>
      </c>
      <c r="L130" s="3" t="s">
        <v>183</v>
      </c>
      <c r="M130">
        <v>14</v>
      </c>
      <c r="U130" t="str">
        <f>Special[[#This Row],[服装]]&amp;Special[[#This Row],[名前]]&amp;Special[[#This Row],[レアリティ]]</f>
        <v>ユニフォーム浅虫快人ICONIC</v>
      </c>
    </row>
    <row r="131" spans="1:21" x14ac:dyDescent="0.3">
      <c r="A131">
        <f>VLOOKUP(Special[[#This Row],[No用]],SetNo[[No.用]:[vlookup 用]],2,FALSE)</f>
        <v>82</v>
      </c>
      <c r="B131">
        <f>IF(A130&lt;&gt;Special[[#This Row],[No]],1,B130+1)</f>
        <v>1</v>
      </c>
      <c r="C131" t="s">
        <v>216</v>
      </c>
      <c r="D131" t="s">
        <v>79</v>
      </c>
      <c r="E131" t="s">
        <v>23</v>
      </c>
      <c r="F131" t="s">
        <v>21</v>
      </c>
      <c r="G131" t="s">
        <v>75</v>
      </c>
      <c r="H131" t="s">
        <v>71</v>
      </c>
      <c r="I131">
        <v>1</v>
      </c>
      <c r="J131" t="s">
        <v>274</v>
      </c>
      <c r="K131" s="3" t="s">
        <v>206</v>
      </c>
      <c r="L131" s="3" t="s">
        <v>183</v>
      </c>
      <c r="M131">
        <v>14</v>
      </c>
      <c r="U131" t="str">
        <f>Special[[#This Row],[服装]]&amp;Special[[#This Row],[名前]]&amp;Special[[#This Row],[レアリティ]]</f>
        <v>ユニフォーム南田大志ICONIC</v>
      </c>
    </row>
    <row r="132" spans="1:21" x14ac:dyDescent="0.3">
      <c r="A132">
        <f>VLOOKUP(Special[[#This Row],[No用]],SetNo[[No.用]:[vlookup 用]],2,FALSE)</f>
        <v>82</v>
      </c>
      <c r="B132">
        <f>IF(A131&lt;&gt;Special[[#This Row],[No]],1,B131+1)</f>
        <v>2</v>
      </c>
      <c r="C132" t="s">
        <v>216</v>
      </c>
      <c r="D132" t="s">
        <v>79</v>
      </c>
      <c r="E132" t="s">
        <v>23</v>
      </c>
      <c r="F132" t="s">
        <v>21</v>
      </c>
      <c r="G132" t="s">
        <v>75</v>
      </c>
      <c r="H132" t="s">
        <v>71</v>
      </c>
      <c r="I132">
        <v>1</v>
      </c>
      <c r="J132" t="s">
        <v>274</v>
      </c>
      <c r="K132" s="3" t="s">
        <v>203</v>
      </c>
      <c r="L132" s="3" t="s">
        <v>236</v>
      </c>
      <c r="M132">
        <v>44</v>
      </c>
      <c r="N132" s="3"/>
      <c r="O132">
        <v>54</v>
      </c>
      <c r="U132" t="str">
        <f>Special[[#This Row],[服装]]&amp;Special[[#This Row],[名前]]&amp;Special[[#This Row],[レアリティ]]</f>
        <v>ユニフォーム南田大志ICONIC</v>
      </c>
    </row>
    <row r="133" spans="1:21" x14ac:dyDescent="0.3">
      <c r="A133">
        <f>VLOOKUP(Special[[#This Row],[No用]],SetNo[[No.用]:[vlookup 用]],2,FALSE)</f>
        <v>83</v>
      </c>
      <c r="B133">
        <f>IF(A132&lt;&gt;Special[[#This Row],[No]],1,B132+1)</f>
        <v>1</v>
      </c>
      <c r="C133" t="s">
        <v>216</v>
      </c>
      <c r="D133" t="s">
        <v>81</v>
      </c>
      <c r="E133" t="s">
        <v>23</v>
      </c>
      <c r="F133" t="s">
        <v>26</v>
      </c>
      <c r="G133" t="s">
        <v>75</v>
      </c>
      <c r="H133" t="s">
        <v>71</v>
      </c>
      <c r="I133">
        <v>1</v>
      </c>
      <c r="J133" t="s">
        <v>274</v>
      </c>
      <c r="K133" s="3" t="s">
        <v>201</v>
      </c>
      <c r="L133" s="3" t="s">
        <v>172</v>
      </c>
      <c r="M133">
        <v>14</v>
      </c>
      <c r="U133" t="str">
        <f>Special[[#This Row],[服装]]&amp;Special[[#This Row],[名前]]&amp;Special[[#This Row],[レアリティ]]</f>
        <v>ユニフォーム湯川良明ICONIC</v>
      </c>
    </row>
    <row r="134" spans="1:21" x14ac:dyDescent="0.3">
      <c r="A134">
        <f>VLOOKUP(Special[[#This Row],[No用]],SetNo[[No.用]:[vlookup 用]],2,FALSE)</f>
        <v>84</v>
      </c>
      <c r="B134">
        <f>IF(A133&lt;&gt;Special[[#This Row],[No]],1,B133+1)</f>
        <v>1</v>
      </c>
      <c r="C134" t="s">
        <v>216</v>
      </c>
      <c r="D134" t="s">
        <v>83</v>
      </c>
      <c r="E134" t="s">
        <v>23</v>
      </c>
      <c r="F134" t="s">
        <v>25</v>
      </c>
      <c r="G134" t="s">
        <v>75</v>
      </c>
      <c r="H134" t="s">
        <v>71</v>
      </c>
      <c r="I134">
        <v>1</v>
      </c>
      <c r="J134" t="s">
        <v>274</v>
      </c>
      <c r="K134" s="3" t="s">
        <v>201</v>
      </c>
      <c r="L134" s="3" t="s">
        <v>172</v>
      </c>
      <c r="M134">
        <v>14</v>
      </c>
      <c r="U134" t="str">
        <f>Special[[#This Row],[服装]]&amp;Special[[#This Row],[名前]]&amp;Special[[#This Row],[レアリティ]]</f>
        <v>ユニフォーム稲垣功ICONIC</v>
      </c>
    </row>
    <row r="135" spans="1:21" x14ac:dyDescent="0.3">
      <c r="A135">
        <f>VLOOKUP(Special[[#This Row],[No用]],SetNo[[No.用]:[vlookup 用]],2,FALSE)</f>
        <v>85</v>
      </c>
      <c r="B135">
        <f>IF(A134&lt;&gt;Special[[#This Row],[No]],1,B134+1)</f>
        <v>1</v>
      </c>
      <c r="C135" t="s">
        <v>216</v>
      </c>
      <c r="D135" t="s">
        <v>86</v>
      </c>
      <c r="E135" t="s">
        <v>23</v>
      </c>
      <c r="F135" t="s">
        <v>26</v>
      </c>
      <c r="G135" t="s">
        <v>75</v>
      </c>
      <c r="H135" t="s">
        <v>71</v>
      </c>
      <c r="I135">
        <v>1</v>
      </c>
      <c r="J135" t="s">
        <v>274</v>
      </c>
      <c r="K135" s="3" t="s">
        <v>201</v>
      </c>
      <c r="L135" s="3" t="s">
        <v>172</v>
      </c>
      <c r="M135">
        <v>14</v>
      </c>
      <c r="U135" t="str">
        <f>Special[[#This Row],[服装]]&amp;Special[[#This Row],[名前]]&amp;Special[[#This Row],[レアリティ]]</f>
        <v>ユニフォーム馬門英治ICONIC</v>
      </c>
    </row>
    <row r="136" spans="1:21" x14ac:dyDescent="0.3">
      <c r="A136">
        <f>VLOOKUP(Special[[#This Row],[No用]],SetNo[[No.用]:[vlookup 用]],2,FALSE)</f>
        <v>86</v>
      </c>
      <c r="B136">
        <f>IF(A135&lt;&gt;Special[[#This Row],[No]],1,B135+1)</f>
        <v>1</v>
      </c>
      <c r="C136" t="s">
        <v>216</v>
      </c>
      <c r="D136" t="s">
        <v>88</v>
      </c>
      <c r="E136" t="s">
        <v>23</v>
      </c>
      <c r="F136" t="s">
        <v>25</v>
      </c>
      <c r="G136" t="s">
        <v>75</v>
      </c>
      <c r="H136" t="s">
        <v>71</v>
      </c>
      <c r="I136">
        <v>1</v>
      </c>
      <c r="J136" t="s">
        <v>274</v>
      </c>
      <c r="K136" s="3" t="s">
        <v>201</v>
      </c>
      <c r="L136" s="3" t="s">
        <v>172</v>
      </c>
      <c r="M136">
        <v>12</v>
      </c>
      <c r="U136" t="str">
        <f>Special[[#This Row],[服装]]&amp;Special[[#This Row],[名前]]&amp;Special[[#This Row],[レアリティ]]</f>
        <v>ユニフォーム百沢雄大ICONIC</v>
      </c>
    </row>
    <row r="137" spans="1:21" x14ac:dyDescent="0.3">
      <c r="A137">
        <f>VLOOKUP(Special[[#This Row],[No用]],SetNo[[No.用]:[vlookup 用]],2,FALSE)</f>
        <v>87</v>
      </c>
      <c r="B137">
        <f>IF(A136&lt;&gt;Special[[#This Row],[No]],1,B136+1)</f>
        <v>1</v>
      </c>
      <c r="C137" s="3" t="s">
        <v>718</v>
      </c>
      <c r="D137" t="s">
        <v>88</v>
      </c>
      <c r="E137" s="3" t="s">
        <v>90</v>
      </c>
      <c r="F137" t="s">
        <v>78</v>
      </c>
      <c r="G137" t="s">
        <v>75</v>
      </c>
      <c r="H137" t="s">
        <v>71</v>
      </c>
      <c r="I137">
        <v>1</v>
      </c>
      <c r="J137" t="s">
        <v>274</v>
      </c>
      <c r="K137" s="3" t="s">
        <v>201</v>
      </c>
      <c r="L137" s="3" t="s">
        <v>172</v>
      </c>
      <c r="M137">
        <v>12</v>
      </c>
      <c r="U137" t="str">
        <f>Special[[#This Row],[服装]]&amp;Special[[#This Row],[名前]]&amp;Special[[#This Row],[レアリティ]]</f>
        <v>職業体験百沢雄大ICONIC</v>
      </c>
    </row>
    <row r="138" spans="1:21" x14ac:dyDescent="0.3">
      <c r="A138">
        <f>VLOOKUP(Special[[#This Row],[No用]],SetNo[[No.用]:[vlookup 用]],2,FALSE)</f>
        <v>88</v>
      </c>
      <c r="B138">
        <f>IF(A137&lt;&gt;Special[[#This Row],[No]],1,B137+1)</f>
        <v>1</v>
      </c>
      <c r="C138" t="s">
        <v>108</v>
      </c>
      <c r="D138" t="s">
        <v>89</v>
      </c>
      <c r="E138" t="s">
        <v>90</v>
      </c>
      <c r="F138" t="s">
        <v>78</v>
      </c>
      <c r="G138" t="s">
        <v>91</v>
      </c>
      <c r="H138" t="s">
        <v>71</v>
      </c>
      <c r="I138">
        <v>1</v>
      </c>
      <c r="J138" t="s">
        <v>274</v>
      </c>
      <c r="K138" s="3" t="s">
        <v>201</v>
      </c>
      <c r="L138" s="3" t="s">
        <v>172</v>
      </c>
      <c r="M138">
        <v>13</v>
      </c>
      <c r="U138" t="str">
        <f>Special[[#This Row],[服装]]&amp;Special[[#This Row],[名前]]&amp;Special[[#This Row],[レアリティ]]</f>
        <v>ユニフォーム照島游児ICONIC</v>
      </c>
    </row>
    <row r="139" spans="1:21" x14ac:dyDescent="0.3">
      <c r="A139">
        <f>VLOOKUP(Special[[#This Row],[No用]],SetNo[[No.用]:[vlookup 用]],2,FALSE)</f>
        <v>88</v>
      </c>
      <c r="B139">
        <f>IF(A138&lt;&gt;Special[[#This Row],[No]],1,B138+1)</f>
        <v>2</v>
      </c>
      <c r="C139" t="s">
        <v>108</v>
      </c>
      <c r="D139" t="s">
        <v>89</v>
      </c>
      <c r="E139" t="s">
        <v>90</v>
      </c>
      <c r="F139" t="s">
        <v>78</v>
      </c>
      <c r="G139" t="s">
        <v>91</v>
      </c>
      <c r="H139" t="s">
        <v>71</v>
      </c>
      <c r="I139">
        <v>1</v>
      </c>
      <c r="J139" t="s">
        <v>274</v>
      </c>
      <c r="K139" s="3" t="s">
        <v>405</v>
      </c>
      <c r="L139" s="3" t="s">
        <v>236</v>
      </c>
      <c r="M139">
        <v>51</v>
      </c>
      <c r="O139">
        <v>61</v>
      </c>
      <c r="U139" t="str">
        <f>Special[[#This Row],[服装]]&amp;Special[[#This Row],[名前]]&amp;Special[[#This Row],[レアリティ]]</f>
        <v>ユニフォーム照島游児ICONIC</v>
      </c>
    </row>
    <row r="140" spans="1:21" x14ac:dyDescent="0.3">
      <c r="A140">
        <f>VLOOKUP(Special[[#This Row],[No用]],SetNo[[No.用]:[vlookup 用]],2,FALSE)</f>
        <v>89</v>
      </c>
      <c r="B140">
        <f>IF(A139&lt;&gt;Special[[#This Row],[No]],1,B139+1)</f>
        <v>1</v>
      </c>
      <c r="C140" t="s">
        <v>149</v>
      </c>
      <c r="D140" t="s">
        <v>89</v>
      </c>
      <c r="E140" t="s">
        <v>77</v>
      </c>
      <c r="F140" t="s">
        <v>78</v>
      </c>
      <c r="G140" t="s">
        <v>91</v>
      </c>
      <c r="H140" t="s">
        <v>71</v>
      </c>
      <c r="I140">
        <v>1</v>
      </c>
      <c r="J140" t="s">
        <v>274</v>
      </c>
      <c r="K140" s="3" t="s">
        <v>201</v>
      </c>
      <c r="L140" s="3" t="s">
        <v>172</v>
      </c>
      <c r="M140">
        <v>13</v>
      </c>
      <c r="U140" t="str">
        <f>Special[[#This Row],[服装]]&amp;Special[[#This Row],[名前]]&amp;Special[[#This Row],[レアリティ]]</f>
        <v>制服照島游児ICONIC</v>
      </c>
    </row>
    <row r="141" spans="1:21" x14ac:dyDescent="0.3">
      <c r="A141">
        <f>VLOOKUP(Special[[#This Row],[No用]],SetNo[[No.用]:[vlookup 用]],2,FALSE)</f>
        <v>90</v>
      </c>
      <c r="B141">
        <f>IF(A140&lt;&gt;Special[[#This Row],[No]],1,B140+1)</f>
        <v>1</v>
      </c>
      <c r="C141" t="s">
        <v>108</v>
      </c>
      <c r="D141" t="s">
        <v>92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274</v>
      </c>
      <c r="K141" s="3" t="s">
        <v>201</v>
      </c>
      <c r="L141" s="3" t="s">
        <v>172</v>
      </c>
      <c r="M141">
        <v>14</v>
      </c>
      <c r="U141" t="str">
        <f>Special[[#This Row],[服装]]&amp;Special[[#This Row],[名前]]&amp;Special[[#This Row],[レアリティ]]</f>
        <v>ユニフォーム母畑和馬ICONIC</v>
      </c>
    </row>
    <row r="142" spans="1:21" x14ac:dyDescent="0.3">
      <c r="A142">
        <f>VLOOKUP(Special[[#This Row],[No用]],SetNo[[No.用]:[vlookup 用]],2,FALSE)</f>
        <v>91</v>
      </c>
      <c r="B142">
        <f>IF(A141&lt;&gt;Special[[#This Row],[No]],1,B141+1)</f>
        <v>1</v>
      </c>
      <c r="C142" t="s">
        <v>108</v>
      </c>
      <c r="D142" t="s">
        <v>93</v>
      </c>
      <c r="E142" t="s">
        <v>73</v>
      </c>
      <c r="F142" t="s">
        <v>74</v>
      </c>
      <c r="G142" t="s">
        <v>91</v>
      </c>
      <c r="H142" t="s">
        <v>71</v>
      </c>
      <c r="I142">
        <v>1</v>
      </c>
      <c r="J142" t="s">
        <v>274</v>
      </c>
      <c r="K142" s="3" t="s">
        <v>201</v>
      </c>
      <c r="L142" s="3" t="s">
        <v>172</v>
      </c>
      <c r="M142">
        <v>14</v>
      </c>
      <c r="U142" t="str">
        <f>Special[[#This Row],[服装]]&amp;Special[[#This Row],[名前]]&amp;Special[[#This Row],[レアリティ]]</f>
        <v>ユニフォーム二岐丈晴ICONIC</v>
      </c>
    </row>
    <row r="143" spans="1:21" x14ac:dyDescent="0.3">
      <c r="A143">
        <f>VLOOKUP(Special[[#This Row],[No用]],SetNo[[No.用]:[vlookup 用]],2,FALSE)</f>
        <v>92</v>
      </c>
      <c r="B143">
        <f>IF(A142&lt;&gt;Special[[#This Row],[No]],1,B142+1)</f>
        <v>1</v>
      </c>
      <c r="C143" t="s">
        <v>149</v>
      </c>
      <c r="D143" t="s">
        <v>93</v>
      </c>
      <c r="E143" t="s">
        <v>90</v>
      </c>
      <c r="F143" t="s">
        <v>74</v>
      </c>
      <c r="G143" t="s">
        <v>91</v>
      </c>
      <c r="H143" t="s">
        <v>71</v>
      </c>
      <c r="I143">
        <v>1</v>
      </c>
      <c r="J143" t="s">
        <v>274</v>
      </c>
      <c r="K143" s="3" t="s">
        <v>201</v>
      </c>
      <c r="L143" s="3" t="s">
        <v>172</v>
      </c>
      <c r="M143">
        <v>14</v>
      </c>
      <c r="U143" t="str">
        <f>Special[[#This Row],[服装]]&amp;Special[[#This Row],[名前]]&amp;Special[[#This Row],[レアリティ]]</f>
        <v>制服二岐丈晴ICONIC</v>
      </c>
    </row>
    <row r="144" spans="1:21" x14ac:dyDescent="0.3">
      <c r="A144">
        <f>VLOOKUP(Special[[#This Row],[No用]],SetNo[[No.用]:[vlookup 用]],2,FALSE)</f>
        <v>93</v>
      </c>
      <c r="B144">
        <f>IF(A143&lt;&gt;Special[[#This Row],[No]],1,B143+1)</f>
        <v>1</v>
      </c>
      <c r="C144" t="s">
        <v>108</v>
      </c>
      <c r="D144" t="s">
        <v>99</v>
      </c>
      <c r="E144" t="s">
        <v>73</v>
      </c>
      <c r="F144" t="s">
        <v>78</v>
      </c>
      <c r="G144" t="s">
        <v>91</v>
      </c>
      <c r="H144" t="s">
        <v>71</v>
      </c>
      <c r="I144">
        <v>1</v>
      </c>
      <c r="J144" t="s">
        <v>274</v>
      </c>
      <c r="K144" s="3" t="s">
        <v>201</v>
      </c>
      <c r="L144" s="3" t="s">
        <v>172</v>
      </c>
      <c r="M144">
        <v>14</v>
      </c>
      <c r="U144" t="str">
        <f>Special[[#This Row],[服装]]&amp;Special[[#This Row],[名前]]&amp;Special[[#This Row],[レアリティ]]</f>
        <v>ユニフォーム沼尻凛太郎ICONIC</v>
      </c>
    </row>
    <row r="145" spans="1:21" x14ac:dyDescent="0.3">
      <c r="A145">
        <f>VLOOKUP(Special[[#This Row],[No用]],SetNo[[No.用]:[vlookup 用]],2,FALSE)</f>
        <v>93</v>
      </c>
      <c r="B145">
        <f>IF(A144&lt;&gt;Special[[#This Row],[No]],1,B144+1)</f>
        <v>2</v>
      </c>
      <c r="C145" t="s">
        <v>108</v>
      </c>
      <c r="D145" t="s">
        <v>99</v>
      </c>
      <c r="E145" t="s">
        <v>73</v>
      </c>
      <c r="F145" t="s">
        <v>78</v>
      </c>
      <c r="G145" t="s">
        <v>91</v>
      </c>
      <c r="H145" t="s">
        <v>71</v>
      </c>
      <c r="I145">
        <v>1</v>
      </c>
      <c r="J145" t="s">
        <v>274</v>
      </c>
      <c r="K145" s="3" t="s">
        <v>290</v>
      </c>
      <c r="L145" s="3" t="s">
        <v>236</v>
      </c>
      <c r="M145">
        <v>45</v>
      </c>
      <c r="O145">
        <v>55</v>
      </c>
      <c r="U145" t="str">
        <f>Special[[#This Row],[服装]]&amp;Special[[#This Row],[名前]]&amp;Special[[#This Row],[レアリティ]]</f>
        <v>ユニフォーム沼尻凛太郎ICONIC</v>
      </c>
    </row>
    <row r="146" spans="1:21" x14ac:dyDescent="0.3">
      <c r="A146">
        <f>VLOOKUP(Special[[#This Row],[No用]],SetNo[[No.用]:[vlookup 用]],2,FALSE)</f>
        <v>94</v>
      </c>
      <c r="B146">
        <f>IF(A145&lt;&gt;Special[[#This Row],[No]],1,B145+1)</f>
        <v>1</v>
      </c>
      <c r="C146" t="s">
        <v>108</v>
      </c>
      <c r="D146" t="s">
        <v>94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274</v>
      </c>
      <c r="K146" s="3" t="s">
        <v>201</v>
      </c>
      <c r="L146" s="3" t="s">
        <v>172</v>
      </c>
      <c r="M146">
        <v>14</v>
      </c>
      <c r="U146" t="str">
        <f>Special[[#This Row],[服装]]&amp;Special[[#This Row],[名前]]&amp;Special[[#This Row],[レアリティ]]</f>
        <v>ユニフォーム飯坂信義ICONIC</v>
      </c>
    </row>
    <row r="147" spans="1:21" x14ac:dyDescent="0.3">
      <c r="A147">
        <f>VLOOKUP(Special[[#This Row],[No用]],SetNo[[No.用]:[vlookup 用]],2,FALSE)</f>
        <v>95</v>
      </c>
      <c r="B147">
        <f>IF(A146&lt;&gt;Special[[#This Row],[No]],1,B146+1)</f>
        <v>1</v>
      </c>
      <c r="C147" t="s">
        <v>108</v>
      </c>
      <c r="D147" t="s">
        <v>95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274</v>
      </c>
      <c r="K147" s="3" t="s">
        <v>201</v>
      </c>
      <c r="L147" s="3" t="s">
        <v>172</v>
      </c>
      <c r="M147">
        <v>14</v>
      </c>
      <c r="U147" t="str">
        <f>Special[[#This Row],[服装]]&amp;Special[[#This Row],[名前]]&amp;Special[[#This Row],[レアリティ]]</f>
        <v>ユニフォーム東山勝道ICONIC</v>
      </c>
    </row>
    <row r="148" spans="1:21" x14ac:dyDescent="0.3">
      <c r="A148">
        <f>VLOOKUP(Special[[#This Row],[No用]],SetNo[[No.用]:[vlookup 用]],2,FALSE)</f>
        <v>96</v>
      </c>
      <c r="B148">
        <f>IF(A147&lt;&gt;Special[[#This Row],[No]],1,B147+1)</f>
        <v>1</v>
      </c>
      <c r="C148" t="s">
        <v>108</v>
      </c>
      <c r="D148" t="s">
        <v>96</v>
      </c>
      <c r="E148" t="s">
        <v>90</v>
      </c>
      <c r="F148" t="s">
        <v>80</v>
      </c>
      <c r="G148" t="s">
        <v>91</v>
      </c>
      <c r="H148" t="s">
        <v>71</v>
      </c>
      <c r="I148">
        <v>1</v>
      </c>
      <c r="J148" t="s">
        <v>274</v>
      </c>
      <c r="K148" s="3" t="s">
        <v>206</v>
      </c>
      <c r="L148" s="3" t="s">
        <v>183</v>
      </c>
      <c r="M148">
        <v>43</v>
      </c>
      <c r="U148" t="str">
        <f>Special[[#This Row],[服装]]&amp;Special[[#This Row],[名前]]&amp;Special[[#This Row],[レアリティ]]</f>
        <v>ユニフォーム土湯新ICONIC</v>
      </c>
    </row>
    <row r="149" spans="1:21" x14ac:dyDescent="0.3">
      <c r="A149">
        <f>VLOOKUP(Special[[#This Row],[No用]],SetNo[[No.用]:[vlookup 用]],2,FALSE)</f>
        <v>97</v>
      </c>
      <c r="B149">
        <f>IF(A148&lt;&gt;Special[[#This Row],[No]],1,B148+1)</f>
        <v>1</v>
      </c>
      <c r="C149" t="s">
        <v>216</v>
      </c>
      <c r="D149" t="s">
        <v>584</v>
      </c>
      <c r="E149" t="s">
        <v>28</v>
      </c>
      <c r="F149" t="s">
        <v>25</v>
      </c>
      <c r="G149" t="s">
        <v>157</v>
      </c>
      <c r="H149" t="s">
        <v>71</v>
      </c>
      <c r="I149">
        <v>1</v>
      </c>
      <c r="J149" t="s">
        <v>274</v>
      </c>
      <c r="K149" s="3" t="s">
        <v>201</v>
      </c>
      <c r="L149" s="3" t="s">
        <v>172</v>
      </c>
      <c r="M149">
        <v>13</v>
      </c>
      <c r="U149" t="str">
        <f>Special[[#This Row],[服装]]&amp;Special[[#This Row],[名前]]&amp;Special[[#This Row],[レアリティ]]</f>
        <v>ユニフォーム中島猛ICONIC</v>
      </c>
    </row>
    <row r="150" spans="1:21" x14ac:dyDescent="0.3">
      <c r="A150">
        <f>VLOOKUP(Special[[#This Row],[No用]],SetNo[[No.用]:[vlookup 用]],2,FALSE)</f>
        <v>97</v>
      </c>
      <c r="B150">
        <f>IF(A149&lt;&gt;Special[[#This Row],[No]],1,B149+1)</f>
        <v>2</v>
      </c>
      <c r="C150" t="s">
        <v>216</v>
      </c>
      <c r="D150" t="s">
        <v>584</v>
      </c>
      <c r="E150" t="s">
        <v>28</v>
      </c>
      <c r="F150" t="s">
        <v>25</v>
      </c>
      <c r="G150" t="s">
        <v>157</v>
      </c>
      <c r="H150" t="s">
        <v>71</v>
      </c>
      <c r="I150">
        <v>1</v>
      </c>
      <c r="J150" t="s">
        <v>274</v>
      </c>
      <c r="K150" s="3" t="s">
        <v>190</v>
      </c>
      <c r="L150" s="3" t="s">
        <v>236</v>
      </c>
      <c r="M150">
        <v>48</v>
      </c>
      <c r="O150">
        <v>58</v>
      </c>
      <c r="U150" t="str">
        <f>Special[[#This Row],[服装]]&amp;Special[[#This Row],[名前]]&amp;Special[[#This Row],[レアリティ]]</f>
        <v>ユニフォーム中島猛ICONIC</v>
      </c>
    </row>
    <row r="151" spans="1:21" x14ac:dyDescent="0.3">
      <c r="A151">
        <f>VLOOKUP(Special[[#This Row],[No用]],SetNo[[No.用]:[vlookup 用]],2,FALSE)</f>
        <v>97</v>
      </c>
      <c r="B151">
        <f>IF(A150&lt;&gt;Special[[#This Row],[No]],1,B150+1)</f>
        <v>3</v>
      </c>
      <c r="C151" t="s">
        <v>216</v>
      </c>
      <c r="D151" t="s">
        <v>584</v>
      </c>
      <c r="E151" t="s">
        <v>28</v>
      </c>
      <c r="F151" t="s">
        <v>25</v>
      </c>
      <c r="G151" t="s">
        <v>157</v>
      </c>
      <c r="H151" t="s">
        <v>71</v>
      </c>
      <c r="I151">
        <v>1</v>
      </c>
      <c r="J151" t="s">
        <v>274</v>
      </c>
      <c r="K151" s="3" t="s">
        <v>290</v>
      </c>
      <c r="L151" s="3" t="s">
        <v>236</v>
      </c>
      <c r="M151">
        <v>48</v>
      </c>
      <c r="O151">
        <v>58</v>
      </c>
      <c r="U151" t="str">
        <f>Special[[#This Row],[服装]]&amp;Special[[#This Row],[名前]]&amp;Special[[#This Row],[レアリティ]]</f>
        <v>ユニフォーム中島猛ICONIC</v>
      </c>
    </row>
    <row r="152" spans="1:21" x14ac:dyDescent="0.3">
      <c r="A152">
        <f>VLOOKUP(Special[[#This Row],[No用]],SetNo[[No.用]:[vlookup 用]],2,FALSE)</f>
        <v>98</v>
      </c>
      <c r="B152">
        <f>IF(A151&lt;&gt;Special[[#This Row],[No]],1,B151+1)</f>
        <v>1</v>
      </c>
      <c r="C152" t="s">
        <v>216</v>
      </c>
      <c r="D152" t="s">
        <v>587</v>
      </c>
      <c r="E152" t="s">
        <v>24</v>
      </c>
      <c r="F152" t="s">
        <v>25</v>
      </c>
      <c r="G152" t="s">
        <v>157</v>
      </c>
      <c r="H152" t="s">
        <v>71</v>
      </c>
      <c r="I152">
        <v>1</v>
      </c>
      <c r="J152" t="s">
        <v>274</v>
      </c>
      <c r="K152" s="3" t="s">
        <v>201</v>
      </c>
      <c r="L152" s="3" t="s">
        <v>172</v>
      </c>
      <c r="M152">
        <v>12</v>
      </c>
      <c r="U152" t="str">
        <f>Special[[#This Row],[服装]]&amp;Special[[#This Row],[名前]]&amp;Special[[#This Row],[レアリティ]]</f>
        <v>ユニフォーム白石優希ICONIC</v>
      </c>
    </row>
    <row r="153" spans="1:21" x14ac:dyDescent="0.3">
      <c r="A153">
        <f>VLOOKUP(Special[[#This Row],[No用]],SetNo[[No.用]:[vlookup 用]],2,FALSE)</f>
        <v>99</v>
      </c>
      <c r="B153">
        <f>IF(A152&lt;&gt;Special[[#This Row],[No]],1,B152+1)</f>
        <v>1</v>
      </c>
      <c r="C153" t="s">
        <v>216</v>
      </c>
      <c r="D153" t="s">
        <v>590</v>
      </c>
      <c r="E153" t="s">
        <v>28</v>
      </c>
      <c r="F153" t="s">
        <v>31</v>
      </c>
      <c r="G153" t="s">
        <v>157</v>
      </c>
      <c r="H153" t="s">
        <v>71</v>
      </c>
      <c r="I153">
        <v>1</v>
      </c>
      <c r="J153" t="s">
        <v>274</v>
      </c>
      <c r="K153" s="3" t="s">
        <v>201</v>
      </c>
      <c r="L153" s="3" t="s">
        <v>172</v>
      </c>
      <c r="M153">
        <v>13</v>
      </c>
      <c r="U153" t="str">
        <f>Special[[#This Row],[服装]]&amp;Special[[#This Row],[名前]]&amp;Special[[#This Row],[レアリティ]]</f>
        <v>ユニフォーム花山一雅ICONIC</v>
      </c>
    </row>
    <row r="154" spans="1:21" x14ac:dyDescent="0.3">
      <c r="A154">
        <f>VLOOKUP(Special[[#This Row],[No用]],SetNo[[No.用]:[vlookup 用]],2,FALSE)</f>
        <v>100</v>
      </c>
      <c r="B154">
        <f>IF(A153&lt;&gt;Special[[#This Row],[No]],1,B153+1)</f>
        <v>1</v>
      </c>
      <c r="C154" t="s">
        <v>216</v>
      </c>
      <c r="D154" t="s">
        <v>593</v>
      </c>
      <c r="E154" t="s">
        <v>28</v>
      </c>
      <c r="F154" t="s">
        <v>26</v>
      </c>
      <c r="G154" t="s">
        <v>157</v>
      </c>
      <c r="H154" t="s">
        <v>71</v>
      </c>
      <c r="I154">
        <v>1</v>
      </c>
      <c r="J154" t="s">
        <v>274</v>
      </c>
      <c r="K154" s="3" t="s">
        <v>201</v>
      </c>
      <c r="L154" s="3" t="s">
        <v>172</v>
      </c>
      <c r="M154">
        <v>13</v>
      </c>
      <c r="U154" t="str">
        <f>Special[[#This Row],[服装]]&amp;Special[[#This Row],[名前]]&amp;Special[[#This Row],[レアリティ]]</f>
        <v>ユニフォーム鳴子哲平ICONIC</v>
      </c>
    </row>
    <row r="155" spans="1:21" x14ac:dyDescent="0.3">
      <c r="A155">
        <f>VLOOKUP(Special[[#This Row],[No用]],SetNo[[No.用]:[vlookup 用]],2,FALSE)</f>
        <v>101</v>
      </c>
      <c r="B155">
        <f>IF(A154&lt;&gt;Special[[#This Row],[No]],1,B154+1)</f>
        <v>1</v>
      </c>
      <c r="C155" t="s">
        <v>216</v>
      </c>
      <c r="D155" t="s">
        <v>596</v>
      </c>
      <c r="E155" t="s">
        <v>28</v>
      </c>
      <c r="F155" t="s">
        <v>21</v>
      </c>
      <c r="G155" t="s">
        <v>157</v>
      </c>
      <c r="H155" t="s">
        <v>71</v>
      </c>
      <c r="I155">
        <v>1</v>
      </c>
      <c r="J155" t="s">
        <v>274</v>
      </c>
      <c r="K155" s="3" t="s">
        <v>206</v>
      </c>
      <c r="L155" s="3" t="s">
        <v>183</v>
      </c>
      <c r="M155">
        <v>14</v>
      </c>
      <c r="U155" t="str">
        <f>Special[[#This Row],[服装]]&amp;Special[[#This Row],[名前]]&amp;Special[[#This Row],[レアリティ]]</f>
        <v>ユニフォーム秋保和光ICONIC</v>
      </c>
    </row>
    <row r="156" spans="1:21" x14ac:dyDescent="0.3">
      <c r="A156">
        <f>VLOOKUP(Special[[#This Row],[No用]],SetNo[[No.用]:[vlookup 用]],2,FALSE)</f>
        <v>102</v>
      </c>
      <c r="B156">
        <f>IF(A155&lt;&gt;Special[[#This Row],[No]],1,B155+1)</f>
        <v>1</v>
      </c>
      <c r="C156" t="s">
        <v>216</v>
      </c>
      <c r="D156" t="s">
        <v>599</v>
      </c>
      <c r="E156" t="s">
        <v>28</v>
      </c>
      <c r="F156" t="s">
        <v>26</v>
      </c>
      <c r="G156" t="s">
        <v>157</v>
      </c>
      <c r="H156" t="s">
        <v>71</v>
      </c>
      <c r="I156">
        <v>1</v>
      </c>
      <c r="J156" t="s">
        <v>274</v>
      </c>
      <c r="K156" s="3" t="s">
        <v>201</v>
      </c>
      <c r="L156" s="3" t="s">
        <v>172</v>
      </c>
      <c r="M156">
        <v>12</v>
      </c>
      <c r="U156" t="str">
        <f>Special[[#This Row],[服装]]&amp;Special[[#This Row],[名前]]&amp;Special[[#This Row],[レアリティ]]</f>
        <v>ユニフォーム松島剛ICONIC</v>
      </c>
    </row>
    <row r="157" spans="1:21" x14ac:dyDescent="0.3">
      <c r="A157">
        <f>VLOOKUP(Special[[#This Row],[No用]],SetNo[[No.用]:[vlookup 用]],2,FALSE)</f>
        <v>103</v>
      </c>
      <c r="B157">
        <f>IF(A156&lt;&gt;Special[[#This Row],[No]],1,B156+1)</f>
        <v>1</v>
      </c>
      <c r="C157" t="s">
        <v>216</v>
      </c>
      <c r="D157" t="s">
        <v>602</v>
      </c>
      <c r="E157" t="s">
        <v>28</v>
      </c>
      <c r="F157" t="s">
        <v>25</v>
      </c>
      <c r="G157" t="s">
        <v>157</v>
      </c>
      <c r="H157" t="s">
        <v>71</v>
      </c>
      <c r="I157">
        <v>1</v>
      </c>
      <c r="J157" t="s">
        <v>274</v>
      </c>
      <c r="K157" s="3" t="s">
        <v>201</v>
      </c>
      <c r="L157" s="3" t="s">
        <v>172</v>
      </c>
      <c r="M157">
        <v>14</v>
      </c>
      <c r="U157" t="str">
        <f>Special[[#This Row],[服装]]&amp;Special[[#This Row],[名前]]&amp;Special[[#This Row],[レアリティ]]</f>
        <v>ユニフォーム川渡瞬己ICONIC</v>
      </c>
    </row>
    <row r="158" spans="1:21" x14ac:dyDescent="0.3">
      <c r="A158">
        <f>VLOOKUP(Special[[#This Row],[No用]],SetNo[[No.用]:[vlookup 用]],2,FALSE)</f>
        <v>103</v>
      </c>
      <c r="B158">
        <f>IF(A157&lt;&gt;Special[[#This Row],[No]],1,B157+1)</f>
        <v>2</v>
      </c>
      <c r="C158" t="s">
        <v>216</v>
      </c>
      <c r="D158" t="s">
        <v>602</v>
      </c>
      <c r="E158" t="s">
        <v>28</v>
      </c>
      <c r="F158" t="s">
        <v>25</v>
      </c>
      <c r="G158" t="s">
        <v>157</v>
      </c>
      <c r="H158" t="s">
        <v>71</v>
      </c>
      <c r="I158">
        <v>1</v>
      </c>
      <c r="J158" t="s">
        <v>274</v>
      </c>
      <c r="K158" s="3" t="s">
        <v>405</v>
      </c>
      <c r="L158" s="3" t="s">
        <v>236</v>
      </c>
      <c r="M158">
        <v>47</v>
      </c>
      <c r="O158">
        <v>57</v>
      </c>
      <c r="U158" t="str">
        <f>Special[[#This Row],[服装]]&amp;Special[[#This Row],[名前]]&amp;Special[[#This Row],[レアリティ]]</f>
        <v>ユニフォーム川渡瞬己ICONIC</v>
      </c>
    </row>
    <row r="159" spans="1:21" x14ac:dyDescent="0.3">
      <c r="A159">
        <f>VLOOKUP(Special[[#This Row],[No用]],SetNo[[No.用]:[vlookup 用]],2,FALSE)</f>
        <v>104</v>
      </c>
      <c r="B159">
        <f>IF(A158&lt;&gt;Special[[#This Row],[No]],1,B158+1)</f>
        <v>1</v>
      </c>
      <c r="C159" t="s">
        <v>108</v>
      </c>
      <c r="D159" t="s">
        <v>109</v>
      </c>
      <c r="E159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274</v>
      </c>
      <c r="K159" s="3" t="s">
        <v>201</v>
      </c>
      <c r="L159" s="3" t="s">
        <v>172</v>
      </c>
      <c r="M159">
        <v>13</v>
      </c>
      <c r="U159" t="str">
        <f>Special[[#This Row],[服装]]&amp;Special[[#This Row],[名前]]&amp;Special[[#This Row],[レアリティ]]</f>
        <v>ユニフォーム牛島若利ICONIC</v>
      </c>
    </row>
    <row r="160" spans="1:21" x14ac:dyDescent="0.3">
      <c r="A160">
        <f>VLOOKUP(Special[[#This Row],[No用]],SetNo[[No.用]:[vlookup 用]],2,FALSE)</f>
        <v>105</v>
      </c>
      <c r="B160">
        <f>IF(A159&lt;&gt;Special[[#This Row],[No]],1,B159+1)</f>
        <v>1</v>
      </c>
      <c r="C160" t="s">
        <v>116</v>
      </c>
      <c r="D160" t="s">
        <v>109</v>
      </c>
      <c r="E160" t="s">
        <v>90</v>
      </c>
      <c r="F160" t="s">
        <v>78</v>
      </c>
      <c r="G160" t="s">
        <v>118</v>
      </c>
      <c r="H160" t="s">
        <v>71</v>
      </c>
      <c r="I160">
        <v>1</v>
      </c>
      <c r="J160" t="s">
        <v>274</v>
      </c>
      <c r="K160" s="3" t="s">
        <v>201</v>
      </c>
      <c r="L160" s="3" t="s">
        <v>172</v>
      </c>
      <c r="M160">
        <v>13</v>
      </c>
      <c r="U160" t="str">
        <f>Special[[#This Row],[服装]]&amp;Special[[#This Row],[名前]]&amp;Special[[#This Row],[レアリティ]]</f>
        <v>水着牛島若利ICONIC</v>
      </c>
    </row>
    <row r="161" spans="1:21" x14ac:dyDescent="0.3">
      <c r="A161">
        <f>VLOOKUP(Special[[#This Row],[No用]],SetNo[[No.用]:[vlookup 用]],2,FALSE)</f>
        <v>105</v>
      </c>
      <c r="B161">
        <f>IF(A160&lt;&gt;Special[[#This Row],[No]],1,B160+1)</f>
        <v>2</v>
      </c>
      <c r="C161" t="s">
        <v>116</v>
      </c>
      <c r="D161" t="s">
        <v>109</v>
      </c>
      <c r="E161" t="s">
        <v>90</v>
      </c>
      <c r="F161" t="s">
        <v>78</v>
      </c>
      <c r="G161" t="s">
        <v>118</v>
      </c>
      <c r="H161" t="s">
        <v>71</v>
      </c>
      <c r="I161">
        <v>1</v>
      </c>
      <c r="J161" t="s">
        <v>274</v>
      </c>
      <c r="K161" s="3" t="s">
        <v>287</v>
      </c>
      <c r="L161" s="3" t="s">
        <v>236</v>
      </c>
      <c r="M161">
        <v>51</v>
      </c>
      <c r="O161">
        <v>61</v>
      </c>
      <c r="U161" t="str">
        <f>Special[[#This Row],[服装]]&amp;Special[[#This Row],[名前]]&amp;Special[[#This Row],[レアリティ]]</f>
        <v>水着牛島若利ICONIC</v>
      </c>
    </row>
    <row r="162" spans="1:21" x14ac:dyDescent="0.3">
      <c r="A162">
        <f>VLOOKUP(Special[[#This Row],[No用]],SetNo[[No.用]:[vlookup 用]],2,FALSE)</f>
        <v>106</v>
      </c>
      <c r="B162">
        <f>IF(A161&lt;&gt;Special[[#This Row],[No]],1,B161+1)</f>
        <v>1</v>
      </c>
      <c r="C162" t="s">
        <v>108</v>
      </c>
      <c r="D162" t="s">
        <v>110</v>
      </c>
      <c r="E162" t="s">
        <v>73</v>
      </c>
      <c r="F162" t="s">
        <v>82</v>
      </c>
      <c r="G162" t="s">
        <v>118</v>
      </c>
      <c r="H162" t="s">
        <v>71</v>
      </c>
      <c r="I162">
        <v>1</v>
      </c>
      <c r="J162" t="s">
        <v>274</v>
      </c>
      <c r="K162" s="3" t="s">
        <v>201</v>
      </c>
      <c r="L162" s="3" t="s">
        <v>172</v>
      </c>
      <c r="M162">
        <v>12</v>
      </c>
      <c r="U162" t="str">
        <f>Special[[#This Row],[服装]]&amp;Special[[#This Row],[名前]]&amp;Special[[#This Row],[レアリティ]]</f>
        <v>ユニフォーム天童覚ICONIC</v>
      </c>
    </row>
    <row r="163" spans="1:21" x14ac:dyDescent="0.3">
      <c r="A163">
        <f>VLOOKUP(Special[[#This Row],[No用]],SetNo[[No.用]:[vlookup 用]],2,FALSE)</f>
        <v>106</v>
      </c>
      <c r="B163">
        <f>IF(A162&lt;&gt;Special[[#This Row],[No]],1,B162+1)</f>
        <v>2</v>
      </c>
      <c r="C163" t="s">
        <v>108</v>
      </c>
      <c r="D163" t="s">
        <v>110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274</v>
      </c>
      <c r="K163" s="3" t="s">
        <v>405</v>
      </c>
      <c r="L163" s="3" t="s">
        <v>236</v>
      </c>
      <c r="M163">
        <v>48</v>
      </c>
      <c r="O163">
        <v>58</v>
      </c>
      <c r="U163" t="str">
        <f>Special[[#This Row],[服装]]&amp;Special[[#This Row],[名前]]&amp;Special[[#This Row],[レアリティ]]</f>
        <v>ユニフォーム天童覚ICONIC</v>
      </c>
    </row>
    <row r="164" spans="1:21" x14ac:dyDescent="0.3">
      <c r="A164">
        <f>VLOOKUP(Special[[#This Row],[No用]],SetNo[[No.用]:[vlookup 用]],2,FALSE)</f>
        <v>107</v>
      </c>
      <c r="B164">
        <f>IF(A163&lt;&gt;Special[[#This Row],[No]],1,B163+1)</f>
        <v>1</v>
      </c>
      <c r="C164" t="s">
        <v>116</v>
      </c>
      <c r="D164" t="s">
        <v>110</v>
      </c>
      <c r="E164" t="s">
        <v>90</v>
      </c>
      <c r="F164" t="s">
        <v>82</v>
      </c>
      <c r="G164" t="s">
        <v>118</v>
      </c>
      <c r="H164" t="s">
        <v>71</v>
      </c>
      <c r="I164">
        <v>1</v>
      </c>
      <c r="J164" t="s">
        <v>274</v>
      </c>
      <c r="K164" s="3" t="s">
        <v>201</v>
      </c>
      <c r="L164" s="3" t="s">
        <v>172</v>
      </c>
      <c r="M164">
        <v>12</v>
      </c>
      <c r="U164" t="str">
        <f>Special[[#This Row],[服装]]&amp;Special[[#This Row],[名前]]&amp;Special[[#This Row],[レアリティ]]</f>
        <v>水着天童覚ICONIC</v>
      </c>
    </row>
    <row r="165" spans="1:21" x14ac:dyDescent="0.3">
      <c r="A165">
        <f>VLOOKUP(Special[[#This Row],[No用]],SetNo[[No.用]:[vlookup 用]],2,FALSE)</f>
        <v>108</v>
      </c>
      <c r="B165">
        <f>IF(A164&lt;&gt;Special[[#This Row],[No]],1,B164+1)</f>
        <v>1</v>
      </c>
      <c r="C165" t="s">
        <v>108</v>
      </c>
      <c r="D165" t="s">
        <v>111</v>
      </c>
      <c r="E165" t="s">
        <v>77</v>
      </c>
      <c r="F165" t="s">
        <v>78</v>
      </c>
      <c r="G165" t="s">
        <v>118</v>
      </c>
      <c r="H165" t="s">
        <v>71</v>
      </c>
      <c r="I165">
        <v>1</v>
      </c>
      <c r="J165" t="s">
        <v>274</v>
      </c>
      <c r="K165" s="3" t="s">
        <v>201</v>
      </c>
      <c r="L165" s="3" t="s">
        <v>172</v>
      </c>
      <c r="M165">
        <v>14</v>
      </c>
      <c r="U165" t="str">
        <f>Special[[#This Row],[服装]]&amp;Special[[#This Row],[名前]]&amp;Special[[#This Row],[レアリティ]]</f>
        <v>ユニフォーム五色工ICONIC</v>
      </c>
    </row>
    <row r="166" spans="1:21" x14ac:dyDescent="0.3">
      <c r="A166">
        <f>VLOOKUP(Special[[#This Row],[No用]],SetNo[[No.用]:[vlookup 用]],2,FALSE)</f>
        <v>108</v>
      </c>
      <c r="B166">
        <f>IF(A165&lt;&gt;Special[[#This Row],[No]],1,B165+1)</f>
        <v>2</v>
      </c>
      <c r="C166" t="s">
        <v>108</v>
      </c>
      <c r="D166" t="s">
        <v>111</v>
      </c>
      <c r="E166" t="s">
        <v>77</v>
      </c>
      <c r="F166" t="s">
        <v>78</v>
      </c>
      <c r="G166" t="s">
        <v>118</v>
      </c>
      <c r="H166" t="s">
        <v>71</v>
      </c>
      <c r="I166">
        <v>1</v>
      </c>
      <c r="J166" t="s">
        <v>274</v>
      </c>
      <c r="K166" s="3" t="s">
        <v>284</v>
      </c>
      <c r="L166" s="3" t="s">
        <v>183</v>
      </c>
      <c r="M166">
        <v>14</v>
      </c>
      <c r="U166" t="str">
        <f>Special[[#This Row],[服装]]&amp;Special[[#This Row],[名前]]&amp;Special[[#This Row],[レアリティ]]</f>
        <v>ユニフォーム五色工ICONIC</v>
      </c>
    </row>
    <row r="167" spans="1:21" x14ac:dyDescent="0.3">
      <c r="A167">
        <f>VLOOKUP(Special[[#This Row],[No用]],SetNo[[No.用]:[vlookup 用]],2,FALSE)</f>
        <v>109</v>
      </c>
      <c r="B167">
        <f>IF(A166&lt;&gt;Special[[#This Row],[No]],1,B166+1)</f>
        <v>1</v>
      </c>
      <c r="C167" s="3" t="s">
        <v>718</v>
      </c>
      <c r="D167" t="s">
        <v>111</v>
      </c>
      <c r="E167" s="3" t="s">
        <v>73</v>
      </c>
      <c r="F167" t="s">
        <v>78</v>
      </c>
      <c r="G167" t="s">
        <v>118</v>
      </c>
      <c r="H167" t="s">
        <v>71</v>
      </c>
      <c r="I167">
        <v>1</v>
      </c>
      <c r="J167" t="s">
        <v>274</v>
      </c>
      <c r="K167" s="3" t="s">
        <v>201</v>
      </c>
      <c r="L167" s="3" t="s">
        <v>172</v>
      </c>
      <c r="M167">
        <v>14</v>
      </c>
      <c r="U167" t="str">
        <f>Special[[#This Row],[服装]]&amp;Special[[#This Row],[名前]]&amp;Special[[#This Row],[レアリティ]]</f>
        <v>職業体験五色工ICONIC</v>
      </c>
    </row>
    <row r="168" spans="1:21" x14ac:dyDescent="0.3">
      <c r="A168">
        <f>VLOOKUP(Special[[#This Row],[No用]],SetNo[[No.用]:[vlookup 用]],2,FALSE)</f>
        <v>109</v>
      </c>
      <c r="B168">
        <f>IF(A167&lt;&gt;Special[[#This Row],[No]],1,B167+1)</f>
        <v>2</v>
      </c>
      <c r="C168" s="3" t="s">
        <v>718</v>
      </c>
      <c r="D168" t="s">
        <v>111</v>
      </c>
      <c r="E168" s="3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274</v>
      </c>
      <c r="K168" s="3" t="s">
        <v>284</v>
      </c>
      <c r="L168" s="3" t="s">
        <v>183</v>
      </c>
      <c r="M168">
        <v>14</v>
      </c>
      <c r="U168" t="str">
        <f>Special[[#This Row],[服装]]&amp;Special[[#This Row],[名前]]&amp;Special[[#This Row],[レアリティ]]</f>
        <v>職業体験五色工ICONIC</v>
      </c>
    </row>
    <row r="169" spans="1:21" x14ac:dyDescent="0.3">
      <c r="A169">
        <f>VLOOKUP(Special[[#This Row],[No用]],SetNo[[No.用]:[vlookup 用]],2,FALSE)</f>
        <v>110</v>
      </c>
      <c r="B169">
        <f>IF(A168&lt;&gt;Special[[#This Row],[No]],1,B168+1)</f>
        <v>1</v>
      </c>
      <c r="C169" t="s">
        <v>108</v>
      </c>
      <c r="D169" t="s">
        <v>112</v>
      </c>
      <c r="E169" t="s">
        <v>73</v>
      </c>
      <c r="F169" t="s">
        <v>74</v>
      </c>
      <c r="G169" t="s">
        <v>118</v>
      </c>
      <c r="H169" t="s">
        <v>71</v>
      </c>
      <c r="I169">
        <v>1</v>
      </c>
      <c r="J169" t="s">
        <v>274</v>
      </c>
      <c r="K169" s="3" t="s">
        <v>201</v>
      </c>
      <c r="L169" s="3" t="s">
        <v>172</v>
      </c>
      <c r="M169">
        <v>14</v>
      </c>
      <c r="U169" t="str">
        <f>Special[[#This Row],[服装]]&amp;Special[[#This Row],[名前]]&amp;Special[[#This Row],[レアリティ]]</f>
        <v>ユニフォーム白布賢二郎ICONIC</v>
      </c>
    </row>
    <row r="170" spans="1:21" x14ac:dyDescent="0.3">
      <c r="A170">
        <f>VLOOKUP(Special[[#This Row],[No用]],SetNo[[No.用]:[vlookup 用]],2,FALSE)</f>
        <v>111</v>
      </c>
      <c r="B170">
        <f>IF(A169&lt;&gt;Special[[#This Row],[No]],1,B169+1)</f>
        <v>1</v>
      </c>
      <c r="C170" t="s">
        <v>406</v>
      </c>
      <c r="D170" t="s">
        <v>407</v>
      </c>
      <c r="E170" t="s">
        <v>24</v>
      </c>
      <c r="F170" t="s">
        <v>31</v>
      </c>
      <c r="G170" t="s">
        <v>158</v>
      </c>
      <c r="H170" t="s">
        <v>71</v>
      </c>
      <c r="I170">
        <v>1</v>
      </c>
      <c r="J170" t="s">
        <v>274</v>
      </c>
      <c r="K170" t="s">
        <v>422</v>
      </c>
      <c r="L170" t="s">
        <v>289</v>
      </c>
      <c r="M170">
        <v>14</v>
      </c>
      <c r="U170" t="str">
        <f>Special[[#This Row],[服装]]&amp;Special[[#This Row],[名前]]&amp;Special[[#This Row],[レアリティ]]</f>
        <v>探偵白布賢二郎ICONIC</v>
      </c>
    </row>
    <row r="171" spans="1:21" x14ac:dyDescent="0.3">
      <c r="A171">
        <f>VLOOKUP(Special[[#This Row],[No用]],SetNo[[No.用]:[vlookup 用]],2,FALSE)</f>
        <v>111</v>
      </c>
      <c r="B171">
        <f>IF(A170&lt;&gt;Special[[#This Row],[No]],1,B170+1)</f>
        <v>2</v>
      </c>
      <c r="C171" t="s">
        <v>406</v>
      </c>
      <c r="D171" t="s">
        <v>407</v>
      </c>
      <c r="E171" t="s">
        <v>24</v>
      </c>
      <c r="F171" t="s">
        <v>31</v>
      </c>
      <c r="G171" t="s">
        <v>158</v>
      </c>
      <c r="H171" t="s">
        <v>71</v>
      </c>
      <c r="I171">
        <v>1</v>
      </c>
      <c r="J171" t="s">
        <v>274</v>
      </c>
      <c r="K171" t="s">
        <v>423</v>
      </c>
      <c r="L171" t="s">
        <v>417</v>
      </c>
      <c r="M171">
        <v>49</v>
      </c>
      <c r="O171">
        <v>59</v>
      </c>
      <c r="U171" t="str">
        <f>Special[[#This Row],[服装]]&amp;Special[[#This Row],[名前]]&amp;Special[[#This Row],[レアリティ]]</f>
        <v>探偵白布賢二郎ICONIC</v>
      </c>
    </row>
    <row r="172" spans="1:21" x14ac:dyDescent="0.3">
      <c r="A172">
        <f>VLOOKUP(Special[[#This Row],[No用]],SetNo[[No.用]:[vlookup 用]],2,FALSE)</f>
        <v>112</v>
      </c>
      <c r="B172">
        <f>IF(A171&lt;&gt;Special[[#This Row],[No]],1,B171+1)</f>
        <v>1</v>
      </c>
      <c r="C172" t="s">
        <v>108</v>
      </c>
      <c r="D172" t="s">
        <v>113</v>
      </c>
      <c r="E172" t="s">
        <v>73</v>
      </c>
      <c r="F172" t="s">
        <v>78</v>
      </c>
      <c r="G172" t="s">
        <v>118</v>
      </c>
      <c r="H172" t="s">
        <v>71</v>
      </c>
      <c r="I172">
        <v>1</v>
      </c>
      <c r="J172" t="s">
        <v>274</v>
      </c>
      <c r="K172" s="3" t="s">
        <v>201</v>
      </c>
      <c r="L172" s="3" t="s">
        <v>172</v>
      </c>
      <c r="M172">
        <v>14</v>
      </c>
      <c r="U172" t="str">
        <f>Special[[#This Row],[服装]]&amp;Special[[#This Row],[名前]]&amp;Special[[#This Row],[レアリティ]]</f>
        <v>ユニフォーム大平獅音ICONIC</v>
      </c>
    </row>
    <row r="173" spans="1:21" x14ac:dyDescent="0.3">
      <c r="A173">
        <f>VLOOKUP(Special[[#This Row],[No用]],SetNo[[No.用]:[vlookup 用]],2,FALSE)</f>
        <v>113</v>
      </c>
      <c r="B173">
        <f>IF(A172&lt;&gt;Special[[#This Row],[No]],1,B172+1)</f>
        <v>1</v>
      </c>
      <c r="C173" t="s">
        <v>108</v>
      </c>
      <c r="D173" t="s">
        <v>114</v>
      </c>
      <c r="E173" t="s">
        <v>73</v>
      </c>
      <c r="F173" t="s">
        <v>82</v>
      </c>
      <c r="G173" t="s">
        <v>118</v>
      </c>
      <c r="H173" t="s">
        <v>71</v>
      </c>
      <c r="I173">
        <v>1</v>
      </c>
      <c r="J173" t="s">
        <v>274</v>
      </c>
      <c r="K173" s="3" t="s">
        <v>201</v>
      </c>
      <c r="L173" s="3" t="s">
        <v>172</v>
      </c>
      <c r="M173">
        <v>14</v>
      </c>
      <c r="U173" t="str">
        <f>Special[[#This Row],[服装]]&amp;Special[[#This Row],[名前]]&amp;Special[[#This Row],[レアリティ]]</f>
        <v>ユニフォーム川西太一ICONIC</v>
      </c>
    </row>
    <row r="174" spans="1:21" x14ac:dyDescent="0.3">
      <c r="A174">
        <f>VLOOKUP(Special[[#This Row],[No用]],SetNo[[No.用]:[vlookup 用]],2,FALSE)</f>
        <v>114</v>
      </c>
      <c r="B174">
        <f>IF(A173&lt;&gt;Special[[#This Row],[No]],1,B173+1)</f>
        <v>1</v>
      </c>
      <c r="C174" t="s">
        <v>108</v>
      </c>
      <c r="D174" s="3" t="s">
        <v>677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274</v>
      </c>
      <c r="K174" s="3" t="s">
        <v>201</v>
      </c>
      <c r="L174" s="3" t="s">
        <v>172</v>
      </c>
      <c r="M174">
        <v>13</v>
      </c>
      <c r="U174" t="str">
        <f>Special[[#This Row],[服装]]&amp;Special[[#This Row],[名前]]&amp;Special[[#This Row],[レアリティ]]</f>
        <v>ユニフォーム瀬見英太ICONIC</v>
      </c>
    </row>
    <row r="175" spans="1:21" x14ac:dyDescent="0.3">
      <c r="A175">
        <f>VLOOKUP(Special[[#This Row],[No用]],SetNo[[No.用]:[vlookup 用]],2,FALSE)</f>
        <v>115</v>
      </c>
      <c r="B175">
        <f>IF(A174&lt;&gt;Special[[#This Row],[No]],1,B174+1)</f>
        <v>1</v>
      </c>
      <c r="C175" t="s">
        <v>108</v>
      </c>
      <c r="D175" t="s">
        <v>115</v>
      </c>
      <c r="E175" t="s">
        <v>73</v>
      </c>
      <c r="F175" t="s">
        <v>80</v>
      </c>
      <c r="G175" t="s">
        <v>118</v>
      </c>
      <c r="H175" t="s">
        <v>71</v>
      </c>
      <c r="I175">
        <v>1</v>
      </c>
      <c r="J175" t="s">
        <v>274</v>
      </c>
      <c r="K175" s="3" t="s">
        <v>206</v>
      </c>
      <c r="L175" s="3" t="s">
        <v>183</v>
      </c>
      <c r="M175">
        <v>14</v>
      </c>
      <c r="U175" t="str">
        <f>Special[[#This Row],[服装]]&amp;Special[[#This Row],[名前]]&amp;Special[[#This Row],[レアリティ]]</f>
        <v>ユニフォーム山形隼人ICONIC</v>
      </c>
    </row>
    <row r="176" spans="1:21" x14ac:dyDescent="0.3">
      <c r="A176">
        <f>VLOOKUP(Special[[#This Row],[No用]],SetNo[[No.用]:[vlookup 用]],2,FALSE)</f>
        <v>116</v>
      </c>
      <c r="B176">
        <f>IF(A175&lt;&gt;Special[[#This Row],[No]],1,B175+1)</f>
        <v>1</v>
      </c>
      <c r="C176" t="s">
        <v>108</v>
      </c>
      <c r="D176" t="s">
        <v>196</v>
      </c>
      <c r="E176" t="s">
        <v>77</v>
      </c>
      <c r="F176" t="s">
        <v>74</v>
      </c>
      <c r="G176" t="s">
        <v>195</v>
      </c>
      <c r="H176" t="s">
        <v>71</v>
      </c>
      <c r="I176">
        <v>1</v>
      </c>
      <c r="J176" t="s">
        <v>274</v>
      </c>
      <c r="K176" s="3" t="s">
        <v>201</v>
      </c>
      <c r="L176" s="3" t="s">
        <v>172</v>
      </c>
      <c r="M176">
        <v>13</v>
      </c>
      <c r="U176" t="str">
        <f>Special[[#This Row],[服装]]&amp;Special[[#This Row],[名前]]&amp;Special[[#This Row],[レアリティ]]</f>
        <v>ユニフォーム宮侑ICONIC</v>
      </c>
    </row>
    <row r="177" spans="1:21" x14ac:dyDescent="0.3">
      <c r="A177">
        <f>VLOOKUP(Special[[#This Row],[No用]],SetNo[[No.用]:[vlookup 用]],2,FALSE)</f>
        <v>117</v>
      </c>
      <c r="B177">
        <f>IF(A176&lt;&gt;Special[[#This Row],[No]],1,B176+1)</f>
        <v>1</v>
      </c>
      <c r="C177" t="s">
        <v>108</v>
      </c>
      <c r="D177" t="s">
        <v>197</v>
      </c>
      <c r="E177" t="s">
        <v>90</v>
      </c>
      <c r="F177" t="s">
        <v>78</v>
      </c>
      <c r="G177" t="s">
        <v>195</v>
      </c>
      <c r="H177" t="s">
        <v>71</v>
      </c>
      <c r="I177">
        <v>1</v>
      </c>
      <c r="J177" t="s">
        <v>274</v>
      </c>
      <c r="K177" s="3" t="s">
        <v>201</v>
      </c>
      <c r="L177" s="3" t="s">
        <v>172</v>
      </c>
      <c r="M177">
        <v>13</v>
      </c>
      <c r="U177" t="str">
        <f>Special[[#This Row],[服装]]&amp;Special[[#This Row],[名前]]&amp;Special[[#This Row],[レアリティ]]</f>
        <v>ユニフォーム宮治ICONIC</v>
      </c>
    </row>
    <row r="178" spans="1:21" x14ac:dyDescent="0.3">
      <c r="A178">
        <f>VLOOKUP(Special[[#This Row],[No用]],SetNo[[No.用]:[vlookup 用]],2,FALSE)</f>
        <v>118</v>
      </c>
      <c r="B178">
        <f>IF(A177&lt;&gt;Special[[#This Row],[No]],1,B177+1)</f>
        <v>1</v>
      </c>
      <c r="C178" t="s">
        <v>108</v>
      </c>
      <c r="D178" t="s">
        <v>198</v>
      </c>
      <c r="E178" t="s">
        <v>77</v>
      </c>
      <c r="F178" t="s">
        <v>82</v>
      </c>
      <c r="G178" t="s">
        <v>195</v>
      </c>
      <c r="H178" t="s">
        <v>71</v>
      </c>
      <c r="I178">
        <v>1</v>
      </c>
      <c r="J178" t="s">
        <v>274</v>
      </c>
      <c r="K178" s="3" t="s">
        <v>201</v>
      </c>
      <c r="L178" s="3" t="s">
        <v>172</v>
      </c>
      <c r="M178">
        <v>13</v>
      </c>
      <c r="U178" t="str">
        <f>Special[[#This Row],[服装]]&amp;Special[[#This Row],[名前]]&amp;Special[[#This Row],[レアリティ]]</f>
        <v>ユニフォーム角名倫太郎ICONIC</v>
      </c>
    </row>
    <row r="179" spans="1:21" x14ac:dyDescent="0.3">
      <c r="A179">
        <f>VLOOKUP(Special[[#This Row],[No用]],SetNo[[No.用]:[vlookup 用]],2,FALSE)</f>
        <v>118</v>
      </c>
      <c r="B179">
        <f>IF(A178&lt;&gt;Special[[#This Row],[No]],1,B178+1)</f>
        <v>2</v>
      </c>
      <c r="C179" t="s">
        <v>108</v>
      </c>
      <c r="D179" t="s">
        <v>198</v>
      </c>
      <c r="E179" t="s">
        <v>77</v>
      </c>
      <c r="F179" t="s">
        <v>82</v>
      </c>
      <c r="G179" t="s">
        <v>195</v>
      </c>
      <c r="H179" t="s">
        <v>71</v>
      </c>
      <c r="I179">
        <v>1</v>
      </c>
      <c r="J179" t="s">
        <v>274</v>
      </c>
      <c r="K179" s="3" t="s">
        <v>295</v>
      </c>
      <c r="L179" s="3" t="s">
        <v>172</v>
      </c>
      <c r="M179">
        <v>26</v>
      </c>
      <c r="U179" t="str">
        <f>Special[[#This Row],[服装]]&amp;Special[[#This Row],[名前]]&amp;Special[[#This Row],[レアリティ]]</f>
        <v>ユニフォーム角名倫太郎ICONIC</v>
      </c>
    </row>
    <row r="180" spans="1:21" x14ac:dyDescent="0.3">
      <c r="A180">
        <f>VLOOKUP(Special[[#This Row],[No用]],SetNo[[No.用]:[vlookup 用]],2,FALSE)</f>
        <v>119</v>
      </c>
      <c r="B180">
        <f>IF(A179&lt;&gt;Special[[#This Row],[No]],1,B179+1)</f>
        <v>1</v>
      </c>
      <c r="C180" t="s">
        <v>108</v>
      </c>
      <c r="D180" t="s">
        <v>199</v>
      </c>
      <c r="E180" t="s">
        <v>77</v>
      </c>
      <c r="F180" t="s">
        <v>78</v>
      </c>
      <c r="G180" t="s">
        <v>195</v>
      </c>
      <c r="H180" t="s">
        <v>71</v>
      </c>
      <c r="I180">
        <v>1</v>
      </c>
      <c r="J180" t="s">
        <v>274</v>
      </c>
      <c r="K180" s="3" t="s">
        <v>201</v>
      </c>
      <c r="L180" s="3" t="s">
        <v>172</v>
      </c>
      <c r="M180">
        <v>13</v>
      </c>
      <c r="U180" t="str">
        <f>Special[[#This Row],[服装]]&amp;Special[[#This Row],[名前]]&amp;Special[[#This Row],[レアリティ]]</f>
        <v>ユニフォーム北信介ICONIC</v>
      </c>
    </row>
    <row r="181" spans="1:21" x14ac:dyDescent="0.3">
      <c r="A181">
        <f>VLOOKUP(Special[[#This Row],[No用]],SetNo[[No.用]:[vlookup 用]],2,FALSE)</f>
        <v>119</v>
      </c>
      <c r="B181">
        <f>IF(A180&lt;&gt;Special[[#This Row],[No]],1,B180+1)</f>
        <v>2</v>
      </c>
      <c r="C181" t="s">
        <v>108</v>
      </c>
      <c r="D181" t="s">
        <v>199</v>
      </c>
      <c r="E181" t="s">
        <v>77</v>
      </c>
      <c r="F181" t="s">
        <v>78</v>
      </c>
      <c r="G181" t="s">
        <v>195</v>
      </c>
      <c r="H181" t="s">
        <v>71</v>
      </c>
      <c r="I181">
        <v>1</v>
      </c>
      <c r="J181" t="s">
        <v>274</v>
      </c>
      <c r="K181" s="3" t="s">
        <v>290</v>
      </c>
      <c r="L181" s="3" t="s">
        <v>236</v>
      </c>
      <c r="M181">
        <v>47</v>
      </c>
      <c r="O181">
        <v>57</v>
      </c>
      <c r="U181" t="str">
        <f>Special[[#This Row],[服装]]&amp;Special[[#This Row],[名前]]&amp;Special[[#This Row],[レアリティ]]</f>
        <v>ユニフォーム北信介ICONIC</v>
      </c>
    </row>
    <row r="182" spans="1:21" x14ac:dyDescent="0.3">
      <c r="A182">
        <f>VLOOKUP(Special[[#This Row],[No用]],SetNo[[No.用]:[vlookup 用]],2,FALSE)</f>
        <v>120</v>
      </c>
      <c r="B182">
        <f>IF(A181&lt;&gt;Special[[#This Row],[No]],1,B181+1)</f>
        <v>1</v>
      </c>
      <c r="C182" t="s">
        <v>108</v>
      </c>
      <c r="D182" s="3" t="s">
        <v>680</v>
      </c>
      <c r="E182" t="s">
        <v>77</v>
      </c>
      <c r="F182" s="3" t="s">
        <v>78</v>
      </c>
      <c r="G182" t="s">
        <v>195</v>
      </c>
      <c r="H182" t="s">
        <v>71</v>
      </c>
      <c r="I182">
        <v>1</v>
      </c>
      <c r="J182" t="s">
        <v>274</v>
      </c>
      <c r="K182" s="3" t="s">
        <v>201</v>
      </c>
      <c r="L182" s="3" t="s">
        <v>172</v>
      </c>
      <c r="M182">
        <v>13</v>
      </c>
      <c r="U182" t="str">
        <f>Special[[#This Row],[服装]]&amp;Special[[#This Row],[名前]]&amp;Special[[#This Row],[レアリティ]]</f>
        <v>ユニフォーム尾白アランICONIC</v>
      </c>
    </row>
    <row r="183" spans="1:21" x14ac:dyDescent="0.3">
      <c r="A183">
        <f>VLOOKUP(Special[[#This Row],[No用]],SetNo[[No.用]:[vlookup 用]],2,FALSE)</f>
        <v>121</v>
      </c>
      <c r="B183">
        <f>IF(A182&lt;&gt;Special[[#This Row],[No]],1,B182+1)</f>
        <v>1</v>
      </c>
      <c r="C183" t="s">
        <v>108</v>
      </c>
      <c r="D183" s="3" t="s">
        <v>682</v>
      </c>
      <c r="E183" t="s">
        <v>77</v>
      </c>
      <c r="F183" s="3" t="s">
        <v>80</v>
      </c>
      <c r="G183" t="s">
        <v>195</v>
      </c>
      <c r="H183" t="s">
        <v>71</v>
      </c>
      <c r="I183">
        <v>1</v>
      </c>
      <c r="J183" t="s">
        <v>274</v>
      </c>
      <c r="K183" s="3" t="s">
        <v>206</v>
      </c>
      <c r="L183" s="3" t="s">
        <v>183</v>
      </c>
      <c r="M183">
        <v>36</v>
      </c>
      <c r="U183" t="str">
        <f>Special[[#This Row],[服装]]&amp;Special[[#This Row],[名前]]&amp;Special[[#This Row],[レアリティ]]</f>
        <v>ユニフォーム赤木路成ICONIC</v>
      </c>
    </row>
    <row r="184" spans="1:21" x14ac:dyDescent="0.3">
      <c r="A184">
        <f>VLOOKUP(Special[[#This Row],[No用]],SetNo[[No.用]:[vlookup 用]],2,FALSE)</f>
        <v>122</v>
      </c>
      <c r="B184">
        <f>IF(A183&lt;&gt;Special[[#This Row],[No]],1,B183+1)</f>
        <v>1</v>
      </c>
      <c r="C184" t="s">
        <v>108</v>
      </c>
      <c r="D184" s="3" t="s">
        <v>684</v>
      </c>
      <c r="E184" t="s">
        <v>77</v>
      </c>
      <c r="F184" s="3" t="s">
        <v>82</v>
      </c>
      <c r="G184" t="s">
        <v>195</v>
      </c>
      <c r="H184" t="s">
        <v>71</v>
      </c>
      <c r="I184">
        <v>1</v>
      </c>
      <c r="J184" t="s">
        <v>274</v>
      </c>
      <c r="K184" s="3" t="s">
        <v>201</v>
      </c>
      <c r="L184" s="3" t="s">
        <v>172</v>
      </c>
      <c r="M184">
        <v>13</v>
      </c>
      <c r="U184" t="str">
        <f>Special[[#This Row],[服装]]&amp;Special[[#This Row],[名前]]&amp;Special[[#This Row],[レアリティ]]</f>
        <v>ユニフォーム大耳練ICONIC</v>
      </c>
    </row>
    <row r="185" spans="1:21" x14ac:dyDescent="0.3">
      <c r="A185">
        <f>VLOOKUP(Special[[#This Row],[No用]],SetNo[[No.用]:[vlookup 用]],2,FALSE)</f>
        <v>123</v>
      </c>
      <c r="B185">
        <f>IF(A184&lt;&gt;Special[[#This Row],[No]],1,B184+1)</f>
        <v>1</v>
      </c>
      <c r="C185" t="s">
        <v>108</v>
      </c>
      <c r="D185" s="3" t="s">
        <v>686</v>
      </c>
      <c r="E185" t="s">
        <v>77</v>
      </c>
      <c r="F185" s="3" t="s">
        <v>78</v>
      </c>
      <c r="G185" t="s">
        <v>195</v>
      </c>
      <c r="H185" t="s">
        <v>71</v>
      </c>
      <c r="I185">
        <v>1</v>
      </c>
      <c r="J185" t="s">
        <v>274</v>
      </c>
      <c r="K185" s="3" t="s">
        <v>201</v>
      </c>
      <c r="L185" s="3" t="s">
        <v>172</v>
      </c>
      <c r="M185">
        <v>13</v>
      </c>
      <c r="U185" t="str">
        <f>Special[[#This Row],[服装]]&amp;Special[[#This Row],[名前]]&amp;Special[[#This Row],[レアリティ]]</f>
        <v>ユニフォーム理石平介ICONIC</v>
      </c>
    </row>
    <row r="186" spans="1:21" x14ac:dyDescent="0.3">
      <c r="A186">
        <f>VLOOKUP(Special[[#This Row],[No用]],SetNo[[No.用]:[vlookup 用]],2,FALSE)</f>
        <v>123</v>
      </c>
      <c r="B186">
        <f>IF(A185&lt;&gt;Special[[#This Row],[No]],1,B185+1)</f>
        <v>2</v>
      </c>
      <c r="C186" t="s">
        <v>108</v>
      </c>
      <c r="D186" s="3" t="s">
        <v>686</v>
      </c>
      <c r="E186" t="s">
        <v>77</v>
      </c>
      <c r="F186" s="3" t="s">
        <v>78</v>
      </c>
      <c r="G186" t="s">
        <v>195</v>
      </c>
      <c r="H186" t="s">
        <v>71</v>
      </c>
      <c r="I186">
        <v>1</v>
      </c>
      <c r="J186" t="s">
        <v>274</v>
      </c>
      <c r="K186" s="3" t="s">
        <v>190</v>
      </c>
      <c r="L186" s="3" t="s">
        <v>183</v>
      </c>
      <c r="M186">
        <v>29</v>
      </c>
      <c r="U186" t="str">
        <f>Special[[#This Row],[服装]]&amp;Special[[#This Row],[名前]]&amp;Special[[#This Row],[レアリティ]]</f>
        <v>ユニフォーム理石平介ICONIC</v>
      </c>
    </row>
    <row r="187" spans="1:21" x14ac:dyDescent="0.3">
      <c r="A187">
        <f>VLOOKUP(Special[[#This Row],[No用]],SetNo[[No.用]:[vlookup 用]],2,FALSE)</f>
        <v>124</v>
      </c>
      <c r="B187">
        <f>IF(A186&lt;&gt;Special[[#This Row],[No]],1,B186+1)</f>
        <v>1</v>
      </c>
      <c r="C187" t="s">
        <v>108</v>
      </c>
      <c r="D187" t="s">
        <v>122</v>
      </c>
      <c r="E187" t="s">
        <v>90</v>
      </c>
      <c r="F187" t="s">
        <v>78</v>
      </c>
      <c r="G187" t="s">
        <v>128</v>
      </c>
      <c r="H187" t="s">
        <v>71</v>
      </c>
      <c r="I187">
        <v>1</v>
      </c>
      <c r="J187" t="s">
        <v>274</v>
      </c>
      <c r="K187" s="3" t="s">
        <v>201</v>
      </c>
      <c r="L187" s="3" t="s">
        <v>172</v>
      </c>
      <c r="M187">
        <v>13</v>
      </c>
      <c r="U187" t="str">
        <f>Special[[#This Row],[服装]]&amp;Special[[#This Row],[名前]]&amp;Special[[#This Row],[レアリティ]]</f>
        <v>ユニフォーム木兎光太郎ICONIC</v>
      </c>
    </row>
    <row r="188" spans="1:21" x14ac:dyDescent="0.3">
      <c r="A188">
        <f>VLOOKUP(Special[[#This Row],[No用]],SetNo[[No.用]:[vlookup 用]],2,FALSE)</f>
        <v>124</v>
      </c>
      <c r="B188">
        <f>IF(A187&lt;&gt;Special[[#This Row],[No]],1,B187+1)</f>
        <v>2</v>
      </c>
      <c r="C188" t="s">
        <v>108</v>
      </c>
      <c r="D188" t="s">
        <v>122</v>
      </c>
      <c r="E188" t="s">
        <v>90</v>
      </c>
      <c r="F188" t="s">
        <v>78</v>
      </c>
      <c r="G188" t="s">
        <v>128</v>
      </c>
      <c r="H188" t="s">
        <v>71</v>
      </c>
      <c r="I188">
        <v>1</v>
      </c>
      <c r="J188" t="s">
        <v>274</v>
      </c>
      <c r="K188" s="3" t="s">
        <v>287</v>
      </c>
      <c r="L188" s="3" t="s">
        <v>236</v>
      </c>
      <c r="M188">
        <v>51</v>
      </c>
      <c r="O188">
        <v>61</v>
      </c>
      <c r="U188" t="str">
        <f>Special[[#This Row],[服装]]&amp;Special[[#This Row],[名前]]&amp;Special[[#This Row],[レアリティ]]</f>
        <v>ユニフォーム木兎光太郎ICONIC</v>
      </c>
    </row>
    <row r="189" spans="1:21" x14ac:dyDescent="0.3">
      <c r="A189">
        <f>VLOOKUP(Special[[#This Row],[No用]],SetNo[[No.用]:[vlookup 用]],2,FALSE)</f>
        <v>124</v>
      </c>
      <c r="B189">
        <f>IF(A188&lt;&gt;Special[[#This Row],[No]],1,B188+1)</f>
        <v>3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274</v>
      </c>
      <c r="K189" s="3" t="s">
        <v>873</v>
      </c>
      <c r="L189" s="3" t="s">
        <v>236</v>
      </c>
      <c r="M189">
        <v>51</v>
      </c>
      <c r="O189">
        <v>61</v>
      </c>
      <c r="Q189" s="3" t="s">
        <v>874</v>
      </c>
      <c r="U189" t="str">
        <f>Special[[#This Row],[服装]]&amp;Special[[#This Row],[名前]]&amp;Special[[#This Row],[レアリティ]]</f>
        <v>ユニフォーム木兎光太郎ICONIC</v>
      </c>
    </row>
    <row r="190" spans="1:21" x14ac:dyDescent="0.3">
      <c r="A190">
        <f>VLOOKUP(Special[[#This Row],[No用]],SetNo[[No.用]:[vlookup 用]],2,FALSE)</f>
        <v>125</v>
      </c>
      <c r="B190">
        <f>IF(A189&lt;&gt;Special[[#This Row],[No]],1,B189+1)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274</v>
      </c>
      <c r="K190" s="3" t="s">
        <v>201</v>
      </c>
      <c r="L190" s="3" t="s">
        <v>172</v>
      </c>
      <c r="M190">
        <v>13</v>
      </c>
      <c r="U190" t="str">
        <f>Special[[#This Row],[服装]]&amp;Special[[#This Row],[名前]]&amp;Special[[#This Row],[レアリティ]]</f>
        <v>夏祭り木兎光太郎ICONIC</v>
      </c>
    </row>
    <row r="191" spans="1:21" x14ac:dyDescent="0.3">
      <c r="A191">
        <f>VLOOKUP(Special[[#This Row],[No用]],SetNo[[No.用]:[vlookup 用]],2,FALSE)</f>
        <v>125</v>
      </c>
      <c r="B191">
        <f>IF(A190&lt;&gt;Special[[#This Row],[No]],1,B190+1)</f>
        <v>2</v>
      </c>
      <c r="C191" t="s">
        <v>150</v>
      </c>
      <c r="D191" t="s">
        <v>122</v>
      </c>
      <c r="E191" t="s">
        <v>77</v>
      </c>
      <c r="F191" t="s">
        <v>78</v>
      </c>
      <c r="G191" t="s">
        <v>128</v>
      </c>
      <c r="H191" t="s">
        <v>71</v>
      </c>
      <c r="I191">
        <v>1</v>
      </c>
      <c r="J191" t="s">
        <v>274</v>
      </c>
      <c r="K191" s="3" t="s">
        <v>190</v>
      </c>
      <c r="L191" s="3" t="s">
        <v>183</v>
      </c>
      <c r="M191">
        <v>15</v>
      </c>
      <c r="U191" t="str">
        <f>Special[[#This Row],[服装]]&amp;Special[[#This Row],[名前]]&amp;Special[[#This Row],[レアリティ]]</f>
        <v>夏祭り木兎光太郎ICONIC</v>
      </c>
    </row>
    <row r="192" spans="1:21" x14ac:dyDescent="0.3">
      <c r="A192">
        <f>VLOOKUP(Special[[#This Row],[No用]],SetNo[[No.用]:[vlookup 用]],2,FALSE)</f>
        <v>126</v>
      </c>
      <c r="B192">
        <f>IF(A191&lt;&gt;Special[[#This Row],[No]],1,B191+1)</f>
        <v>1</v>
      </c>
      <c r="C192" t="s">
        <v>108</v>
      </c>
      <c r="D192" t="s">
        <v>123</v>
      </c>
      <c r="E192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274</v>
      </c>
      <c r="K192" s="3" t="s">
        <v>201</v>
      </c>
      <c r="L192" s="3" t="s">
        <v>172</v>
      </c>
      <c r="M192">
        <v>13</v>
      </c>
      <c r="U192" t="str">
        <f>Special[[#This Row],[服装]]&amp;Special[[#This Row],[名前]]&amp;Special[[#This Row],[レアリティ]]</f>
        <v>ユニフォーム木葉秋紀ICONIC</v>
      </c>
    </row>
    <row r="193" spans="1:21" x14ac:dyDescent="0.3">
      <c r="A193">
        <f>VLOOKUP(Special[[#This Row],[No用]],SetNo[[No.用]:[vlookup 用]],2,FALSE)</f>
        <v>127</v>
      </c>
      <c r="B193">
        <f>IF(A192&lt;&gt;Special[[#This Row],[No]],1,B192+1)</f>
        <v>1</v>
      </c>
      <c r="C193" s="3" t="s">
        <v>400</v>
      </c>
      <c r="D193" t="s">
        <v>123</v>
      </c>
      <c r="E193" s="3" t="s">
        <v>77</v>
      </c>
      <c r="F193" t="s">
        <v>78</v>
      </c>
      <c r="G193" t="s">
        <v>128</v>
      </c>
      <c r="H193" t="s">
        <v>71</v>
      </c>
      <c r="I193">
        <v>1</v>
      </c>
      <c r="J193" t="s">
        <v>274</v>
      </c>
      <c r="K193" s="3" t="s">
        <v>201</v>
      </c>
      <c r="L193" s="3" t="s">
        <v>172</v>
      </c>
      <c r="M193">
        <v>13</v>
      </c>
      <c r="U193" t="str">
        <f>Special[[#This Row],[服装]]&amp;Special[[#This Row],[名前]]&amp;Special[[#This Row],[レアリティ]]</f>
        <v>探偵木葉秋紀ICONIC</v>
      </c>
    </row>
    <row r="194" spans="1:21" x14ac:dyDescent="0.3">
      <c r="A194">
        <f>VLOOKUP(Special[[#This Row],[No用]],SetNo[[No.用]:[vlookup 用]],2,FALSE)</f>
        <v>128</v>
      </c>
      <c r="B194">
        <f>IF(A193&lt;&gt;Special[[#This Row],[No]],1,B193+1)</f>
        <v>1</v>
      </c>
      <c r="C194" t="s">
        <v>108</v>
      </c>
      <c r="D194" t="s">
        <v>124</v>
      </c>
      <c r="E194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274</v>
      </c>
      <c r="K194" s="3" t="s">
        <v>201</v>
      </c>
      <c r="L194" s="3" t="s">
        <v>172</v>
      </c>
      <c r="M194">
        <v>12</v>
      </c>
      <c r="U194" t="str">
        <f>Special[[#This Row],[服装]]&amp;Special[[#This Row],[名前]]&amp;Special[[#This Row],[レアリティ]]</f>
        <v>ユニフォーム猿杙大和ICONIC</v>
      </c>
    </row>
    <row r="195" spans="1:21" x14ac:dyDescent="0.3">
      <c r="A195">
        <f>VLOOKUP(Special[[#This Row],[No用]],SetNo[[No.用]:[vlookup 用]],2,FALSE)</f>
        <v>129</v>
      </c>
      <c r="B195">
        <f>IF(A194&lt;&gt;Special[[#This Row],[No]],1,B194+1)</f>
        <v>1</v>
      </c>
      <c r="C195" t="s">
        <v>108</v>
      </c>
      <c r="D195" t="s">
        <v>125</v>
      </c>
      <c r="E195" t="s">
        <v>90</v>
      </c>
      <c r="F195" t="s">
        <v>80</v>
      </c>
      <c r="G195" t="s">
        <v>128</v>
      </c>
      <c r="H195" t="s">
        <v>71</v>
      </c>
      <c r="I195">
        <v>1</v>
      </c>
      <c r="J195" t="s">
        <v>274</v>
      </c>
      <c r="K195" s="3" t="s">
        <v>206</v>
      </c>
      <c r="L195" s="3" t="s">
        <v>183</v>
      </c>
      <c r="M195">
        <v>12</v>
      </c>
      <c r="U195" t="str">
        <f>Special[[#This Row],[服装]]&amp;Special[[#This Row],[名前]]&amp;Special[[#This Row],[レアリティ]]</f>
        <v>ユニフォーム小見春樹ICONIC</v>
      </c>
    </row>
    <row r="196" spans="1:21" x14ac:dyDescent="0.3">
      <c r="A196">
        <f>VLOOKUP(Special[[#This Row],[No用]],SetNo[[No.用]:[vlookup 用]],2,FALSE)</f>
        <v>130</v>
      </c>
      <c r="B196">
        <f>IF(A195&lt;&gt;Special[[#This Row],[No]],1,B195+1)</f>
        <v>1</v>
      </c>
      <c r="C196" t="s">
        <v>108</v>
      </c>
      <c r="D196" t="s">
        <v>126</v>
      </c>
      <c r="E196" t="s">
        <v>90</v>
      </c>
      <c r="F196" t="s">
        <v>82</v>
      </c>
      <c r="G196" t="s">
        <v>128</v>
      </c>
      <c r="H196" t="s">
        <v>71</v>
      </c>
      <c r="I196">
        <v>1</v>
      </c>
      <c r="J196" t="s">
        <v>274</v>
      </c>
      <c r="K196" s="3" t="s">
        <v>201</v>
      </c>
      <c r="L196" s="3" t="s">
        <v>172</v>
      </c>
      <c r="M196">
        <v>12</v>
      </c>
      <c r="U196" t="str">
        <f>Special[[#This Row],[服装]]&amp;Special[[#This Row],[名前]]&amp;Special[[#This Row],[レアリティ]]</f>
        <v>ユニフォーム尾長渉ICONIC</v>
      </c>
    </row>
    <row r="197" spans="1:21" x14ac:dyDescent="0.3">
      <c r="A197">
        <f>VLOOKUP(Special[[#This Row],[No用]],SetNo[[No.用]:[vlookup 用]],2,FALSE)</f>
        <v>131</v>
      </c>
      <c r="B197">
        <f>IF(A196&lt;&gt;Special[[#This Row],[No]],1,B196+1)</f>
        <v>1</v>
      </c>
      <c r="C197" t="s">
        <v>108</v>
      </c>
      <c r="D197" t="s">
        <v>127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274</v>
      </c>
      <c r="K197" s="3" t="s">
        <v>201</v>
      </c>
      <c r="L197" s="3" t="s">
        <v>172</v>
      </c>
      <c r="M197">
        <v>13</v>
      </c>
      <c r="U197" t="str">
        <f>Special[[#This Row],[服装]]&amp;Special[[#This Row],[名前]]&amp;Special[[#This Row],[レアリティ]]</f>
        <v>ユニフォーム鷲尾辰生ICONIC</v>
      </c>
    </row>
    <row r="198" spans="1:21" x14ac:dyDescent="0.3">
      <c r="A198">
        <f>VLOOKUP(Special[[#This Row],[No用]],SetNo[[No.用]:[vlookup 用]],2,FALSE)</f>
        <v>132</v>
      </c>
      <c r="B198">
        <f>IF(A197&lt;&gt;Special[[#This Row],[No]],1,B197+1)</f>
        <v>1</v>
      </c>
      <c r="C198" t="s">
        <v>108</v>
      </c>
      <c r="D198" t="s">
        <v>129</v>
      </c>
      <c r="E198" t="s">
        <v>73</v>
      </c>
      <c r="F198" t="s">
        <v>74</v>
      </c>
      <c r="G198" t="s">
        <v>128</v>
      </c>
      <c r="H198" t="s">
        <v>71</v>
      </c>
      <c r="I198">
        <v>1</v>
      </c>
      <c r="J198" t="s">
        <v>274</v>
      </c>
      <c r="K198" s="3" t="s">
        <v>201</v>
      </c>
      <c r="L198" s="3" t="s">
        <v>172</v>
      </c>
      <c r="M198">
        <v>13</v>
      </c>
      <c r="U198" t="str">
        <f>Special[[#This Row],[服装]]&amp;Special[[#This Row],[名前]]&amp;Special[[#This Row],[レアリティ]]</f>
        <v>ユニフォーム赤葦京治ICONIC</v>
      </c>
    </row>
    <row r="199" spans="1:21" x14ac:dyDescent="0.3">
      <c r="A199">
        <f>VLOOKUP(Special[[#This Row],[No用]],SetNo[[No.用]:[vlookup 用]],2,FALSE)</f>
        <v>132</v>
      </c>
      <c r="B199">
        <f>IF(A198&lt;&gt;Special[[#This Row],[No]],1,B198+1)</f>
        <v>2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274</v>
      </c>
      <c r="K199" s="3" t="s">
        <v>716</v>
      </c>
      <c r="L199" s="3" t="s">
        <v>236</v>
      </c>
      <c r="M199">
        <v>50</v>
      </c>
      <c r="O199">
        <v>60</v>
      </c>
      <c r="U199" t="str">
        <f>Special[[#This Row],[服装]]&amp;Special[[#This Row],[名前]]&amp;Special[[#This Row],[レアリティ]]</f>
        <v>ユニフォーム赤葦京治ICONIC</v>
      </c>
    </row>
    <row r="200" spans="1:21" x14ac:dyDescent="0.3">
      <c r="A200">
        <f>VLOOKUP(Special[[#This Row],[No用]],SetNo[[No.用]:[vlookup 用]],2,FALSE)</f>
        <v>133</v>
      </c>
      <c r="B200">
        <f>IF(A199&lt;&gt;Special[[#This Row],[No]],1,B199+1)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274</v>
      </c>
      <c r="K200" s="3" t="s">
        <v>294</v>
      </c>
      <c r="L200" s="3" t="s">
        <v>183</v>
      </c>
      <c r="M200">
        <v>13</v>
      </c>
      <c r="U200" t="str">
        <f>Special[[#This Row],[服装]]&amp;Special[[#This Row],[名前]]&amp;Special[[#This Row],[レアリティ]]</f>
        <v>夏祭り赤葦京治ICONIC</v>
      </c>
    </row>
    <row r="201" spans="1:21" x14ac:dyDescent="0.3">
      <c r="A201">
        <f>VLOOKUP(Special[[#This Row],[No用]],SetNo[[No.用]:[vlookup 用]],2,FALSE)</f>
        <v>134</v>
      </c>
      <c r="B201">
        <f>IF(A200&lt;&gt;Special[[#This Row],[No]],1,B200+1)</f>
        <v>1</v>
      </c>
      <c r="C201" t="s">
        <v>108</v>
      </c>
      <c r="D201" t="s">
        <v>297</v>
      </c>
      <c r="E201" t="s">
        <v>77</v>
      </c>
      <c r="F201" t="s">
        <v>78</v>
      </c>
      <c r="G201" t="s">
        <v>134</v>
      </c>
      <c r="H201" t="s">
        <v>71</v>
      </c>
      <c r="I201">
        <v>1</v>
      </c>
      <c r="J201" t="s">
        <v>274</v>
      </c>
      <c r="K201" s="3" t="s">
        <v>201</v>
      </c>
      <c r="L201" s="3" t="s">
        <v>172</v>
      </c>
      <c r="M201">
        <v>13</v>
      </c>
      <c r="U201" t="str">
        <f>Special[[#This Row],[服装]]&amp;Special[[#This Row],[名前]]&amp;Special[[#This Row],[レアリティ]]</f>
        <v>ユニフォーム星海光来ICONIC</v>
      </c>
    </row>
    <row r="202" spans="1:21" x14ac:dyDescent="0.3">
      <c r="A202">
        <f>VLOOKUP(Special[[#This Row],[No用]],SetNo[[No.用]:[vlookup 用]],2,FALSE)</f>
        <v>134</v>
      </c>
      <c r="B202">
        <f>IF(A201&lt;&gt;Special[[#This Row],[No]],1,B201+1)</f>
        <v>2</v>
      </c>
      <c r="C202" t="s">
        <v>108</v>
      </c>
      <c r="D202" t="s">
        <v>297</v>
      </c>
      <c r="E202" t="s">
        <v>77</v>
      </c>
      <c r="F202" t="s">
        <v>78</v>
      </c>
      <c r="G202" t="s">
        <v>134</v>
      </c>
      <c r="H202" t="s">
        <v>71</v>
      </c>
      <c r="I202">
        <v>1</v>
      </c>
      <c r="J202" t="s">
        <v>274</v>
      </c>
      <c r="K202" s="3" t="s">
        <v>190</v>
      </c>
      <c r="L202" s="3" t="s">
        <v>172</v>
      </c>
      <c r="M202">
        <v>14</v>
      </c>
      <c r="U202" t="str">
        <f>Special[[#This Row],[服装]]&amp;Special[[#This Row],[名前]]&amp;Special[[#This Row],[レアリティ]]</f>
        <v>ユニフォーム星海光来ICONIC</v>
      </c>
    </row>
    <row r="203" spans="1:21" x14ac:dyDescent="0.3">
      <c r="A203">
        <f>VLOOKUP(Special[[#This Row],[No用]],SetNo[[No.用]:[vlookup 用]],2,FALSE)</f>
        <v>134</v>
      </c>
      <c r="B203">
        <f>IF(A202&lt;&gt;Special[[#This Row],[No]],1,B202+1)</f>
        <v>3</v>
      </c>
      <c r="C203" t="s">
        <v>108</v>
      </c>
      <c r="D203" t="s">
        <v>297</v>
      </c>
      <c r="E203" t="s">
        <v>77</v>
      </c>
      <c r="F203" t="s">
        <v>78</v>
      </c>
      <c r="G203" t="s">
        <v>134</v>
      </c>
      <c r="H203" t="s">
        <v>71</v>
      </c>
      <c r="I203">
        <v>1</v>
      </c>
      <c r="J203" t="s">
        <v>274</v>
      </c>
      <c r="K203" s="3" t="s">
        <v>203</v>
      </c>
      <c r="L203" s="3" t="s">
        <v>236</v>
      </c>
      <c r="M203">
        <v>51</v>
      </c>
      <c r="O203">
        <v>61</v>
      </c>
      <c r="U203" t="str">
        <f>Special[[#This Row],[服装]]&amp;Special[[#This Row],[名前]]&amp;Special[[#This Row],[レアリティ]]</f>
        <v>ユニフォーム星海光来ICONIC</v>
      </c>
    </row>
    <row r="204" spans="1:21" x14ac:dyDescent="0.3">
      <c r="A204">
        <f>VLOOKUP(Special[[#This Row],[No用]],SetNo[[No.用]:[vlookup 用]],2,FALSE)</f>
        <v>135</v>
      </c>
      <c r="B204">
        <f>IF(A203&lt;&gt;Special[[#This Row],[No]],1,B203+1)</f>
        <v>1</v>
      </c>
      <c r="C204" t="s">
        <v>108</v>
      </c>
      <c r="D204" t="s">
        <v>133</v>
      </c>
      <c r="E204" t="s">
        <v>77</v>
      </c>
      <c r="F204" t="s">
        <v>82</v>
      </c>
      <c r="G204" t="s">
        <v>134</v>
      </c>
      <c r="H204" t="s">
        <v>71</v>
      </c>
      <c r="I204">
        <v>1</v>
      </c>
      <c r="J204" t="s">
        <v>274</v>
      </c>
      <c r="K204" s="3" t="s">
        <v>201</v>
      </c>
      <c r="L204" s="3" t="s">
        <v>172</v>
      </c>
      <c r="M204">
        <v>12</v>
      </c>
      <c r="U204" t="str">
        <f>Special[[#This Row],[服装]]&amp;Special[[#This Row],[名前]]&amp;Special[[#This Row],[レアリティ]]</f>
        <v>ユニフォーム昼神幸郎ICONIC</v>
      </c>
    </row>
    <row r="205" spans="1:21" x14ac:dyDescent="0.3">
      <c r="A205">
        <f>VLOOKUP(Special[[#This Row],[No用]],SetNo[[No.用]:[vlookup 用]],2,FALSE)</f>
        <v>136</v>
      </c>
      <c r="B205">
        <f>IF(A204&lt;&gt;Special[[#This Row],[No]],1,B204+1)</f>
        <v>1</v>
      </c>
      <c r="C205" t="s">
        <v>108</v>
      </c>
      <c r="D205" t="s">
        <v>131</v>
      </c>
      <c r="E205" t="s">
        <v>77</v>
      </c>
      <c r="F205" t="s">
        <v>78</v>
      </c>
      <c r="G205" t="s">
        <v>135</v>
      </c>
      <c r="H205" t="s">
        <v>71</v>
      </c>
      <c r="I205">
        <v>1</v>
      </c>
      <c r="J205" t="s">
        <v>274</v>
      </c>
      <c r="K205" s="3" t="s">
        <v>201</v>
      </c>
      <c r="L205" s="3" t="s">
        <v>172</v>
      </c>
      <c r="M205">
        <v>13</v>
      </c>
      <c r="U205" t="str">
        <f>Special[[#This Row],[服装]]&amp;Special[[#This Row],[名前]]&amp;Special[[#This Row],[レアリティ]]</f>
        <v>ユニフォーム佐久早聖臣ICONIC</v>
      </c>
    </row>
    <row r="206" spans="1:21" x14ac:dyDescent="0.3">
      <c r="A206">
        <f>VLOOKUP(Special[[#This Row],[No用]],SetNo[[No.用]:[vlookup 用]],2,FALSE)</f>
        <v>136</v>
      </c>
      <c r="B206">
        <f>IF(A205&lt;&gt;Special[[#This Row],[No]],1,B205+1)</f>
        <v>2</v>
      </c>
      <c r="C206" t="s">
        <v>108</v>
      </c>
      <c r="D206" t="s">
        <v>131</v>
      </c>
      <c r="E206" t="s">
        <v>77</v>
      </c>
      <c r="F206" t="s">
        <v>78</v>
      </c>
      <c r="G206" t="s">
        <v>135</v>
      </c>
      <c r="H206" t="s">
        <v>71</v>
      </c>
      <c r="I206">
        <v>1</v>
      </c>
      <c r="J206" t="s">
        <v>274</v>
      </c>
      <c r="K206" s="3" t="s">
        <v>203</v>
      </c>
      <c r="L206" s="3" t="s">
        <v>236</v>
      </c>
      <c r="M206">
        <v>51</v>
      </c>
      <c r="O206">
        <v>61</v>
      </c>
      <c r="U206" t="str">
        <f>Special[[#This Row],[服装]]&amp;Special[[#This Row],[名前]]&amp;Special[[#This Row],[レアリティ]]</f>
        <v>ユニフォーム佐久早聖臣ICONIC</v>
      </c>
    </row>
    <row r="207" spans="1:21" x14ac:dyDescent="0.3">
      <c r="A207">
        <f>VLOOKUP(Special[[#This Row],[No用]],SetNo[[No.用]:[vlookup 用]],2,FALSE)</f>
        <v>137</v>
      </c>
      <c r="B207">
        <f>IF(A206&lt;&gt;Special[[#This Row],[No]],1,B206+1)</f>
        <v>1</v>
      </c>
      <c r="C207" t="s">
        <v>108</v>
      </c>
      <c r="D207" t="s">
        <v>132</v>
      </c>
      <c r="E207" t="s">
        <v>77</v>
      </c>
      <c r="F207" t="s">
        <v>80</v>
      </c>
      <c r="G207" t="s">
        <v>135</v>
      </c>
      <c r="H207" t="s">
        <v>71</v>
      </c>
      <c r="I207">
        <v>1</v>
      </c>
      <c r="J207" t="s">
        <v>421</v>
      </c>
      <c r="K207" s="3" t="s">
        <v>284</v>
      </c>
      <c r="L207" s="3" t="s">
        <v>183</v>
      </c>
      <c r="M207">
        <v>32</v>
      </c>
      <c r="U207" t="str">
        <f>Special[[#This Row],[服装]]&amp;Special[[#This Row],[名前]]&amp;Special[[#This Row],[レアリティ]]</f>
        <v>ユニフォーム小森元也ICONIC</v>
      </c>
    </row>
    <row r="208" spans="1:21" x14ac:dyDescent="0.3">
      <c r="A208">
        <f>VLOOKUP(Special[[#This Row],[No用]],SetNo[[No.用]:[vlookup 用]],2,FALSE)</f>
        <v>137</v>
      </c>
      <c r="B208">
        <f>IF(A207&lt;&gt;Special[[#This Row],[No]],1,B207+1)</f>
        <v>2</v>
      </c>
      <c r="C208" t="s">
        <v>108</v>
      </c>
      <c r="D208" t="s">
        <v>132</v>
      </c>
      <c r="E208" t="s">
        <v>77</v>
      </c>
      <c r="F208" t="s">
        <v>80</v>
      </c>
      <c r="G208" t="s">
        <v>135</v>
      </c>
      <c r="H208" t="s">
        <v>71</v>
      </c>
      <c r="I208">
        <v>1</v>
      </c>
      <c r="J208" t="s">
        <v>421</v>
      </c>
      <c r="K208" s="3" t="s">
        <v>206</v>
      </c>
      <c r="L208" s="3" t="s">
        <v>236</v>
      </c>
      <c r="M208">
        <v>47</v>
      </c>
      <c r="O208">
        <v>57</v>
      </c>
      <c r="U208" t="str">
        <f>Special[[#This Row],[服装]]&amp;Special[[#This Row],[名前]]&amp;Special[[#This Row],[レアリティ]]</f>
        <v>ユニフォーム小森元也ICONIC</v>
      </c>
    </row>
    <row r="209" spans="1:21" x14ac:dyDescent="0.3">
      <c r="A209">
        <f>VLOOKUP(Special[[#This Row],[No用]],SetNo[[No.用]:[vlookup 用]],2,FALSE)</f>
        <v>138</v>
      </c>
      <c r="B209">
        <f>IF(A208&lt;&gt;Special[[#This Row],[No]],1,B208+1)</f>
        <v>1</v>
      </c>
      <c r="C209" t="s">
        <v>108</v>
      </c>
      <c r="D209" s="3" t="s">
        <v>702</v>
      </c>
      <c r="E209" s="3" t="s">
        <v>90</v>
      </c>
      <c r="F209" s="3" t="s">
        <v>78</v>
      </c>
      <c r="G209" s="3" t="s">
        <v>704</v>
      </c>
      <c r="H209" t="s">
        <v>71</v>
      </c>
      <c r="I209">
        <v>1</v>
      </c>
      <c r="J209" t="s">
        <v>421</v>
      </c>
      <c r="K209" s="3" t="s">
        <v>201</v>
      </c>
      <c r="L209" s="3" t="s">
        <v>172</v>
      </c>
      <c r="M209">
        <v>13</v>
      </c>
      <c r="U209" t="str">
        <f>Special[[#This Row],[服装]]&amp;Special[[#This Row],[名前]]&amp;Special[[#This Row],[レアリティ]]</f>
        <v>ユニフォーム大将優ICONIC</v>
      </c>
    </row>
    <row r="210" spans="1:21" x14ac:dyDescent="0.3">
      <c r="A210">
        <f>VLOOKUP(Special[[#This Row],[No用]],SetNo[[No.用]:[vlookup 用]],2,FALSE)</f>
        <v>138</v>
      </c>
      <c r="B210">
        <f>IF(A209&lt;&gt;Special[[#This Row],[No]],1,B209+1)</f>
        <v>2</v>
      </c>
      <c r="C210" t="s">
        <v>108</v>
      </c>
      <c r="D210" s="3" t="s">
        <v>702</v>
      </c>
      <c r="E210" s="3" t="s">
        <v>90</v>
      </c>
      <c r="F210" s="3" t="s">
        <v>78</v>
      </c>
      <c r="G210" s="3" t="s">
        <v>704</v>
      </c>
      <c r="H210" t="s">
        <v>71</v>
      </c>
      <c r="I210">
        <v>1</v>
      </c>
      <c r="J210" t="s">
        <v>421</v>
      </c>
      <c r="K210" s="3" t="s">
        <v>203</v>
      </c>
      <c r="L210" s="3" t="s">
        <v>236</v>
      </c>
      <c r="M210">
        <v>44</v>
      </c>
      <c r="O210">
        <v>54</v>
      </c>
      <c r="U210" t="str">
        <f>Special[[#This Row],[服装]]&amp;Special[[#This Row],[名前]]&amp;Special[[#This Row],[レアリティ]]</f>
        <v>ユニフォーム大将優ICONIC</v>
      </c>
    </row>
    <row r="211" spans="1:21" x14ac:dyDescent="0.3">
      <c r="A211">
        <f>VLOOKUP(Special[[#This Row],[No用]],SetNo[[No.用]:[vlookup 用]],2,FALSE)</f>
        <v>139</v>
      </c>
      <c r="B211">
        <f>IF(A210&lt;&gt;Special[[#This Row],[No]],1,B210+1)</f>
        <v>1</v>
      </c>
      <c r="C211" t="s">
        <v>108</v>
      </c>
      <c r="D211" s="3" t="s">
        <v>707</v>
      </c>
      <c r="E211" s="3" t="s">
        <v>90</v>
      </c>
      <c r="F211" s="3" t="s">
        <v>78</v>
      </c>
      <c r="G211" s="3" t="s">
        <v>704</v>
      </c>
      <c r="H211" t="s">
        <v>71</v>
      </c>
      <c r="I211">
        <v>1</v>
      </c>
      <c r="J211" t="s">
        <v>274</v>
      </c>
      <c r="K211" s="3" t="s">
        <v>201</v>
      </c>
      <c r="L211" s="3" t="s">
        <v>172</v>
      </c>
      <c r="M211">
        <v>13</v>
      </c>
      <c r="U211" t="str">
        <f>Special[[#This Row],[服装]]&amp;Special[[#This Row],[名前]]&amp;Special[[#This Row],[レアリティ]]</f>
        <v>ユニフォーム沼井和馬ICONIC</v>
      </c>
    </row>
    <row r="212" spans="1:21" x14ac:dyDescent="0.3">
      <c r="A212">
        <f>VLOOKUP(Special[[#This Row],[No用]],SetNo[[No.用]:[vlookup 用]],2,FALSE)</f>
        <v>139</v>
      </c>
      <c r="B212">
        <f>IF(A211&lt;&gt;Special[[#This Row],[No]],1,B211+1)</f>
        <v>2</v>
      </c>
      <c r="C212" t="s">
        <v>108</v>
      </c>
      <c r="D212" s="3" t="s">
        <v>707</v>
      </c>
      <c r="E212" s="3" t="s">
        <v>90</v>
      </c>
      <c r="F212" s="3" t="s">
        <v>78</v>
      </c>
      <c r="G212" s="3" t="s">
        <v>704</v>
      </c>
      <c r="H212" t="s">
        <v>71</v>
      </c>
      <c r="I212">
        <v>1</v>
      </c>
      <c r="J212" t="s">
        <v>421</v>
      </c>
      <c r="K212" s="3" t="s">
        <v>291</v>
      </c>
      <c r="L212" s="3" t="s">
        <v>236</v>
      </c>
      <c r="M212">
        <v>47</v>
      </c>
      <c r="O212">
        <v>57</v>
      </c>
      <c r="U212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N 4 I A A B Q S w M E F A A C A A g A k 7 N q V 1 z w q Y O k A A A A 9 g A A A B I A H A B D b 2 5 m a W c v U G F j a 2 F n Z S 5 4 b W w g o h g A K K A U A A A A A A A A A A A A A A A A A A A A A A A A A A A A h Y 8 x D o I w G I W v Q r r T l u p g y E 8 Z 3 I w k J C b G t S k V i l A M L Z a 7 O X g k r y B G U T f H 9 7 1 v e O 9 + v U E 6 t k 1 w U b 3 V n U l Q h C k K l J F d o U 2 Z o M E d w x V K O e R C n k S p g k k 2 N h 5 t k a D K u X N M i P c e + w X u + p I w S i N y y L Y 7 W a l W o I + s / 8 u h N t Y J I x X i s H + N 4 Q x H j G G 2 Z J g C m S F k 2 n w F N u 1 9 t j 8 Q 1 k P j h l 7 x W o S b H M g c g b w / 8 A d Q S w M E F A A C A A g A k 7 N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z a l d c F S T F 2 A U A A D k x A A A T A B w A R m 9 y b X V s Y X M v U 2 V j d G l v b j E u b S C i G A A o o B Q A A A A A A A A A A A A A A A A A A A A A A A A A A A D t W l t P G 0 c U f k f i P 6 y 2 L 0 Z Z W a p U 9 S X K Q 4 r y 0 D a i a o z a B 8 u K N v a m W J h d Z C 8 p E b I U 7 4 a E m 5 O U g p O I c A e B Q r i a y i Z A 8 2 O G N d 5 / 0 Z n Z 2 d m 7 I W v a p O 3 m A e + e O X P m z P d 9 5 + x 6 4 o K Q l r O S y C S M z y + v d 3 Z 0 d h T 6 + L y Q Y c 7 e z + o v 1 7 X 9 f e Y G k x P k z g 4 G / g P K K V B P g H I E j T / e T c i 8 z D H G S E L I C d 1 S D t p 7 + X s 5 I Y 7 u 0 z K 0 D A 2 I h Z g 1 j 2 N G 2 B 4 p z n I M / D i f 2 W Q 5 F p R e A U U F y u + g 9 B v 8 i 4 a A O g + U O l B q Q N 0 A a p V l O F b f e t V Y W k a D 2 s 6 Y p r z W J u b Q T W P m u D G t 4 h u 2 V 5 L 5 H E o K X i c G s / 3 C T 3 w O + j B s Q s g / I D f Q q V D A l + w 3 O S n d T 6 x 3 h L S Q N X y K T B d H d q v O A m U V q F t A + Y D S L 8 H b K V B a b C 5 P u f Z 5 R / q 1 E C M Q c I z A p / u Y W N L I O A V d W Q o m 2 9 X V 2 Z E V L 4 z v Y O J k Q i / N a L X 1 C 5 i I i L g E E S a W Y Y j Q p q f O j k a 1 8 k s 7 E c F M / C e p u E I u K J y h u K j X G 9 W V q C L a Z w E D G Y a C x v h T V y 1 E F I S i w A A y F A X z y 1 r l s b b 7 P m K h f R Z M L E M R s b L Y 3 K t F L L T P A g Y y D A X n 6 n P 9 6 b O I g r Y p M I A M R c H r U 7 2 6 3 j i I n s t X w I K J Z S g i N g + a 5 Z p 2 G J X D F R B h Y h m G i O b G t F a b j 1 h o m w U D y D A U 6 P P T 2 m J U C O 1 T Y A A Z i o L F q r 4 x H V H Q P g U Y y F A U H D 7 T n u 9 F F L R P A Q a S U M B 0 d l z 2 C 8 J Y / f z P S 3 W h C P 6 W 3 w 8 w j m E q w M A 4 i I F b w 2 k h F + 8 e y u c F U f 5 Z y v f f k 6 T + W N d I s o c f E G 6 w G I t U M d k t i T J 0 S J F 9 d f f x 4 i 9 C p v f h o F C g G + n N 8 2 L h v p Q f M D j D g x Z v 3 M g I C z + A C h l a A 8 o u y 3 0 r y l 9 / F U d u T J F D g 3 8 g T 7 V i H z E G j o G q A v U J 3 m 0 V K H t u D 3 1 p u / m 4 6 r Z q R 3 W 9 N O m J p l a A u o 0 C O n M w x l 4 A t e y 1 v s M 6 8 s 8 N 7 m g G j 4 1 7 5 y 3 j d C E 5 W + 4 x m + h c S V v S t A 0 U T U F R g V L U b 2 Y y B t 4 x O y l Y p l T L h p 6 S d N H U t S R d B 1 1 j o O C F P e O U b X 1 z d b M k f B a n q 9 k L B y 2 b t J N u L e Y X n d S Y T 3 Q z J G c v R B K d q A a G N m T g D I 0 C m 9 D h s v W L T m J y V m m b w d 3 K C 1 j F W M F q A b 4 A 4 d C c v V E w B C G b w B A L N k 3 5 L W N 2 H Z 9 F r N j 2 5 k Q W s X S P q U Z S d 4 S 3 O o s 5 1 d V G E E x h + w i a 6 9 N I Y M e D q V / Q 8 j n U 8 G G 7 F T I 8 / E u a P u z i a x v a 2 B N 9 e Q E a t f 2 F x q M N e N E c P 0 A P B C g 4 d R f O R p b V N 4 3 t V e R z U t O m K v S C 2 o H y F o M 9 B p Q V C I 5 J d w U P W V R Y / q V 5 U N o 5 O y Y R 9 K X R 8 7 k d r 1 1 7 t M b S u t X W x h t z h 7 R F a w u T r d u m g Q v q m W j n z h a B Y X B 1 D Q s K R k Y N V R a G 5 S J 6 U p r A u M w Y J p f N B h p j D 4 / c y d 7 d d h N S f 3 v Q r G D A j Y x 4 8 S H x 8 6 L v 8 v C n o q U T 4 s X l Y U r K w q N o q w Y v d 8 6 6 I E U X s j L I b J / a + F j N O B 6 1 S D Z u 3 B t v y s 3 V U a 9 E X p S 1 8 b J X D p 6 X K r d c n G 9 Y 7 n H 6 u u W e 9 g 7 R r r 4 1 a P e M 3 3 7 g I 6 d I 3 p 9 O 3 u j B F a T t i 8 S N 5 k b K / t 8 o 2 8 r I T 9 r u Y J + D u G / K M p / u D 9 m 6 j c m R v i N 9 f 2 T r t j E V J G / q 0 p 6 + 8 Z t 8 S H n j u Z G 6 I 3 V / p i 8 m i U E h n c V f g 7 3 q v v g L q T E 5 k v c / K W 8 H + f 9 O c V + i d V + F u u k P Z 1 u f u n y q 3 y L b D s T / 7 p 8 N 0 + A L O P s 6 D Y t Y V j a h o h u z e z R + j 1 C Q h c x 3 U l a M t U j H Y g c S R Q 6 2 H D a W G O F W U a z v s 2 I m f l u 4 L / 8 w J A t 5 M 6 U v Y B n M 6 p V J G t k M x d J 0 b g 0 P 8 m I G X 5 M T u t b 7 c K x M T n o c B 1 2 M V X q k 2 h w F Z h W V V U b u w m l V K v 7 V E V g R v k d e K H G y i T j Z g H n r 2 A g 1 0 g 2 Z F r I x 8 9 a x Q e p D k 6 N x 6 I a d F q 9 n K w A s H z 8 g 6 G g Q I A E O j r P A 5 o d T b W L J x v 8 W W g y J d M n n S D d Y Z Y h u F Y a a A 6 V N H G E b / 0 c D O e w 3 C z R 1 L e k B 0 m Y z 8 k v Z G l O L 9 K 7 / B V B L A Q I t A B Q A A g A I A J O z a l d c 8 K m D p A A A A P Y A A A A S A A A A A A A A A A A A A A A A A A A A A A B D b 2 5 m a W c v U G F j a 2 F n Z S 5 4 b W x Q S w E C L Q A U A A I A C A C T s 2 p X D 8 r p q 6 Q A A A D p A A A A E w A A A A A A A A A A A A A A A A D w A A A A W 0 N v b n R l b n R f V H l w Z X N d L n h t b F B L A Q I t A B Q A A g A I A J O z a l d c F S T F 2 A U A A D k x A A A T A A A A A A A A A A A A A A A A A O E B A A B G b 3 J t d W x h c y 9 T Z W N 0 a W 9 u M S 5 t U E s F B g A A A A A D A A M A w g A A A A Y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F A Q A A A A A A m o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F c n J v c k N v d W 5 0 I i B W Y W x 1 Z T 0 i b D A i I C 8 + P E V u d H J 5 I F R 5 c G U 9 I k Z p b G x M Y X N 0 V X B k Y X R l Z C I g V m F s d W U 9 I m Q y M D I z L T E x L T E w V D E x O j M 4 O j E x L j Y 4 N z A 5 N T d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I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T c G l r Z V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U 3 B p a 2 V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R X J y b 3 J D b 3 V u d C I g V m F s d W U 9 I m w w I i A v P j x F b n R y e S B U e X B l P S J G a W x s T G F z d F V w Z G F 0 Z W Q i I F Z h b H V l P S J k M j A y M y 0 x M S 0 x M F Q x M T o z O D o x M S 4 2 N T g 3 N T c x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x M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1 N w a W t l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T c G l r Z V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R X J y b 3 J D b 3 V u d C I g V m F s d W U 9 I m w w I i A v P j x F b n R y e S B U e X B l P S J G a W x s T G F z d F V w Z G F 0 Z W Q i I F Z h b H V l P S J k M j A y M y 0 x M S 0 x M F Q x M T o z O D o x M S 4 2 M j A 2 M j U y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3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U 3 B p a 2 V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1 N w a W t l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V y c m 9 y Q 2 9 1 b n Q i I F Z h b H V l P S J s M C I g L z 4 8 R W 5 0 c n k g V H l w Z T 0 i R m l s b E x h c 3 R V c G R h d G V k I i B W Y W x 1 Z T 0 i Z D I w M j M t M T E t M T B U M T E 6 M z g 6 M T E u N T k 3 N z Q z N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1 N w a W t l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T c G l r Z V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F c n J v c k N v d W 5 0 I i B W Y W x 1 Z T 0 i b D A i I C 8 + P E V u d H J 5 I F R 5 c G U 9 I k Z p b G x M Y X N 0 V X B k Y X R l Z C I g V m F s d W U 9 I m Q y M D I z L T E x L T E w V D E x O j M 4 O j E x L j U 2 N z M 5 O D N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T c G l r Z V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U 3 B p a 2 V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R X J y b 3 J D b 3 V u d C I g V m F s d W U 9 I m w w I i A v P j x F b n R y e S B U e X B l P S J G a W x s T G F z d F V w Z G F 0 Z W Q i I F Z h b H V l P S J k M j A y M y 0 x M S 0 x M F Q x M T o z O D o x M S 4 1 M T M w M j E y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5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U 3 B p a 2 V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1 N w a W t l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y O W V j Z G I y L T k w Y z Y t N G I 0 M y 0 5 N z d j L T g 0 Y z A 5 Y 2 R i O D Y z M S I g L z 4 8 R W 5 0 c n k g V H l w Z T 0 i R m l s b E V y c m 9 y Q 2 9 1 b n Q i I F Z h b H V l P S J s M C I g L z 4 8 R W 5 0 c n k g V H l w Z T 0 i R m l s b E x h c 3 R V c G R h d G V k I i B W Y W x 1 Z T 0 i Z D I w M j M t M T E t M T B U M T E 6 M z g 6 M T E u N D c 5 N z M x O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T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T c G l r Z V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U 3 B p a 2 V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j M 0 N D B k O T M t M m U x N i 0 0 Z D B i L T g 3 O T I t Z j c 0 N D J m M T R l N z Y x I i A v P j x F b n R y e S B U e X B l P S J G a W x s R X J y b 3 J D b 3 V u d C I g V m F s d W U 9 I m w w I i A v P j x F b n R y e S B U e X B l P S J G a W x s T G F z d F V w Z G F 0 Z W Q i I F Z h b H V l P S J k M j A y M y 0 x M S 0 x M F Q x M T o z O D o x M S 4 0 N T Y z M z g 4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y N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1 N w a W t l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T c G l r Z V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4 O D l h Z T g 4 M y 1 i M m M z L T Q 1 N G Q t Y j R i M y 0 2 O D E w Z T g 5 M T A 2 O T M i I C 8 + P E V u d H J 5 I F R 5 c G U 9 I k Z p b G x F c n J v c k N v d W 5 0 I i B W Y W x 1 Z T 0 i b D A i I C 8 + P E V u d H J 5 I F R 5 c G U 9 I k Z p b G x M Y X N 0 V X B k Y X R l Z C I g V m F s d W U 9 I m Q y M D I z L T E x L T E w V D E x O j M 4 O j E x L j Q z M D E 1 O T N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y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U 3 B p a 2 V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1 N w a W t l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Y z Y w Y z M 2 M y 0 3 Y 2 R m L T Q 4 M m M t O T A 0 M i 1 j Z m Y z Z D d m M W V l Y W I i I C 8 + P E V u d H J 5 I F R 5 c G U 9 I k Z p b G x F c n J v c k N v d W 5 0 I i B W Y W x 1 Z T 0 i b D A i I C 8 + P E V u d H J 5 I F R 5 c G U 9 I k Z p b G x M Y X N 0 V X B k Y X R l Z C I g V m F s d W U 9 I m Q y M D I z L T E x L T E w V D E x O j M 4 O j E x L j M 5 O T g w N T F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g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T c G l r Z V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U 3 B p a 2 V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R X J y b 3 J D b 3 V u d C I g V m F s d W U 9 I m w w I i A v P j x F b n R y e S B U e X B l P S J G a W x s T G F z d F V w Z G F 0 Z W Q i I F Z h b H V l P S J k M j A y M y 0 x M S 0 x M F Q x M T o z O D o x M S 4 z N z g 4 M T A 2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4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U 3 B p a 2 V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1 N w a W t l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V y c m 9 y Q 2 9 1 b n Q i I F Z h b H V l P S J s M C I g L z 4 8 R W 5 0 c n k g V H l w Z T 0 i R m l s b E x h c 3 R V c G R h d G V k I i B W Y W x 1 Z T 0 i Z D I w M j M t M T E t M T B U M T E 6 M z g 6 M T E u M z Q 2 N D A 3 O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T E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T c G l r Z V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U 3 B p a 2 V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R X J y b 3 J D b 3 V u d C I g V m F s d W U 9 I m w w I i A v P j x F b n R y e S B U e X B l P S J G a W x s T G F z d F V w Z G F 0 Z W Q i I F Z h b H V l P S J k M j A y M y 0 x M S 0 x M F Q x M T o z O D o x M S 4 z M D M 5 N D Q w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x N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1 N w a W t l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T c G l r Z V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F c n J v c k N v d W 5 0 I i B W Y W x 1 Z T 0 i b D A i I C 8 + P E V u d H J 5 I F R 5 c G U 9 I k Z p b G x M Y X N 0 V X B k Y X R l Z C I g V m F s d W U 9 I m Q y M D I z L T E x L T E w V D E x O j M 4 O j E x L j I 1 N z M 4 O D l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I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T c G l r Z V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U 3 B p a 2 V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k Z p b G x M Y X N 0 V X B k Y X R l Z C I g V m F s d W U 9 I m Q y M D I z L T E x L T E w V D E x O j M 4 O j A 3 L j A 1 M j E z M z l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R X J y b 3 J D b 3 V u d C I g V m F s d W U 9 I m w w I i A v P j x F b n R y e S B U e X B l P S J G a W x s T G F z d F V w Z G F 0 Z W Q i I F Z h b H V l P S J k M j A y M y 0 x M S 0 x M F Q x M T o z O D o w N y 4 w N j E y N z g 2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y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w a W t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f U 2 V y d m U i I C 8 + P E V u d H J 5 I F R 5 c G U 9 I k Z p b G x l Z E N v b X B s Z X R l U m V z d W x 0 V G 9 X b 3 J r c 2 h l Z X Q i I F Z h b H V l P S J s M S I g L z 4 8 R W 5 0 c n k g V H l w Z T 0 i R m l s b E N v d W 5 0 I i B W Y W x 1 Z T 0 i b D E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x M T o z O D o x M S 4 y M z k y N z g y W i I g L z 4 8 R W 5 0 c n k g V H l w Z T 0 i R m l s b E N v b H V t b l R 5 c G V z I i B W Y W x 1 Z T 0 i c 0 F 3 T U d C Z 1 l H Q X d N R E F 3 Q U F B Q U E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C u e O D l O O D v O O D i e i j n O a t o y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X V l c n l J R C I g V m F s d W U 9 I n M z Z D Q w M W N i N C 0 x Y j A x L T R k M z U t Y T N k Z C 1 m M z E 4 Z T V j Z T c 4 Y 2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r n j g 5 T j g 7 z j g 4 n o o 5 z m r a M s M T F 9 J n F 1 b 3 Q 7 L C Z x d W 9 0 O 1 N l Y 3 R p b 2 4 x L 1 F f U 2 V y d m U v Q X V 0 b 1 J l b W 9 2 Z W R D b 2 x 1 b W 5 z M S 5 7 4 4 G d 4 4 G u 5 L u W 6 K O c 5 q 2 j 6 a C F 5 5 u u L D E y f S Z x d W 9 0 O y w m c X V v d D t T Z W N 0 a W 9 u M S 9 R X 1 N l c n Z l L 0 F 1 d G 9 S Z W 1 v d m V k Q 2 9 s d W 1 u c z E u e + O B n e O B r u S 7 l u i j n O a t o + W A p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r n j g 5 T j g 7 z j g 4 n o o 5 z m r a M s M T F 9 J n F 1 b 3 Q 7 L C Z x d W 9 0 O 1 N l Y 3 R p b 2 4 x L 1 F f U 2 V y d m U v Q X V 0 b 1 J l b W 9 2 Z W R D b 2 x 1 b W 5 z M S 5 7 4 4 G d 4 4 G u 5 L u W 6 K O c 5 q 2 j 6 a C F 5 5 u u L D E y f S Z x d W 9 0 O y w m c X V v d D t T Z W N 0 a W 9 u M S 9 R X 1 N l c n Z l L 0 F 1 d G 9 S Z W 1 v d m V k Q 2 9 s d W 1 u c z E u e + O B n e O B r u S 7 l u i j n O a t o + W A p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R X 1 J l Y 2 V p d m U i I C 8 + P E V u d H J 5 I F R 5 c G U 9 I k Z p b G x l Z E N v b X B s Z X R l U m V z d W x 0 V G 9 X b 3 J r c 2 h l Z X Q i I F Z h b H V l P S J s M S I g L z 4 8 R W 5 0 c n k g V H l w Z T 0 i R m l s b E N v d W 5 0 I i B W Y W x 1 Z T 0 i b D c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x M T o z O D o w O C 4 5 N j Y 0 N z U 3 W i I g L z 4 8 R W 5 0 c n k g V H l w Z T 0 i R m l s b E N v b H V t b l R 5 c G V z I i B W Y W x 1 Z T 0 i c 0 F 3 Q U d C Z 1 l H Q m d Z R E J n W U d B d 0 1 E Q X d B Q U F B Q U c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K 5 4 4 O U 4 4 O 8 4 4 O J 6 K O c 5 q 2 j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R d W V y e U l E I i B W Y W x 1 Z T 0 i c 2 Y y Y T h i Y T l m L T Q y M 2 E t N D Z i Y y 1 i O T E 0 L W V k O W M 1 Z j U w N z Q 0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C u e O D l O O D v O O D i e i j n O a t o y w x N 3 0 m c X V v d D s s J n F 1 b 3 Q 7 U 2 V j d G l v b j E v U V 9 S Z W N l a X Z l L 0 F 1 d G 9 S Z W 1 v d m V k Q 2 9 s d W 1 u c z E u e + O B n e O B r u S 7 l u i j n O a t o + m g h e e b r i w x O H 0 m c X V v d D s s J n F 1 b 3 Q 7 U 2 V j d G l v b j E v U V 9 S Z W N l a X Z l L 0 F 1 d G 9 S Z W 1 v d m V k Q 2 9 s d W 1 u c z E u e + O B n e O B r u S 7 l u i j n O a t o + W A p C w x O X 0 m c X V v d D s s J n F 1 b 3 Q 7 U 2 V j d G l v b j E v U V 9 S Z W N l a X Z l L 0 F 1 d G 9 S Z W 1 v d m V k Q 2 9 s d W 1 u c z E u e 0 5 v 5 5 S o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C u e O D l O O D v O O D i e i j n O a t o y w x N 3 0 m c X V v d D s s J n F 1 b 3 Q 7 U 2 V j d G l v b j E v U V 9 S Z W N l a X Z l L 0 F 1 d G 9 S Z W 1 v d m V k Q 2 9 s d W 1 u c z E u e + O B n e O B r u S 7 l u i j n O a t o + m g h e e b r i w x O H 0 m c X V v d D s s J n F 1 b 3 Q 7 U 2 V j d G l v b j E v U V 9 S Z W N l a X Z l L 0 F 1 d G 9 S Z W 1 v d m V k Q 2 9 s d W 1 u c z E u e + O B n e O B r u S 7 l u i j n O a t o + W A p C w x O X 0 m c X V v d D s s J n F 1 b 3 Q 7 U 2 V j d G l v b j E v U V 9 S Z W N l a X Z l L 0 F 1 d G 9 S Z W 1 v d m V k Q 2 9 s d W 1 u c z E u e 0 5 v 5 5 S o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R X 1 R v c 3 M i I C 8 + P E V u d H J 5 I F R 5 c G U 9 I k Z p b G x l Z E N v b X B s Z X R l U m V z d W x 0 V G 9 X b 3 J r c 2 h l Z X Q i I F Z h b H V l P S J s M S I g L z 4 8 R W 5 0 c n k g V H l w Z T 0 i R m l s b E N v d W 5 0 I i B W Y W x 1 Z T 0 i b D M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x M T o z O D o w O C 4 5 N D M x N z E 5 W i I g L z 4 8 R W 5 0 c n k g V H l w Z T 0 i R m l s b E N v b H V t b l R 5 c G V z I i B W Y W x 1 Z T 0 i c 0 F 3 Q U d C Z 1 l H Q m d Z R E J n W U d B d 0 1 E Q X d Z R E F B Q U c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K 5 4 4 O U 4 4 O 8 4 4 O J 6 K O c 5 q 2 j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R d W V y e U l E I i B W Y W x 1 Z T 0 i c z Q 0 N W E y O W E w L T R l Y j k t N G U 5 N i 1 h N W R k L W M 5 Y j V l M T g x Y 2 M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C u e O D l O O D v O O D i e i j n O a t o y w x N 3 0 m c X V v d D s s J n F 1 b 3 Q 7 U 2 V j d G l v b j E v U V 9 U b 3 N z L 0 F 1 d G 9 S Z W 1 v d m V k Q 2 9 s d W 1 u c z E u e + O B n e O B r u S 7 l u i j n O a t o + m g h e e b r i w x O H 0 m c X V v d D s s J n F 1 b 3 Q 7 U 2 V j d G l v b j E v U V 9 U b 3 N z L 0 F 1 d G 9 S Z W 1 v d m V k Q 2 9 s d W 1 u c z E u e + O B n e O B r u S 7 l u i j n O a t o + W A p C w x O X 0 m c X V v d D s s J n F 1 b 3 Q 7 U 2 V j d G l v b j E v U V 9 U b 3 N z L 0 F 1 d G 9 S Z W 1 v d m V k Q 2 9 s d W 1 u c z E u e 0 5 v 5 5 S o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C u e O D l O O D v O O D i e i j n O a t o y w x N 3 0 m c X V v d D s s J n F 1 b 3 Q 7 U 2 V j d G l v b j E v U V 9 U b 3 N z L 0 F 1 d G 9 S Z W 1 v d m V k Q 2 9 s d W 1 u c z E u e + O B n e O B r u S 7 l u i j n O a t o + m g h e e b r i w x O H 0 m c X V v d D s s J n F 1 b 3 Q 7 U 2 V j d G l v b j E v U V 9 U b 3 N z L 0 F 1 d G 9 S Z W 1 v d m V k Q 2 9 s d W 1 u c z E u e + O B n e O B r u S 7 l u i j n O a t o + W A p C w x O X 0 m c X V v d D s s J n F 1 b 3 Q 7 U 2 V j d G l v b j E v U V 9 U b 3 N z L 0 F 1 d G 9 S Z W 1 v d m V k Q 2 9 s d W 1 u c z E u e 0 5 v 5 5 S o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R X 0 F 0 d G F j a y I g L z 4 8 R W 5 0 c n k g V H l w Z T 0 i R m l s b G V k Q 2 9 t c G x l d G V S Z X N 1 b H R U b 1 d v c m t z a G V l d C I g V m F s d W U 9 I m w x I i A v P j x F b n R y e S B U e X B l P S J G a W x s Q 2 9 1 b n Q i I F Z h b H V l P S J s N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w V D E x O j M 4 O j A 4 L j k z M j E 4 M z l a I i A v P j x F b n R y e S B U e X B l P S J G a W x s Q 2 9 s d W 1 u V H l w Z X M i I F Z h b H V l P S J z Q X d B R 0 J n W U d C Z 1 l E Q m d Z R 0 F 3 T U R B d 1 l B Q m d Z R y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r n j g 5 T j g 7 z j g 4 n o o 5 z m r a M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F 1 Z X J 5 S U Q i I F Z h b H V l P S J z Z D Q 2 M T d l O G E t N G V m M S 0 0 Z D M 0 L W E 3 M G U t Y j J m M T J i N j Q 3 Y j U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K 5 4 4 O U 4 4 O 8 4 4 O J 6 K O c 5 q 2 j L D E 3 f S Z x d W 9 0 O y w m c X V v d D t T Z W N 0 a W 9 u M S 9 R X 0 F 0 d G F j a y 9 B d X R v U m V t b 3 Z l Z E N v b H V t b n M x L n v j g Z 3 j g a 7 k u 5 b o o 5 z m r a P p o I X n m 6 4 s M T h 9 J n F 1 b 3 Q 7 L C Z x d W 9 0 O 1 N l Y 3 R p b 2 4 x L 1 F f Q X R 0 Y W N r L 0 F 1 d G 9 S Z W 1 v d m V k Q 2 9 s d W 1 u c z E u e + O B n e O B r u S 7 l u i j n O a t o + W A p C w x O X 0 m c X V v d D s s J n F 1 b 3 Q 7 U 2 V j d G l v b j E v U V 9 B d H R h Y 2 s v Q X V 0 b 1 J l b W 9 2 Z W R D b 2 x 1 b W 5 z M S 5 7 T m / n l K g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K 5 4 4 O U 4 4 O 8 4 4 O J 6 K O c 5 q 2 j L D E 3 f S Z x d W 9 0 O y w m c X V v d D t T Z W N 0 a W 9 u M S 9 R X 0 F 0 d G F j a y 9 B d X R v U m V t b 3 Z l Z E N v b H V t b n M x L n v j g Z 3 j g a 7 k u 5 b o o 5 z m r a P p o I X n m 6 4 s M T h 9 J n F 1 b 3 Q 7 L C Z x d W 9 0 O 1 N l Y 3 R p b 2 4 x L 1 F f Q X R 0 Y W N r L 0 F 1 d G 9 S Z W 1 v d m V k Q 2 9 s d W 1 u c z E u e + O B n e O B r u S 7 l u i j n O a t o + W A p C w x O X 0 m c X V v d D s s J n F 1 b 3 Q 7 U 2 V j d G l v b j E v U V 9 B d H R h Y 2 s v Q X V 0 b 1 J l b W 9 2 Z W R D b 2 x 1 b W 5 z M S 5 7 T m / n l K g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U V 9 C b G 9 j a y I g L z 4 8 R W 5 0 c n k g V H l w Z T 0 i R m l s b G V k Q 2 9 t c G x l d G V S Z X N 1 b H R U b 1 d v c m t z a G V l d C I g V m F s d W U 9 I m w x I i A v P j x F b n R y e S B U e X B l P S J G a W x s Q 2 9 1 b n Q i I F Z h b H V l P S J s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w V D E x O j M 4 O j A 4 L j k x M D g 5 N j R a I i A v P j x F b n R y e S B U e X B l P S J G a W x s Q 2 9 s d W 1 u V H l w Z X M i I F Z h b H V l P S J z Q X d B R 0 J n W U d C Z 1 l E Q m d Z R 0 F 3 T U R B d 1 l B Q U F B R y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r n j g 5 T j g 7 z j g 4 n o o 5 z m r a M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F 1 Z X J 5 S U Q i I F Z h b H V l P S J z N D R m N D J m Y z A t Y W V m N C 0 0 Y j E 0 L W I 3 Y W U t M m E x N D R j N G F h O T U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K 5 4 4 O U 4 4 O 8 4 4 O J 6 K O c 5 q 2 j L D E 3 f S Z x d W 9 0 O y w m c X V v d D t T Z W N 0 a W 9 u M S 9 R X 0 J s b 2 N r L 0 F 1 d G 9 S Z W 1 v d m V k Q 2 9 s d W 1 u c z E u e + O B n e O B r u S 7 l u i j n O a t o + m g h e e b r i w x O H 0 m c X V v d D s s J n F 1 b 3 Q 7 U 2 V j d G l v b j E v U V 9 C b G 9 j a y 9 B d X R v U m V t b 3 Z l Z E N v b H V t b n M x L n v j g Z 3 j g a 7 k u 5 b o o 5 z m r a P l g K Q s M T l 9 J n F 1 b 3 Q 7 L C Z x d W 9 0 O 1 N l Y 3 R p b 2 4 x L 1 F f Q m x v Y 2 s v Q X V 0 b 1 J l b W 9 2 Z W R D b 2 x 1 b W 5 z M S 5 7 T m / n l K g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K 5 4 4 O U 4 4 O 8 4 4 O J 6 K O c 5 q 2 j L D E 3 f S Z x d W 9 0 O y w m c X V v d D t T Z W N 0 a W 9 u M S 9 R X 0 J s b 2 N r L 0 F 1 d G 9 S Z W 1 v d m V k Q 2 9 s d W 1 u c z E u e + O B n e O B r u S 7 l u i j n O a t o + m g h e e b r i w x O H 0 m c X V v d D s s J n F 1 b 3 Q 7 U 2 V j d G l v b j E v U V 9 C b G 9 j a y 9 B d X R v U m V t b 3 Z l Z E N v b H V t b n M x L n v j g Z 3 j g a 7 k u 5 b o o 5 z m r a P l g K Q s M T l 9 J n F 1 b 3 Q 7 L C Z x d W 9 0 O 1 N l Y 3 R p b 2 4 x L 1 F f Q m x v Y 2 s v Q X V 0 b 1 J l b W 9 2 Z W R D b 2 x 1 b W 5 z M S 5 7 T m / n l K g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R X 1 N w Z W N p Y W w i I C 8 + P E V u d H J 5 I F R 5 c G U 9 I k Z p b G x l Z E N v b X B s Z X R l U m V z d W x 0 V G 9 X b 3 J r c 2 h l Z X Q i I F Z h b H V l P S J s M S I g L z 4 8 R W 5 0 c n k g V H l w Z T 0 i R m l s b E N v d W 5 0 I i B W Y W x 1 Z T 0 i b D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x M T o z O D o w O C 4 4 O D M 2 M T U w W i I g L z 4 8 R W 5 0 c n k g V H l w Z T 0 i R m l s b E N v b H V t b l R 5 c G V z I i B W Y W x 1 Z T 0 i c 0 F 3 Q U d C Z 1 l H Q m d Z R E J n W U d B Q U 1 E Q X d Z Q U J n Q U c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K 5 4 4 O U 4 4 O 8 4 4 O J 6 K O c 5 q 2 j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R d W V y e U l E I i B W Y W x 1 Z T 0 i c 2 Z j O T Q 4 N m Q y L W U 2 N D E t N D N l Y S 0 4 O D F h L W V k N W M x Y W R m Z G E 0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C u e O D l O O D v O O D i e i j n O a t o y w x N 3 0 m c X V v d D s s J n F 1 b 3 Q 7 U 2 V j d G l v b j E v U V 9 T c G V j a W F s L 0 F 1 d G 9 S Z W 1 v d m V k Q 2 9 s d W 1 u c z E u e + O B n e O B r u S 7 l u i j n O a t o + m g h e e b r i w x O H 0 m c X V v d D s s J n F 1 b 3 Q 7 U 2 V j d G l v b j E v U V 9 T c G V j a W F s L 0 F 1 d G 9 S Z W 1 v d m V k Q 2 9 s d W 1 u c z E u e + O B n e O B r u S 7 l u i j n O a t o + W A p C w x O X 0 m c X V v d D s s J n F 1 b 3 Q 7 U 2 V j d G l v b j E v U V 9 T c G V j a W F s L 0 F 1 d G 9 S Z W 1 v d m V k Q 2 9 s d W 1 u c z E u e 0 5 v 5 5 S o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C u e O D l O O D v O O D i e i j n O a t o y w x N 3 0 m c X V v d D s s J n F 1 b 3 Q 7 U 2 V j d G l v b j E v U V 9 T c G V j a W F s L 0 F 1 d G 9 S Z W 1 v d m V k Q 2 9 s d W 1 u c z E u e + O B n e O B r u S 7 l u i j n O a t o + m g h e e b r i w x O H 0 m c X V v d D s s J n F 1 b 3 Q 7 U 2 V j d G l v b j E v U V 9 T c G V j a W F s L 0 F 1 d G 9 S Z W 1 v d m V k Q 2 9 s d W 1 u c z E u e + O B n e O B r u S 7 l u i j n O a t o + W A p C w x O X 0 m c X V v d D s s J n F 1 b 3 Q 7 U 2 V j d G l v b j E v U V 9 T c G V j a W F s L 0 F 1 d G 9 S Z W 1 v d m V k Q 2 9 s d W 1 u c z E u e 0 5 v 5 5 S o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V 9 T Z X J 2 Z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V 9 T Z X J 2 Z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E t M T B U M T M 6 M j g 6 M z g u M D k x M j k z M V o i I C 8 + P E V u d H J 5 I F R 5 c G U 9 I k Z p b G x D b 2 x 1 b W 5 U e X B l c y I g V m F s d W U 9 I n N B Q U F B Q U F B R E F 3 W U d C Z 0 1 E Q X d N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t T Z X J 2 Z V Z h b C Z x d W 9 0 O y w m c X V v d D t R X 1 N l c n Z l L m V k Y S Z x d W 9 0 O y w m c X V v d D t R X 1 N l c n Z l L u W k p + W I h u m h n i Z x d W 9 0 O y w m c X V v d D t R X 1 N l c n Z l L u W x n u a A p y Z x d W 9 0 O y w m c X V v d D t R X 1 N l c n Z l L u i J s i Z x d W 9 0 O y w m c X V v d D t R X 1 N l c n Z l L u O D k e O D r + O D v C Z x d W 9 0 O y w m c X V v d D t R X 1 N l c n Z l L u i j n O a t o y Z x d W 9 0 O y w m c X V v d D t R X 1 N l c n Z l L u W 8 t + W M l i Z x d W 9 0 O y w m c X V v d D t R X 1 N l c n Z l L u W 8 t + W M l u i j n O a t o y Z x d W 9 0 O y w m c X V v d D t R X 1 N l c n Z l L u O C q u O D v O O D i O O C o u O C r + O D h u O C o + O D l i Z x d W 9 0 O y w m c X V v d D t R X 1 N l c n Z l L u O C u e O D l O O D v O O D i e i j n O a t o y Z x d W 9 0 O y w m c X V v d D t R X 1 N l c n Z l L u O B n e O B r u S 7 l u i j n O a t o + m g h e e b r i Z x d W 9 0 O y w m c X V v d D t R X 1 N l c n Z l L u O B n e O B r u S 7 l u i j n O a t o + W A p C Z x d W 9 0 O y w m c X V v d D v o g 7 3 l i p v j g a j j g r n j g q 3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r n j g 5 T j g 7 z j g 4 n o o 5 z m r a M s M T V 9 J n F 1 b 3 Q 7 L C Z x d W 9 0 O 1 N l Y 3 R p b 2 4 x L + S 6 l e m X p e W x s V 9 T Z X J 2 Z S 9 B d X R v U m V t b 3 Z l Z E N v b H V t b n M x L n t R X 1 N l c n Z l L u O B n e O B r u S 7 l u i j n O a t o + m g h e e b r i w x N n 0 m c X V v d D s s J n F 1 b 3 Q 7 U 2 V j d G l v b j E v 5 L q V 6 Z e l 5 b G x X 1 N l c n Z l L 0 F 1 d G 9 S Z W 1 v d m V k Q 2 9 s d W 1 u c z E u e 1 F f U 2 V y d m U u 4 4 G d 4 4 G u 5 L u W 6 K O c 5 q 2 j 5 Y C k L D E 3 f S Z x d W 9 0 O y w m c X V v d D t T Z W N 0 a W 9 u M S / k u p X p l 6 X l s b F f U 2 V y d m U v Q X V 0 b 1 J l b W 9 2 Z W R D b 2 x 1 b W 5 z M S 5 7 6 I O 9 5 Y q b 4 4 G o 4 4 K 5 4 4 K t 4 4 O r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K 5 4 4 O U 4 4 O 8 4 4 O J 6 K O c 5 q 2 j L D E 1 f S Z x d W 9 0 O y w m c X V v d D t T Z W N 0 a W 9 u M S / k u p X p l 6 X l s b F f U 2 V y d m U v Q X V 0 b 1 J l b W 9 2 Z W R D b 2 x 1 b W 5 z M S 5 7 U V 9 T Z X J 2 Z S 7 j g Z 3 j g a 7 k u 5 b o o 5 z m r a P p o I X n m 6 4 s M T Z 9 J n F 1 b 3 Q 7 L C Z x d W 9 0 O 1 N l Y 3 R p b 2 4 x L + S 6 l e m X p e W x s V 9 T Z X J 2 Z S 9 B d X R v U m V t b 3 Z l Z E N v b H V t b n M x L n t R X 1 N l c n Z l L u O B n e O B r u S 7 l u i j n O a t o + W A p C w x N 3 0 m c X V v d D s s J n F 1 b 3 Q 7 U 2 V j d G l v b j E v 5 L q V 6 Z e l 5 b G x X 1 N l c n Z l L 0 F 1 d G 9 S Z W 1 v d m V k Q 2 9 s d W 1 u c z E u e + i D v e W K m + O B q O O C u e O C r e O D q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F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V 9 T Z X J 2 Z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F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y V F N S V C M S U 5 N S V F O S U 5 N i U 4 Q i V F M y U 4 M S U 5 N S V F M y U 4 M i U 4 Q y V F M y U 4 M S U 5 R i U y M F F f U 2 V y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F f U 2 V y d m U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P A J F W d b V d 0 T t 4 g u + V h 6 r t c C 5 h z 4 7 R Q d 8 E J Y v r R w l r / c A A A A A D o A A A A A C A A A g A A A A f s z 3 n S u L T k 7 1 y E L c 2 f 4 6 H Y j / Y 4 q n c a m R r M n p E i 0 z y 9 V Q A A A A T 8 4 5 X 7 B S X K 5 b O / 7 T I y i y B 4 7 3 2 6 s f T g M / 7 w b k I h / i G 4 f a d v r G t 9 v n r 2 w p K g t T 0 J U G P P h D b s h S K T / W 0 R k q N R e Y m u D 7 u p s z c M j l G 9 t f S a e n p C 5 A A A A A C F 7 Y / 3 9 G x Q w G b V p K l i 1 L 6 p t h c P F 4 P n h p 4 b L k s m M a 6 k 1 t g P S E + Z o q e t D + t N u i W a 1 5 + 6 J R D K N D y g B N C k z e y S K w v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PivotStat</vt:lpstr>
      <vt:lpstr>井闥山_Serve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Q_Special</vt:lpstr>
      <vt:lpstr>Q_Block</vt:lpstr>
      <vt:lpstr>Q_Attack</vt:lpstr>
      <vt:lpstr>Q_Toss</vt:lpstr>
      <vt:lpstr>Q_Receive</vt:lpstr>
      <vt:lpstr>Q_Serve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2023-11-10T14:30:12Z</dcterms:modified>
</cp:coreProperties>
</file>